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Consolidated Fund" sheetId="4" r:id="rId1"/>
    <sheet name="Sheet1" sheetId="1" state="hidden" r:id="rId2"/>
    <sheet name="Sheet2" sheetId="2" state="hidden" r:id="rId3"/>
    <sheet name="Sheet3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__123Graph_D" hidden="1">[1]dem18!#REF!</definedName>
    <definedName name="_rec1">[2]Dem1!#REF!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Print_Area_MI" localSheetId="0">'Consolidated Fund'!$A$2:$F$109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239EE218_578E_4317_BEED_14D5D7089E27_.wvu.PrintArea" localSheetId="0" hidden="1">'Consolidated Fund'!$A$2:$F$107</definedName>
    <definedName name="Z_302A3EA3_AE96_11D5_A646_0050BA3D7AFD_.wvu.PrintArea" localSheetId="0" hidden="1">'Consolidated Fund'!$A$2:$F$107</definedName>
    <definedName name="Z_36EEA6C1_2547_466F_BDC2_E22725C64733_.wvu.PrintArea" localSheetId="0" hidden="1">'Consolidated Fund'!#REF!</definedName>
    <definedName name="Z_36EEA6C1_2547_466F_BDC2_E22725C64733_.wvu.PrintTitles" localSheetId="0" hidden="1">'Consolidated Fund'!#REF!</definedName>
    <definedName name="Z_36EEA6C1_2547_466F_BDC2_E22725C64733_.wvu.Rows" localSheetId="0" hidden="1">'Consolidated Fund'!#REF!,'Consolidated Fund'!#REF!</definedName>
    <definedName name="Z_5FB13CBF_C941_4DD4_8960_C299340D4147_.wvu.PrintTitles" localSheetId="0" hidden="1">'Consolidated Fund'!#REF!</definedName>
    <definedName name="Z_7DB28DCE_97DD_4F6D_93F7_C8A48D05C8DC_.wvu.PrintArea" localSheetId="0" hidden="1">'Consolidated Fund'!#REF!</definedName>
    <definedName name="Z_7DB28DCE_97DD_4F6D_93F7_C8A48D05C8DC_.wvu.Rows" localSheetId="0" hidden="1">'Consolidated Fund'!#REF!</definedName>
    <definedName name="Z_E65C283C_48EB_4733_B75D_9A6645B26648_.wvu.PrintArea" localSheetId="0" hidden="1">'Consolidated Fund'!#REF!</definedName>
    <definedName name="Z_E65C283C_48EB_4733_B75D_9A6645B26648_.wvu.PrintTitles" localSheetId="0" hidden="1">'Consolidated Fund'!$A$8:$IV$8</definedName>
    <definedName name="Z_E65C283C_48EB_4733_B75D_9A6645B26648_.wvu.Rows" localSheetId="0" hidden="1">'Consolidated Fund'!#REF!,'Consolidated Fund'!#REF!</definedName>
    <definedName name="Z_F2F2B1E0_7D19_43DE_8F94_297F3BF3254C_.wvu.PrintArea" localSheetId="0" hidden="1">'Consolidated Fund'!#REF!</definedName>
    <definedName name="Z_F2F2B1E0_7D19_43DE_8F94_297F3BF3254C_.wvu.PrintTitles" localSheetId="0" hidden="1">'Consolidated Fund'!$A$8:$IV$8</definedName>
    <definedName name="Z_F2F2B1E0_7D19_43DE_8F94_297F3BF3254C_.wvu.Rows" localSheetId="0" hidden="1">'Consolidated Fund'!#REF!,'Consolidated Fund'!#REF!</definedName>
    <definedName name="Z_F8ADACC1_164E_11D6_B603_000021DAEEA2_.wvu.PrintArea" localSheetId="0" hidden="1">'Consolidated Fund'!$A$2:$F$107</definedName>
  </definedNames>
  <calcPr calcId="125725"/>
</workbook>
</file>

<file path=xl/calcChain.xml><?xml version="1.0" encoding="utf-8"?>
<calcChain xmlns="http://schemas.openxmlformats.org/spreadsheetml/2006/main">
  <c r="F100" i="4"/>
  <c r="E100"/>
  <c r="D100"/>
  <c r="C100"/>
  <c r="F99"/>
  <c r="E99"/>
  <c r="D99"/>
  <c r="C99"/>
  <c r="F94"/>
  <c r="E94"/>
  <c r="D94"/>
  <c r="C94"/>
  <c r="F85"/>
  <c r="E85"/>
  <c r="D85"/>
  <c r="C85"/>
  <c r="F72"/>
  <c r="E72"/>
  <c r="D72"/>
  <c r="C72"/>
  <c r="F56"/>
  <c r="F61" s="1"/>
  <c r="E56"/>
  <c r="E61" s="1"/>
  <c r="D56"/>
  <c r="D61" s="1"/>
  <c r="C56"/>
  <c r="C61" s="1"/>
  <c r="F45"/>
  <c r="E45"/>
  <c r="D45"/>
  <c r="C45"/>
  <c r="F35"/>
  <c r="E35"/>
  <c r="D35"/>
  <c r="C35"/>
  <c r="F29"/>
  <c r="F30" s="1"/>
  <c r="E29"/>
  <c r="E30" s="1"/>
  <c r="D29"/>
  <c r="D30" s="1"/>
  <c r="C29"/>
  <c r="C30" s="1"/>
  <c r="F21"/>
  <c r="E21"/>
  <c r="D21"/>
  <c r="C21"/>
  <c r="D36" l="1"/>
  <c r="D46" s="1"/>
  <c r="D87"/>
  <c r="D103" s="1"/>
  <c r="F36"/>
  <c r="F46" s="1"/>
  <c r="F87"/>
  <c r="F103" s="1"/>
  <c r="E36"/>
  <c r="E46" s="1"/>
  <c r="E87"/>
  <c r="E103" s="1"/>
  <c r="C36"/>
  <c r="C46" s="1"/>
  <c r="C87"/>
  <c r="C103" s="1"/>
</calcChain>
</file>

<file path=xl/sharedStrings.xml><?xml version="1.0" encoding="utf-8"?>
<sst xmlns="http://schemas.openxmlformats.org/spreadsheetml/2006/main" count="144" uniqueCount="114">
  <si>
    <t>SIKKIM BUDGET 2013-14</t>
  </si>
  <si>
    <t>CONSOLIDATED FUND</t>
  </si>
  <si>
    <t xml:space="preserve">              The position of the Consolidated Fund of the State on the basis of (a) accounts for the year 2011-12 (b) Budget  Estimate/Revised Estimate for the year 2012-13 and (c) Budget Estimates for the year 2013-14 is summarised below :</t>
  </si>
  <si>
    <t>In Thousands of Rupees</t>
  </si>
  <si>
    <t xml:space="preserve">Actual </t>
  </si>
  <si>
    <t xml:space="preserve">Budget </t>
  </si>
  <si>
    <t>Revised</t>
  </si>
  <si>
    <t>Particulars</t>
  </si>
  <si>
    <t>Estimate</t>
  </si>
  <si>
    <t>2011-12</t>
  </si>
  <si>
    <t>2012-13</t>
  </si>
  <si>
    <t>2013-14</t>
  </si>
  <si>
    <t>CONSOLIDATED  FUND</t>
  </si>
  <si>
    <t>REVENUE RECEIPTS</t>
  </si>
  <si>
    <t>A.</t>
  </si>
  <si>
    <t>TAX REVENUE</t>
  </si>
  <si>
    <t>(a)</t>
  </si>
  <si>
    <t>Taxes on Income &amp; Expenditure</t>
  </si>
  <si>
    <t>(b)</t>
  </si>
  <si>
    <t xml:space="preserve">Taxes on property &amp; Capital </t>
  </si>
  <si>
    <t>Transactions</t>
  </si>
  <si>
    <t>(c )</t>
  </si>
  <si>
    <t>Taxes on Commodities &amp; 
Services</t>
  </si>
  <si>
    <t xml:space="preserve">                   TOTAL A -TAX REVENUE</t>
  </si>
  <si>
    <t>B.</t>
  </si>
  <si>
    <t>NON - TAX REVENUE</t>
  </si>
  <si>
    <t>Interest Receipts, Dividends &amp; Profits</t>
  </si>
  <si>
    <t>(c)</t>
  </si>
  <si>
    <t>Other Non-Tax-Revenue</t>
  </si>
  <si>
    <t>(i)</t>
  </si>
  <si>
    <t>General Services</t>
  </si>
  <si>
    <t>(ii)</t>
  </si>
  <si>
    <t>Social Services</t>
  </si>
  <si>
    <t>(iii)</t>
  </si>
  <si>
    <t>Economic Services</t>
  </si>
  <si>
    <t>Total-Other Non-Tax Revenue</t>
  </si>
  <si>
    <t xml:space="preserve">               TOTAL B-NON-TAX REVENUE</t>
  </si>
  <si>
    <t>C.</t>
  </si>
  <si>
    <t>GRANTS-IN-AID &amp; CONTRIBUTIONS</t>
  </si>
  <si>
    <t>Grants-in-aid from Central Govt.</t>
  </si>
  <si>
    <t>TOTAL C - GRANTS-IN-AID &amp; CONTRIBUTIONS</t>
  </si>
  <si>
    <t xml:space="preserve">                   TOTAL-REVENUE RECEIPTS</t>
  </si>
  <si>
    <t>CAPITAL RECEIPTS</t>
  </si>
  <si>
    <t>Miscellaneous Capital Receipt</t>
  </si>
  <si>
    <t>Internal Debt of the State Govt.</t>
  </si>
  <si>
    <t>Loans &amp; Advances from the -</t>
  </si>
  <si>
    <t>Central Government</t>
  </si>
  <si>
    <t>Recovery of Loans &amp; Advances -</t>
  </si>
  <si>
    <t>given by the State Government</t>
  </si>
  <si>
    <t xml:space="preserve">                   TOTAL-CAPITAL RECEIPTS</t>
  </si>
  <si>
    <t>TOTAL RECEIPTS - CONSOLIDATED FUND</t>
  </si>
  <si>
    <t>EXPENDITURE  MET  FROM  REVENUE</t>
  </si>
  <si>
    <t>GENERAL SERVICES</t>
  </si>
  <si>
    <t>Organs of State</t>
  </si>
  <si>
    <t>Fiscal Services</t>
  </si>
  <si>
    <t>Collection of Taxes on Income  &amp;  Expenditure</t>
  </si>
  <si>
    <t xml:space="preserve">Collection of Taxes on Property </t>
  </si>
  <si>
    <t>and Capital Transactions</t>
  </si>
  <si>
    <t>Collection of Taxes on Commodities &amp; Services</t>
  </si>
  <si>
    <t xml:space="preserve">     TOTAL (b) - Fiscal Services</t>
  </si>
  <si>
    <t>Interest payments &amp; servicing of Debt</t>
  </si>
  <si>
    <t>(d)</t>
  </si>
  <si>
    <t>Administrative Services</t>
  </si>
  <si>
    <t>(e)</t>
  </si>
  <si>
    <t>Pension and Miscellaneous General Services</t>
  </si>
  <si>
    <t xml:space="preserve">                TOTAL -A GENERAL SERVICES</t>
  </si>
  <si>
    <t>B</t>
  </si>
  <si>
    <t>SOCIAL SERVICES</t>
  </si>
  <si>
    <t>Education, Sports, Art &amp; Culture</t>
  </si>
  <si>
    <t>Health and Family Welfare</t>
  </si>
  <si>
    <t>Water Supply, Sanitation, Housing and Urban Development</t>
  </si>
  <si>
    <t>Information &amp; Publicity</t>
  </si>
  <si>
    <t>Welfare of Schedule Castes/
Tribes and Other Backward Classes</t>
  </si>
  <si>
    <t>(f)</t>
  </si>
  <si>
    <t>Labour and Labour Welfare</t>
  </si>
  <si>
    <t>(g)</t>
  </si>
  <si>
    <t>Social Welfare &amp; Nutrition</t>
  </si>
  <si>
    <t>(h)</t>
  </si>
  <si>
    <t>Others</t>
  </si>
  <si>
    <t xml:space="preserve">             TOTAL - B  SOCIAL SERVICES</t>
  </si>
  <si>
    <t>C</t>
  </si>
  <si>
    <t>ECONOMIC SERVICES</t>
  </si>
  <si>
    <t>Agriculture &amp; Allied Activities</t>
  </si>
  <si>
    <t>Rural Development</t>
  </si>
  <si>
    <t>Special Area Programme</t>
  </si>
  <si>
    <t>Irrigation &amp; Flood Control</t>
  </si>
  <si>
    <t>Energy</t>
  </si>
  <si>
    <t>Industry &amp; Minerals</t>
  </si>
  <si>
    <t>Transport</t>
  </si>
  <si>
    <t>Science Technology &amp; Environment</t>
  </si>
  <si>
    <t>(j)</t>
  </si>
  <si>
    <t>General Economic Services</t>
  </si>
  <si>
    <t xml:space="preserve">                    TOTAL-C ECONOMIC SERVICES</t>
  </si>
  <si>
    <t>D</t>
  </si>
  <si>
    <t>GRANTS-IN-AID AND CONTRIBUTIONS</t>
  </si>
  <si>
    <t xml:space="preserve">  TOTAL-REVENUE EXPENDITURE</t>
  </si>
  <si>
    <t xml:space="preserve">  DISBURSEMENT  ON  CAPITAL  ACCOUNTS</t>
  </si>
  <si>
    <t>A</t>
  </si>
  <si>
    <t>Capital account of General Services</t>
  </si>
  <si>
    <t>Capital account of Social Services</t>
  </si>
  <si>
    <t>Capital account of Economic Services</t>
  </si>
  <si>
    <t>TOTAL-CAPITAL EXPENDITURE</t>
  </si>
  <si>
    <t>E</t>
  </si>
  <si>
    <t>PUBLIC DEBT</t>
  </si>
  <si>
    <t>Internal debt of State Government</t>
  </si>
  <si>
    <t>Loans and Advances from the Central Government</t>
  </si>
  <si>
    <t xml:space="preserve">   TOTAL-E PUBLIC DEBT</t>
  </si>
  <si>
    <t xml:space="preserve">F </t>
  </si>
  <si>
    <t>LOANS AND ADVANCES</t>
  </si>
  <si>
    <t xml:space="preserve">H </t>
  </si>
  <si>
    <t xml:space="preserve">TRANSFER TO CONTINGENCY </t>
  </si>
  <si>
    <t>-</t>
  </si>
  <si>
    <t>TOTAL EXPENDITURE MET FROM CONSOLIDATED FUND</t>
  </si>
  <si>
    <t xml:space="preserve">             The details of the  Actuals  2011-12, Budget / Revised  Estimate for 2012-13 and the Budget Estimate  for  2013-14 under the   respective  Sectors and the Major Heads have been given in the Annual Financial Statement, the Estimate of Receipts and the Demands for Grants. </t>
  </si>
</sst>
</file>

<file path=xl/styles.xml><?xml version="1.0" encoding="utf-8"?>
<styleSheet xmlns="http://schemas.openxmlformats.org/spreadsheetml/2006/main">
  <numFmts count="2">
    <numFmt numFmtId="164" formatCode="\(#\)"/>
    <numFmt numFmtId="165" formatCode="_-* #,##0.00\ _k_r_-;\-* #,##0.00\ _k_r_-;_-* &quot;-&quot;??\ _k_r_-;_-@_-"/>
  </numFmts>
  <fonts count="8">
    <font>
      <sz val="11"/>
      <color theme="1"/>
      <name val="Calibri"/>
      <family val="2"/>
      <scheme val="minor"/>
    </font>
    <font>
      <sz val="10"/>
      <name val="Courier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sz val="10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4" fontId="7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0" borderId="2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Alignment="1" applyProtection="1">
      <alignment horizontal="center" vertical="center"/>
      <protection locked="0"/>
    </xf>
    <xf numFmtId="49" fontId="2" fillId="0" borderId="0" xfId="1" applyNumberFormat="1" applyFont="1" applyFill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right" vertical="center"/>
      <protection locked="0"/>
    </xf>
    <xf numFmtId="0" fontId="3" fillId="0" borderId="4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Protection="1">
      <protection locked="0"/>
    </xf>
    <xf numFmtId="0" fontId="3" fillId="0" borderId="5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  <protection locked="0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3" applyNumberFormat="1" applyFont="1" applyFill="1" applyAlignment="1" applyProtection="1">
      <alignment horizontal="right" vertical="center" wrapText="1"/>
      <protection locked="0"/>
    </xf>
    <xf numFmtId="165" fontId="2" fillId="0" borderId="0" xfId="3" applyNumberFormat="1" applyFont="1" applyFill="1" applyAlignment="1" applyProtection="1">
      <alignment horizontal="right" vertical="center" wrapText="1"/>
      <protection locked="0"/>
    </xf>
    <xf numFmtId="0" fontId="3" fillId="0" borderId="6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Fill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vertical="center" wrapText="1"/>
      <protection locked="0"/>
    </xf>
    <xf numFmtId="0" fontId="2" fillId="0" borderId="6" xfId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right"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fill" vertical="center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right" vertical="center"/>
      <protection locked="0"/>
    </xf>
    <xf numFmtId="0" fontId="3" fillId="0" borderId="1" xfId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right" vertical="center" wrapText="1"/>
      <protection locked="0"/>
    </xf>
    <xf numFmtId="0" fontId="3" fillId="0" borderId="5" xfId="1" applyFont="1" applyFill="1" applyBorder="1" applyAlignment="1" applyProtection="1">
      <alignment horizontal="right" vertical="center"/>
      <protection locked="0"/>
    </xf>
    <xf numFmtId="0" fontId="3" fillId="0" borderId="4" xfId="1" applyFont="1" applyFill="1" applyBorder="1" applyAlignment="1" applyProtection="1">
      <alignment horizontal="right" vertical="center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</cellXfs>
  <cellStyles count="4">
    <cellStyle name="Comma 2" xfId="3"/>
    <cellStyle name="Normal" xfId="0" builtinId="0"/>
    <cellStyle name="Normal 2" xfId="1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_summar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1831</v>
          </cell>
          <cell r="E76">
            <v>4522</v>
          </cell>
          <cell r="F76">
            <v>1295</v>
          </cell>
          <cell r="G76">
            <v>21463</v>
          </cell>
          <cell r="H76">
            <v>1295</v>
          </cell>
          <cell r="I76">
            <v>21463</v>
          </cell>
          <cell r="J76">
            <v>1880</v>
          </cell>
          <cell r="K76">
            <v>22953</v>
          </cell>
          <cell r="L76">
            <v>24833</v>
          </cell>
        </row>
        <row r="103">
          <cell r="D103">
            <v>0</v>
          </cell>
          <cell r="E103">
            <v>17</v>
          </cell>
          <cell r="F103">
            <v>0</v>
          </cell>
          <cell r="G103">
            <v>20</v>
          </cell>
          <cell r="H103">
            <v>0</v>
          </cell>
          <cell r="I103">
            <v>20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197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105</v>
          </cell>
          <cell r="K130">
            <v>0</v>
          </cell>
          <cell r="L130">
            <v>105</v>
          </cell>
        </row>
        <row r="237">
          <cell r="D237">
            <v>0</v>
          </cell>
          <cell r="E237">
            <v>0</v>
          </cell>
          <cell r="F237">
            <v>5553</v>
          </cell>
          <cell r="G237">
            <v>0</v>
          </cell>
          <cell r="H237">
            <v>5553</v>
          </cell>
          <cell r="I237">
            <v>0</v>
          </cell>
          <cell r="J237">
            <v>670</v>
          </cell>
          <cell r="K237">
            <v>0</v>
          </cell>
          <cell r="L237">
            <v>670</v>
          </cell>
        </row>
        <row r="253">
          <cell r="D253">
            <v>95699</v>
          </cell>
          <cell r="E253">
            <v>114356</v>
          </cell>
          <cell r="F253">
            <v>80279</v>
          </cell>
          <cell r="G253">
            <v>144788</v>
          </cell>
          <cell r="H253">
            <v>81279</v>
          </cell>
          <cell r="I253">
            <v>144788</v>
          </cell>
          <cell r="J253">
            <v>88047</v>
          </cell>
          <cell r="K253">
            <v>161618</v>
          </cell>
          <cell r="L253">
            <v>249665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50</v>
          </cell>
          <cell r="K162">
            <v>0</v>
          </cell>
          <cell r="L162">
            <v>50</v>
          </cell>
        </row>
        <row r="290">
          <cell r="D290">
            <v>0</v>
          </cell>
          <cell r="E290">
            <v>1456</v>
          </cell>
          <cell r="F290">
            <v>0</v>
          </cell>
          <cell r="G290">
            <v>1643</v>
          </cell>
          <cell r="H290">
            <v>0</v>
          </cell>
          <cell r="I290">
            <v>1643</v>
          </cell>
          <cell r="J290">
            <v>0</v>
          </cell>
          <cell r="K290">
            <v>1739</v>
          </cell>
          <cell r="L290">
            <v>1739</v>
          </cell>
        </row>
        <row r="315">
          <cell r="D315">
            <v>0</v>
          </cell>
          <cell r="E315">
            <v>1785</v>
          </cell>
          <cell r="F315">
            <v>0</v>
          </cell>
          <cell r="G315">
            <v>1944</v>
          </cell>
          <cell r="H315">
            <v>0</v>
          </cell>
          <cell r="I315">
            <v>1944</v>
          </cell>
          <cell r="J315">
            <v>0</v>
          </cell>
          <cell r="K315">
            <v>1924</v>
          </cell>
          <cell r="L315">
            <v>1924</v>
          </cell>
        </row>
        <row r="348">
          <cell r="D348">
            <v>5184</v>
          </cell>
          <cell r="E348">
            <v>1853</v>
          </cell>
          <cell r="F348">
            <v>2454</v>
          </cell>
          <cell r="G348">
            <v>1984</v>
          </cell>
          <cell r="H348">
            <v>2454</v>
          </cell>
          <cell r="I348">
            <v>1984</v>
          </cell>
          <cell r="J348">
            <v>4414</v>
          </cell>
          <cell r="K348">
            <v>1995</v>
          </cell>
          <cell r="L348">
            <v>6409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BudgetAtGlance"/>
      <sheetName val="AFS_details"/>
      <sheetName val="SUMMARY"/>
      <sheetName val="Contents"/>
      <sheetName val="EXP-MEMO"/>
      <sheetName val="RECEIPT"/>
      <sheetName val="AFS-DIS"/>
      <sheetName val="total"/>
      <sheetName val="AFS-RCT"/>
      <sheetName val="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9">
          <cell r="D269">
            <v>491735</v>
          </cell>
          <cell r="E269">
            <v>0</v>
          </cell>
          <cell r="F269">
            <v>50000</v>
          </cell>
          <cell r="G269">
            <v>4000</v>
          </cell>
          <cell r="H269">
            <v>50000</v>
          </cell>
          <cell r="I269">
            <v>4000</v>
          </cell>
          <cell r="J269">
            <v>100000</v>
          </cell>
          <cell r="K269">
            <v>4000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87" transitionEvaluation="1"/>
  <dimension ref="A1:F169"/>
  <sheetViews>
    <sheetView tabSelected="1" view="pageBreakPreview" topLeftCell="A87" zoomScaleSheetLayoutView="100" workbookViewId="0">
      <selection activeCell="B52" sqref="B52"/>
    </sheetView>
  </sheetViews>
  <sheetFormatPr defaultColWidth="11" defaultRowHeight="15"/>
  <cols>
    <col min="1" max="1" width="10.140625" style="1" customWidth="1"/>
    <col min="2" max="2" width="37.28515625" style="1" customWidth="1"/>
    <col min="3" max="3" width="12.140625" style="1" customWidth="1"/>
    <col min="4" max="4" width="13.28515625" style="1" customWidth="1"/>
    <col min="5" max="5" width="11" style="1" customWidth="1"/>
    <col min="6" max="6" width="12.140625" style="1" customWidth="1"/>
    <col min="7" max="256" width="11" style="1"/>
    <col min="257" max="257" width="10.140625" style="1" customWidth="1"/>
    <col min="258" max="258" width="37.28515625" style="1" customWidth="1"/>
    <col min="259" max="259" width="12.140625" style="1" customWidth="1"/>
    <col min="260" max="260" width="13.28515625" style="1" customWidth="1"/>
    <col min="261" max="261" width="11" style="1" customWidth="1"/>
    <col min="262" max="262" width="12.140625" style="1" customWidth="1"/>
    <col min="263" max="512" width="11" style="1"/>
    <col min="513" max="513" width="10.140625" style="1" customWidth="1"/>
    <col min="514" max="514" width="37.28515625" style="1" customWidth="1"/>
    <col min="515" max="515" width="12.140625" style="1" customWidth="1"/>
    <col min="516" max="516" width="13.28515625" style="1" customWidth="1"/>
    <col min="517" max="517" width="11" style="1" customWidth="1"/>
    <col min="518" max="518" width="12.140625" style="1" customWidth="1"/>
    <col min="519" max="768" width="11" style="1"/>
    <col min="769" max="769" width="10.140625" style="1" customWidth="1"/>
    <col min="770" max="770" width="37.28515625" style="1" customWidth="1"/>
    <col min="771" max="771" width="12.140625" style="1" customWidth="1"/>
    <col min="772" max="772" width="13.28515625" style="1" customWidth="1"/>
    <col min="773" max="773" width="11" style="1" customWidth="1"/>
    <col min="774" max="774" width="12.140625" style="1" customWidth="1"/>
    <col min="775" max="1024" width="11" style="1"/>
    <col min="1025" max="1025" width="10.140625" style="1" customWidth="1"/>
    <col min="1026" max="1026" width="37.28515625" style="1" customWidth="1"/>
    <col min="1027" max="1027" width="12.140625" style="1" customWidth="1"/>
    <col min="1028" max="1028" width="13.28515625" style="1" customWidth="1"/>
    <col min="1029" max="1029" width="11" style="1" customWidth="1"/>
    <col min="1030" max="1030" width="12.140625" style="1" customWidth="1"/>
    <col min="1031" max="1280" width="11" style="1"/>
    <col min="1281" max="1281" width="10.140625" style="1" customWidth="1"/>
    <col min="1282" max="1282" width="37.28515625" style="1" customWidth="1"/>
    <col min="1283" max="1283" width="12.140625" style="1" customWidth="1"/>
    <col min="1284" max="1284" width="13.28515625" style="1" customWidth="1"/>
    <col min="1285" max="1285" width="11" style="1" customWidth="1"/>
    <col min="1286" max="1286" width="12.140625" style="1" customWidth="1"/>
    <col min="1287" max="1536" width="11" style="1"/>
    <col min="1537" max="1537" width="10.140625" style="1" customWidth="1"/>
    <col min="1538" max="1538" width="37.28515625" style="1" customWidth="1"/>
    <col min="1539" max="1539" width="12.140625" style="1" customWidth="1"/>
    <col min="1540" max="1540" width="13.28515625" style="1" customWidth="1"/>
    <col min="1541" max="1541" width="11" style="1" customWidth="1"/>
    <col min="1542" max="1542" width="12.140625" style="1" customWidth="1"/>
    <col min="1543" max="1792" width="11" style="1"/>
    <col min="1793" max="1793" width="10.140625" style="1" customWidth="1"/>
    <col min="1794" max="1794" width="37.28515625" style="1" customWidth="1"/>
    <col min="1795" max="1795" width="12.140625" style="1" customWidth="1"/>
    <col min="1796" max="1796" width="13.28515625" style="1" customWidth="1"/>
    <col min="1797" max="1797" width="11" style="1" customWidth="1"/>
    <col min="1798" max="1798" width="12.140625" style="1" customWidth="1"/>
    <col min="1799" max="2048" width="11" style="1"/>
    <col min="2049" max="2049" width="10.140625" style="1" customWidth="1"/>
    <col min="2050" max="2050" width="37.28515625" style="1" customWidth="1"/>
    <col min="2051" max="2051" width="12.140625" style="1" customWidth="1"/>
    <col min="2052" max="2052" width="13.28515625" style="1" customWidth="1"/>
    <col min="2053" max="2053" width="11" style="1" customWidth="1"/>
    <col min="2054" max="2054" width="12.140625" style="1" customWidth="1"/>
    <col min="2055" max="2304" width="11" style="1"/>
    <col min="2305" max="2305" width="10.140625" style="1" customWidth="1"/>
    <col min="2306" max="2306" width="37.28515625" style="1" customWidth="1"/>
    <col min="2307" max="2307" width="12.140625" style="1" customWidth="1"/>
    <col min="2308" max="2308" width="13.28515625" style="1" customWidth="1"/>
    <col min="2309" max="2309" width="11" style="1" customWidth="1"/>
    <col min="2310" max="2310" width="12.140625" style="1" customWidth="1"/>
    <col min="2311" max="2560" width="11" style="1"/>
    <col min="2561" max="2561" width="10.140625" style="1" customWidth="1"/>
    <col min="2562" max="2562" width="37.28515625" style="1" customWidth="1"/>
    <col min="2563" max="2563" width="12.140625" style="1" customWidth="1"/>
    <col min="2564" max="2564" width="13.28515625" style="1" customWidth="1"/>
    <col min="2565" max="2565" width="11" style="1" customWidth="1"/>
    <col min="2566" max="2566" width="12.140625" style="1" customWidth="1"/>
    <col min="2567" max="2816" width="11" style="1"/>
    <col min="2817" max="2817" width="10.140625" style="1" customWidth="1"/>
    <col min="2818" max="2818" width="37.28515625" style="1" customWidth="1"/>
    <col min="2819" max="2819" width="12.140625" style="1" customWidth="1"/>
    <col min="2820" max="2820" width="13.28515625" style="1" customWidth="1"/>
    <col min="2821" max="2821" width="11" style="1" customWidth="1"/>
    <col min="2822" max="2822" width="12.140625" style="1" customWidth="1"/>
    <col min="2823" max="3072" width="11" style="1"/>
    <col min="3073" max="3073" width="10.140625" style="1" customWidth="1"/>
    <col min="3074" max="3074" width="37.28515625" style="1" customWidth="1"/>
    <col min="3075" max="3075" width="12.140625" style="1" customWidth="1"/>
    <col min="3076" max="3076" width="13.28515625" style="1" customWidth="1"/>
    <col min="3077" max="3077" width="11" style="1" customWidth="1"/>
    <col min="3078" max="3078" width="12.140625" style="1" customWidth="1"/>
    <col min="3079" max="3328" width="11" style="1"/>
    <col min="3329" max="3329" width="10.140625" style="1" customWidth="1"/>
    <col min="3330" max="3330" width="37.28515625" style="1" customWidth="1"/>
    <col min="3331" max="3331" width="12.140625" style="1" customWidth="1"/>
    <col min="3332" max="3332" width="13.28515625" style="1" customWidth="1"/>
    <col min="3333" max="3333" width="11" style="1" customWidth="1"/>
    <col min="3334" max="3334" width="12.140625" style="1" customWidth="1"/>
    <col min="3335" max="3584" width="11" style="1"/>
    <col min="3585" max="3585" width="10.140625" style="1" customWidth="1"/>
    <col min="3586" max="3586" width="37.28515625" style="1" customWidth="1"/>
    <col min="3587" max="3587" width="12.140625" style="1" customWidth="1"/>
    <col min="3588" max="3588" width="13.28515625" style="1" customWidth="1"/>
    <col min="3589" max="3589" width="11" style="1" customWidth="1"/>
    <col min="3590" max="3590" width="12.140625" style="1" customWidth="1"/>
    <col min="3591" max="3840" width="11" style="1"/>
    <col min="3841" max="3841" width="10.140625" style="1" customWidth="1"/>
    <col min="3842" max="3842" width="37.28515625" style="1" customWidth="1"/>
    <col min="3843" max="3843" width="12.140625" style="1" customWidth="1"/>
    <col min="3844" max="3844" width="13.28515625" style="1" customWidth="1"/>
    <col min="3845" max="3845" width="11" style="1" customWidth="1"/>
    <col min="3846" max="3846" width="12.140625" style="1" customWidth="1"/>
    <col min="3847" max="4096" width="11" style="1"/>
    <col min="4097" max="4097" width="10.140625" style="1" customWidth="1"/>
    <col min="4098" max="4098" width="37.28515625" style="1" customWidth="1"/>
    <col min="4099" max="4099" width="12.140625" style="1" customWidth="1"/>
    <col min="4100" max="4100" width="13.28515625" style="1" customWidth="1"/>
    <col min="4101" max="4101" width="11" style="1" customWidth="1"/>
    <col min="4102" max="4102" width="12.140625" style="1" customWidth="1"/>
    <col min="4103" max="4352" width="11" style="1"/>
    <col min="4353" max="4353" width="10.140625" style="1" customWidth="1"/>
    <col min="4354" max="4354" width="37.28515625" style="1" customWidth="1"/>
    <col min="4355" max="4355" width="12.140625" style="1" customWidth="1"/>
    <col min="4356" max="4356" width="13.28515625" style="1" customWidth="1"/>
    <col min="4357" max="4357" width="11" style="1" customWidth="1"/>
    <col min="4358" max="4358" width="12.140625" style="1" customWidth="1"/>
    <col min="4359" max="4608" width="11" style="1"/>
    <col min="4609" max="4609" width="10.140625" style="1" customWidth="1"/>
    <col min="4610" max="4610" width="37.28515625" style="1" customWidth="1"/>
    <col min="4611" max="4611" width="12.140625" style="1" customWidth="1"/>
    <col min="4612" max="4612" width="13.28515625" style="1" customWidth="1"/>
    <col min="4613" max="4613" width="11" style="1" customWidth="1"/>
    <col min="4614" max="4614" width="12.140625" style="1" customWidth="1"/>
    <col min="4615" max="4864" width="11" style="1"/>
    <col min="4865" max="4865" width="10.140625" style="1" customWidth="1"/>
    <col min="4866" max="4866" width="37.28515625" style="1" customWidth="1"/>
    <col min="4867" max="4867" width="12.140625" style="1" customWidth="1"/>
    <col min="4868" max="4868" width="13.28515625" style="1" customWidth="1"/>
    <col min="4869" max="4869" width="11" style="1" customWidth="1"/>
    <col min="4870" max="4870" width="12.140625" style="1" customWidth="1"/>
    <col min="4871" max="5120" width="11" style="1"/>
    <col min="5121" max="5121" width="10.140625" style="1" customWidth="1"/>
    <col min="5122" max="5122" width="37.28515625" style="1" customWidth="1"/>
    <col min="5123" max="5123" width="12.140625" style="1" customWidth="1"/>
    <col min="5124" max="5124" width="13.28515625" style="1" customWidth="1"/>
    <col min="5125" max="5125" width="11" style="1" customWidth="1"/>
    <col min="5126" max="5126" width="12.140625" style="1" customWidth="1"/>
    <col min="5127" max="5376" width="11" style="1"/>
    <col min="5377" max="5377" width="10.140625" style="1" customWidth="1"/>
    <col min="5378" max="5378" width="37.28515625" style="1" customWidth="1"/>
    <col min="5379" max="5379" width="12.140625" style="1" customWidth="1"/>
    <col min="5380" max="5380" width="13.28515625" style="1" customWidth="1"/>
    <col min="5381" max="5381" width="11" style="1" customWidth="1"/>
    <col min="5382" max="5382" width="12.140625" style="1" customWidth="1"/>
    <col min="5383" max="5632" width="11" style="1"/>
    <col min="5633" max="5633" width="10.140625" style="1" customWidth="1"/>
    <col min="5634" max="5634" width="37.28515625" style="1" customWidth="1"/>
    <col min="5635" max="5635" width="12.140625" style="1" customWidth="1"/>
    <col min="5636" max="5636" width="13.28515625" style="1" customWidth="1"/>
    <col min="5637" max="5637" width="11" style="1" customWidth="1"/>
    <col min="5638" max="5638" width="12.140625" style="1" customWidth="1"/>
    <col min="5639" max="5888" width="11" style="1"/>
    <col min="5889" max="5889" width="10.140625" style="1" customWidth="1"/>
    <col min="5890" max="5890" width="37.28515625" style="1" customWidth="1"/>
    <col min="5891" max="5891" width="12.140625" style="1" customWidth="1"/>
    <col min="5892" max="5892" width="13.28515625" style="1" customWidth="1"/>
    <col min="5893" max="5893" width="11" style="1" customWidth="1"/>
    <col min="5894" max="5894" width="12.140625" style="1" customWidth="1"/>
    <col min="5895" max="6144" width="11" style="1"/>
    <col min="6145" max="6145" width="10.140625" style="1" customWidth="1"/>
    <col min="6146" max="6146" width="37.28515625" style="1" customWidth="1"/>
    <col min="6147" max="6147" width="12.140625" style="1" customWidth="1"/>
    <col min="6148" max="6148" width="13.28515625" style="1" customWidth="1"/>
    <col min="6149" max="6149" width="11" style="1" customWidth="1"/>
    <col min="6150" max="6150" width="12.140625" style="1" customWidth="1"/>
    <col min="6151" max="6400" width="11" style="1"/>
    <col min="6401" max="6401" width="10.140625" style="1" customWidth="1"/>
    <col min="6402" max="6402" width="37.28515625" style="1" customWidth="1"/>
    <col min="6403" max="6403" width="12.140625" style="1" customWidth="1"/>
    <col min="6404" max="6404" width="13.28515625" style="1" customWidth="1"/>
    <col min="6405" max="6405" width="11" style="1" customWidth="1"/>
    <col min="6406" max="6406" width="12.140625" style="1" customWidth="1"/>
    <col min="6407" max="6656" width="11" style="1"/>
    <col min="6657" max="6657" width="10.140625" style="1" customWidth="1"/>
    <col min="6658" max="6658" width="37.28515625" style="1" customWidth="1"/>
    <col min="6659" max="6659" width="12.140625" style="1" customWidth="1"/>
    <col min="6660" max="6660" width="13.28515625" style="1" customWidth="1"/>
    <col min="6661" max="6661" width="11" style="1" customWidth="1"/>
    <col min="6662" max="6662" width="12.140625" style="1" customWidth="1"/>
    <col min="6663" max="6912" width="11" style="1"/>
    <col min="6913" max="6913" width="10.140625" style="1" customWidth="1"/>
    <col min="6914" max="6914" width="37.28515625" style="1" customWidth="1"/>
    <col min="6915" max="6915" width="12.140625" style="1" customWidth="1"/>
    <col min="6916" max="6916" width="13.28515625" style="1" customWidth="1"/>
    <col min="6917" max="6917" width="11" style="1" customWidth="1"/>
    <col min="6918" max="6918" width="12.140625" style="1" customWidth="1"/>
    <col min="6919" max="7168" width="11" style="1"/>
    <col min="7169" max="7169" width="10.140625" style="1" customWidth="1"/>
    <col min="7170" max="7170" width="37.28515625" style="1" customWidth="1"/>
    <col min="7171" max="7171" width="12.140625" style="1" customWidth="1"/>
    <col min="7172" max="7172" width="13.28515625" style="1" customWidth="1"/>
    <col min="7173" max="7173" width="11" style="1" customWidth="1"/>
    <col min="7174" max="7174" width="12.140625" style="1" customWidth="1"/>
    <col min="7175" max="7424" width="11" style="1"/>
    <col min="7425" max="7425" width="10.140625" style="1" customWidth="1"/>
    <col min="7426" max="7426" width="37.28515625" style="1" customWidth="1"/>
    <col min="7427" max="7427" width="12.140625" style="1" customWidth="1"/>
    <col min="7428" max="7428" width="13.28515625" style="1" customWidth="1"/>
    <col min="7429" max="7429" width="11" style="1" customWidth="1"/>
    <col min="7430" max="7430" width="12.140625" style="1" customWidth="1"/>
    <col min="7431" max="7680" width="11" style="1"/>
    <col min="7681" max="7681" width="10.140625" style="1" customWidth="1"/>
    <col min="7682" max="7682" width="37.28515625" style="1" customWidth="1"/>
    <col min="7683" max="7683" width="12.140625" style="1" customWidth="1"/>
    <col min="7684" max="7684" width="13.28515625" style="1" customWidth="1"/>
    <col min="7685" max="7685" width="11" style="1" customWidth="1"/>
    <col min="7686" max="7686" width="12.140625" style="1" customWidth="1"/>
    <col min="7687" max="7936" width="11" style="1"/>
    <col min="7937" max="7937" width="10.140625" style="1" customWidth="1"/>
    <col min="7938" max="7938" width="37.28515625" style="1" customWidth="1"/>
    <col min="7939" max="7939" width="12.140625" style="1" customWidth="1"/>
    <col min="7940" max="7940" width="13.28515625" style="1" customWidth="1"/>
    <col min="7941" max="7941" width="11" style="1" customWidth="1"/>
    <col min="7942" max="7942" width="12.140625" style="1" customWidth="1"/>
    <col min="7943" max="8192" width="11" style="1"/>
    <col min="8193" max="8193" width="10.140625" style="1" customWidth="1"/>
    <col min="8194" max="8194" width="37.28515625" style="1" customWidth="1"/>
    <col min="8195" max="8195" width="12.140625" style="1" customWidth="1"/>
    <col min="8196" max="8196" width="13.28515625" style="1" customWidth="1"/>
    <col min="8197" max="8197" width="11" style="1" customWidth="1"/>
    <col min="8198" max="8198" width="12.140625" style="1" customWidth="1"/>
    <col min="8199" max="8448" width="11" style="1"/>
    <col min="8449" max="8449" width="10.140625" style="1" customWidth="1"/>
    <col min="8450" max="8450" width="37.28515625" style="1" customWidth="1"/>
    <col min="8451" max="8451" width="12.140625" style="1" customWidth="1"/>
    <col min="8452" max="8452" width="13.28515625" style="1" customWidth="1"/>
    <col min="8453" max="8453" width="11" style="1" customWidth="1"/>
    <col min="8454" max="8454" width="12.140625" style="1" customWidth="1"/>
    <col min="8455" max="8704" width="11" style="1"/>
    <col min="8705" max="8705" width="10.140625" style="1" customWidth="1"/>
    <col min="8706" max="8706" width="37.28515625" style="1" customWidth="1"/>
    <col min="8707" max="8707" width="12.140625" style="1" customWidth="1"/>
    <col min="8708" max="8708" width="13.28515625" style="1" customWidth="1"/>
    <col min="8709" max="8709" width="11" style="1" customWidth="1"/>
    <col min="8710" max="8710" width="12.140625" style="1" customWidth="1"/>
    <col min="8711" max="8960" width="11" style="1"/>
    <col min="8961" max="8961" width="10.140625" style="1" customWidth="1"/>
    <col min="8962" max="8962" width="37.28515625" style="1" customWidth="1"/>
    <col min="8963" max="8963" width="12.140625" style="1" customWidth="1"/>
    <col min="8964" max="8964" width="13.28515625" style="1" customWidth="1"/>
    <col min="8965" max="8965" width="11" style="1" customWidth="1"/>
    <col min="8966" max="8966" width="12.140625" style="1" customWidth="1"/>
    <col min="8967" max="9216" width="11" style="1"/>
    <col min="9217" max="9217" width="10.140625" style="1" customWidth="1"/>
    <col min="9218" max="9218" width="37.28515625" style="1" customWidth="1"/>
    <col min="9219" max="9219" width="12.140625" style="1" customWidth="1"/>
    <col min="9220" max="9220" width="13.28515625" style="1" customWidth="1"/>
    <col min="9221" max="9221" width="11" style="1" customWidth="1"/>
    <col min="9222" max="9222" width="12.140625" style="1" customWidth="1"/>
    <col min="9223" max="9472" width="11" style="1"/>
    <col min="9473" max="9473" width="10.140625" style="1" customWidth="1"/>
    <col min="9474" max="9474" width="37.28515625" style="1" customWidth="1"/>
    <col min="9475" max="9475" width="12.140625" style="1" customWidth="1"/>
    <col min="9476" max="9476" width="13.28515625" style="1" customWidth="1"/>
    <col min="9477" max="9477" width="11" style="1" customWidth="1"/>
    <col min="9478" max="9478" width="12.140625" style="1" customWidth="1"/>
    <col min="9479" max="9728" width="11" style="1"/>
    <col min="9729" max="9729" width="10.140625" style="1" customWidth="1"/>
    <col min="9730" max="9730" width="37.28515625" style="1" customWidth="1"/>
    <col min="9731" max="9731" width="12.140625" style="1" customWidth="1"/>
    <col min="9732" max="9732" width="13.28515625" style="1" customWidth="1"/>
    <col min="9733" max="9733" width="11" style="1" customWidth="1"/>
    <col min="9734" max="9734" width="12.140625" style="1" customWidth="1"/>
    <col min="9735" max="9984" width="11" style="1"/>
    <col min="9985" max="9985" width="10.140625" style="1" customWidth="1"/>
    <col min="9986" max="9986" width="37.28515625" style="1" customWidth="1"/>
    <col min="9987" max="9987" width="12.140625" style="1" customWidth="1"/>
    <col min="9988" max="9988" width="13.28515625" style="1" customWidth="1"/>
    <col min="9989" max="9989" width="11" style="1" customWidth="1"/>
    <col min="9990" max="9990" width="12.140625" style="1" customWidth="1"/>
    <col min="9991" max="10240" width="11" style="1"/>
    <col min="10241" max="10241" width="10.140625" style="1" customWidth="1"/>
    <col min="10242" max="10242" width="37.28515625" style="1" customWidth="1"/>
    <col min="10243" max="10243" width="12.140625" style="1" customWidth="1"/>
    <col min="10244" max="10244" width="13.28515625" style="1" customWidth="1"/>
    <col min="10245" max="10245" width="11" style="1" customWidth="1"/>
    <col min="10246" max="10246" width="12.140625" style="1" customWidth="1"/>
    <col min="10247" max="10496" width="11" style="1"/>
    <col min="10497" max="10497" width="10.140625" style="1" customWidth="1"/>
    <col min="10498" max="10498" width="37.28515625" style="1" customWidth="1"/>
    <col min="10499" max="10499" width="12.140625" style="1" customWidth="1"/>
    <col min="10500" max="10500" width="13.28515625" style="1" customWidth="1"/>
    <col min="10501" max="10501" width="11" style="1" customWidth="1"/>
    <col min="10502" max="10502" width="12.140625" style="1" customWidth="1"/>
    <col min="10503" max="10752" width="11" style="1"/>
    <col min="10753" max="10753" width="10.140625" style="1" customWidth="1"/>
    <col min="10754" max="10754" width="37.28515625" style="1" customWidth="1"/>
    <col min="10755" max="10755" width="12.140625" style="1" customWidth="1"/>
    <col min="10756" max="10756" width="13.28515625" style="1" customWidth="1"/>
    <col min="10757" max="10757" width="11" style="1" customWidth="1"/>
    <col min="10758" max="10758" width="12.140625" style="1" customWidth="1"/>
    <col min="10759" max="11008" width="11" style="1"/>
    <col min="11009" max="11009" width="10.140625" style="1" customWidth="1"/>
    <col min="11010" max="11010" width="37.28515625" style="1" customWidth="1"/>
    <col min="11011" max="11011" width="12.140625" style="1" customWidth="1"/>
    <col min="11012" max="11012" width="13.28515625" style="1" customWidth="1"/>
    <col min="11013" max="11013" width="11" style="1" customWidth="1"/>
    <col min="11014" max="11014" width="12.140625" style="1" customWidth="1"/>
    <col min="11015" max="11264" width="11" style="1"/>
    <col min="11265" max="11265" width="10.140625" style="1" customWidth="1"/>
    <col min="11266" max="11266" width="37.28515625" style="1" customWidth="1"/>
    <col min="11267" max="11267" width="12.140625" style="1" customWidth="1"/>
    <col min="11268" max="11268" width="13.28515625" style="1" customWidth="1"/>
    <col min="11269" max="11269" width="11" style="1" customWidth="1"/>
    <col min="11270" max="11270" width="12.140625" style="1" customWidth="1"/>
    <col min="11271" max="11520" width="11" style="1"/>
    <col min="11521" max="11521" width="10.140625" style="1" customWidth="1"/>
    <col min="11522" max="11522" width="37.28515625" style="1" customWidth="1"/>
    <col min="11523" max="11523" width="12.140625" style="1" customWidth="1"/>
    <col min="11524" max="11524" width="13.28515625" style="1" customWidth="1"/>
    <col min="11525" max="11525" width="11" style="1" customWidth="1"/>
    <col min="11526" max="11526" width="12.140625" style="1" customWidth="1"/>
    <col min="11527" max="11776" width="11" style="1"/>
    <col min="11777" max="11777" width="10.140625" style="1" customWidth="1"/>
    <col min="11778" max="11778" width="37.28515625" style="1" customWidth="1"/>
    <col min="11779" max="11779" width="12.140625" style="1" customWidth="1"/>
    <col min="11780" max="11780" width="13.28515625" style="1" customWidth="1"/>
    <col min="11781" max="11781" width="11" style="1" customWidth="1"/>
    <col min="11782" max="11782" width="12.140625" style="1" customWidth="1"/>
    <col min="11783" max="12032" width="11" style="1"/>
    <col min="12033" max="12033" width="10.140625" style="1" customWidth="1"/>
    <col min="12034" max="12034" width="37.28515625" style="1" customWidth="1"/>
    <col min="12035" max="12035" width="12.140625" style="1" customWidth="1"/>
    <col min="12036" max="12036" width="13.28515625" style="1" customWidth="1"/>
    <col min="12037" max="12037" width="11" style="1" customWidth="1"/>
    <col min="12038" max="12038" width="12.140625" style="1" customWidth="1"/>
    <col min="12039" max="12288" width="11" style="1"/>
    <col min="12289" max="12289" width="10.140625" style="1" customWidth="1"/>
    <col min="12290" max="12290" width="37.28515625" style="1" customWidth="1"/>
    <col min="12291" max="12291" width="12.140625" style="1" customWidth="1"/>
    <col min="12292" max="12292" width="13.28515625" style="1" customWidth="1"/>
    <col min="12293" max="12293" width="11" style="1" customWidth="1"/>
    <col min="12294" max="12294" width="12.140625" style="1" customWidth="1"/>
    <col min="12295" max="12544" width="11" style="1"/>
    <col min="12545" max="12545" width="10.140625" style="1" customWidth="1"/>
    <col min="12546" max="12546" width="37.28515625" style="1" customWidth="1"/>
    <col min="12547" max="12547" width="12.140625" style="1" customWidth="1"/>
    <col min="12548" max="12548" width="13.28515625" style="1" customWidth="1"/>
    <col min="12549" max="12549" width="11" style="1" customWidth="1"/>
    <col min="12550" max="12550" width="12.140625" style="1" customWidth="1"/>
    <col min="12551" max="12800" width="11" style="1"/>
    <col min="12801" max="12801" width="10.140625" style="1" customWidth="1"/>
    <col min="12802" max="12802" width="37.28515625" style="1" customWidth="1"/>
    <col min="12803" max="12803" width="12.140625" style="1" customWidth="1"/>
    <col min="12804" max="12804" width="13.28515625" style="1" customWidth="1"/>
    <col min="12805" max="12805" width="11" style="1" customWidth="1"/>
    <col min="12806" max="12806" width="12.140625" style="1" customWidth="1"/>
    <col min="12807" max="13056" width="11" style="1"/>
    <col min="13057" max="13057" width="10.140625" style="1" customWidth="1"/>
    <col min="13058" max="13058" width="37.28515625" style="1" customWidth="1"/>
    <col min="13059" max="13059" width="12.140625" style="1" customWidth="1"/>
    <col min="13060" max="13060" width="13.28515625" style="1" customWidth="1"/>
    <col min="13061" max="13061" width="11" style="1" customWidth="1"/>
    <col min="13062" max="13062" width="12.140625" style="1" customWidth="1"/>
    <col min="13063" max="13312" width="11" style="1"/>
    <col min="13313" max="13313" width="10.140625" style="1" customWidth="1"/>
    <col min="13314" max="13314" width="37.28515625" style="1" customWidth="1"/>
    <col min="13315" max="13315" width="12.140625" style="1" customWidth="1"/>
    <col min="13316" max="13316" width="13.28515625" style="1" customWidth="1"/>
    <col min="13317" max="13317" width="11" style="1" customWidth="1"/>
    <col min="13318" max="13318" width="12.140625" style="1" customWidth="1"/>
    <col min="13319" max="13568" width="11" style="1"/>
    <col min="13569" max="13569" width="10.140625" style="1" customWidth="1"/>
    <col min="13570" max="13570" width="37.28515625" style="1" customWidth="1"/>
    <col min="13571" max="13571" width="12.140625" style="1" customWidth="1"/>
    <col min="13572" max="13572" width="13.28515625" style="1" customWidth="1"/>
    <col min="13573" max="13573" width="11" style="1" customWidth="1"/>
    <col min="13574" max="13574" width="12.140625" style="1" customWidth="1"/>
    <col min="13575" max="13824" width="11" style="1"/>
    <col min="13825" max="13825" width="10.140625" style="1" customWidth="1"/>
    <col min="13826" max="13826" width="37.28515625" style="1" customWidth="1"/>
    <col min="13827" max="13827" width="12.140625" style="1" customWidth="1"/>
    <col min="13828" max="13828" width="13.28515625" style="1" customWidth="1"/>
    <col min="13829" max="13829" width="11" style="1" customWidth="1"/>
    <col min="13830" max="13830" width="12.140625" style="1" customWidth="1"/>
    <col min="13831" max="14080" width="11" style="1"/>
    <col min="14081" max="14081" width="10.140625" style="1" customWidth="1"/>
    <col min="14082" max="14082" width="37.28515625" style="1" customWidth="1"/>
    <col min="14083" max="14083" width="12.140625" style="1" customWidth="1"/>
    <col min="14084" max="14084" width="13.28515625" style="1" customWidth="1"/>
    <col min="14085" max="14085" width="11" style="1" customWidth="1"/>
    <col min="14086" max="14086" width="12.140625" style="1" customWidth="1"/>
    <col min="14087" max="14336" width="11" style="1"/>
    <col min="14337" max="14337" width="10.140625" style="1" customWidth="1"/>
    <col min="14338" max="14338" width="37.28515625" style="1" customWidth="1"/>
    <col min="14339" max="14339" width="12.140625" style="1" customWidth="1"/>
    <col min="14340" max="14340" width="13.28515625" style="1" customWidth="1"/>
    <col min="14341" max="14341" width="11" style="1" customWidth="1"/>
    <col min="14342" max="14342" width="12.140625" style="1" customWidth="1"/>
    <col min="14343" max="14592" width="11" style="1"/>
    <col min="14593" max="14593" width="10.140625" style="1" customWidth="1"/>
    <col min="14594" max="14594" width="37.28515625" style="1" customWidth="1"/>
    <col min="14595" max="14595" width="12.140625" style="1" customWidth="1"/>
    <col min="14596" max="14596" width="13.28515625" style="1" customWidth="1"/>
    <col min="14597" max="14597" width="11" style="1" customWidth="1"/>
    <col min="14598" max="14598" width="12.140625" style="1" customWidth="1"/>
    <col min="14599" max="14848" width="11" style="1"/>
    <col min="14849" max="14849" width="10.140625" style="1" customWidth="1"/>
    <col min="14850" max="14850" width="37.28515625" style="1" customWidth="1"/>
    <col min="14851" max="14851" width="12.140625" style="1" customWidth="1"/>
    <col min="14852" max="14852" width="13.28515625" style="1" customWidth="1"/>
    <col min="14853" max="14853" width="11" style="1" customWidth="1"/>
    <col min="14854" max="14854" width="12.140625" style="1" customWidth="1"/>
    <col min="14855" max="15104" width="11" style="1"/>
    <col min="15105" max="15105" width="10.140625" style="1" customWidth="1"/>
    <col min="15106" max="15106" width="37.28515625" style="1" customWidth="1"/>
    <col min="15107" max="15107" width="12.140625" style="1" customWidth="1"/>
    <col min="15108" max="15108" width="13.28515625" style="1" customWidth="1"/>
    <col min="15109" max="15109" width="11" style="1" customWidth="1"/>
    <col min="15110" max="15110" width="12.140625" style="1" customWidth="1"/>
    <col min="15111" max="15360" width="11" style="1"/>
    <col min="15361" max="15361" width="10.140625" style="1" customWidth="1"/>
    <col min="15362" max="15362" width="37.28515625" style="1" customWidth="1"/>
    <col min="15363" max="15363" width="12.140625" style="1" customWidth="1"/>
    <col min="15364" max="15364" width="13.28515625" style="1" customWidth="1"/>
    <col min="15365" max="15365" width="11" style="1" customWidth="1"/>
    <col min="15366" max="15366" width="12.140625" style="1" customWidth="1"/>
    <col min="15367" max="15616" width="11" style="1"/>
    <col min="15617" max="15617" width="10.140625" style="1" customWidth="1"/>
    <col min="15618" max="15618" width="37.28515625" style="1" customWidth="1"/>
    <col min="15619" max="15619" width="12.140625" style="1" customWidth="1"/>
    <col min="15620" max="15620" width="13.28515625" style="1" customWidth="1"/>
    <col min="15621" max="15621" width="11" style="1" customWidth="1"/>
    <col min="15622" max="15622" width="12.140625" style="1" customWidth="1"/>
    <col min="15623" max="15872" width="11" style="1"/>
    <col min="15873" max="15873" width="10.140625" style="1" customWidth="1"/>
    <col min="15874" max="15874" width="37.28515625" style="1" customWidth="1"/>
    <col min="15875" max="15875" width="12.140625" style="1" customWidth="1"/>
    <col min="15876" max="15876" width="13.28515625" style="1" customWidth="1"/>
    <col min="15877" max="15877" width="11" style="1" customWidth="1"/>
    <col min="15878" max="15878" width="12.140625" style="1" customWidth="1"/>
    <col min="15879" max="16128" width="11" style="1"/>
    <col min="16129" max="16129" width="10.140625" style="1" customWidth="1"/>
    <col min="16130" max="16130" width="37.28515625" style="1" customWidth="1"/>
    <col min="16131" max="16131" width="12.140625" style="1" customWidth="1"/>
    <col min="16132" max="16132" width="13.28515625" style="1" customWidth="1"/>
    <col min="16133" max="16133" width="11" style="1" customWidth="1"/>
    <col min="16134" max="16134" width="12.140625" style="1" customWidth="1"/>
    <col min="16135" max="16384" width="11" style="1"/>
  </cols>
  <sheetData>
    <row r="1" spans="1:6" ht="4.5" customHeight="1"/>
    <row r="2" spans="1:6" ht="21" customHeight="1" thickBot="1">
      <c r="A2" s="73" t="s">
        <v>0</v>
      </c>
      <c r="B2" s="73"/>
      <c r="C2" s="73"/>
      <c r="D2" s="73"/>
      <c r="E2" s="73"/>
      <c r="F2" s="73"/>
    </row>
    <row r="3" spans="1:6" ht="15.75" thickTop="1">
      <c r="A3" s="74" t="s">
        <v>1</v>
      </c>
      <c r="B3" s="74"/>
      <c r="C3" s="74"/>
      <c r="D3" s="74"/>
      <c r="E3" s="74"/>
      <c r="F3" s="74"/>
    </row>
    <row r="4" spans="1:6" s="3" customFormat="1" ht="5.0999999999999996" customHeight="1">
      <c r="A4" s="2"/>
      <c r="B4" s="2"/>
      <c r="C4" s="2"/>
      <c r="D4" s="2"/>
      <c r="E4" s="2"/>
      <c r="F4" s="2"/>
    </row>
    <row r="5" spans="1:6" s="3" customFormat="1">
      <c r="A5" s="75" t="s">
        <v>2</v>
      </c>
      <c r="B5" s="75"/>
      <c r="C5" s="75"/>
      <c r="D5" s="75"/>
      <c r="E5" s="75"/>
      <c r="F5" s="75"/>
    </row>
    <row r="6" spans="1:6" s="3" customFormat="1">
      <c r="A6" s="75"/>
      <c r="B6" s="75"/>
      <c r="C6" s="75"/>
      <c r="D6" s="75"/>
      <c r="E6" s="75"/>
      <c r="F6" s="75"/>
    </row>
    <row r="7" spans="1:6" s="3" customFormat="1" ht="18" customHeight="1">
      <c r="A7" s="75"/>
      <c r="B7" s="75"/>
      <c r="C7" s="75"/>
      <c r="D7" s="75"/>
      <c r="E7" s="75"/>
      <c r="F7" s="75"/>
    </row>
    <row r="8" spans="1:6" s="3" customFormat="1" ht="15.75" thickBot="1">
      <c r="A8" s="4"/>
      <c r="B8" s="4"/>
      <c r="C8" s="4"/>
      <c r="D8" s="4"/>
      <c r="E8" s="4"/>
      <c r="F8" s="5" t="s">
        <v>3</v>
      </c>
    </row>
    <row r="9" spans="1:6" s="3" customFormat="1" ht="15.75" thickTop="1">
      <c r="A9" s="6"/>
      <c r="B9" s="2"/>
      <c r="C9" s="76" t="s">
        <v>4</v>
      </c>
      <c r="D9" s="7" t="s">
        <v>5</v>
      </c>
      <c r="E9" s="7" t="s">
        <v>6</v>
      </c>
      <c r="F9" s="8" t="s">
        <v>5</v>
      </c>
    </row>
    <row r="10" spans="1:6" s="3" customFormat="1">
      <c r="A10" s="6"/>
      <c r="B10" s="9" t="s">
        <v>7</v>
      </c>
      <c r="C10" s="77"/>
      <c r="D10" s="7" t="s">
        <v>8</v>
      </c>
      <c r="E10" s="7" t="s">
        <v>8</v>
      </c>
      <c r="F10" s="7" t="s">
        <v>8</v>
      </c>
    </row>
    <row r="11" spans="1:6" s="3" customFormat="1" ht="15.75" thickBot="1">
      <c r="A11" s="4"/>
      <c r="B11" s="4"/>
      <c r="C11" s="10" t="s">
        <v>9</v>
      </c>
      <c r="D11" s="10" t="s">
        <v>10</v>
      </c>
      <c r="E11" s="10" t="s">
        <v>10</v>
      </c>
      <c r="F11" s="10" t="s">
        <v>11</v>
      </c>
    </row>
    <row r="12" spans="1:6" s="3" customFormat="1" ht="7.5" customHeight="1" thickTop="1">
      <c r="A12" s="6"/>
      <c r="B12" s="6"/>
      <c r="C12" s="11"/>
      <c r="D12" s="11"/>
      <c r="E12" s="11"/>
      <c r="F12" s="11"/>
    </row>
    <row r="13" spans="1:6" s="3" customFormat="1">
      <c r="A13" s="78" t="s">
        <v>12</v>
      </c>
      <c r="B13" s="78"/>
      <c r="C13" s="78"/>
      <c r="D13" s="78"/>
      <c r="E13" s="78"/>
      <c r="F13" s="78"/>
    </row>
    <row r="14" spans="1:6" s="3" customFormat="1" ht="8.1" customHeight="1">
      <c r="A14" s="12"/>
      <c r="B14" s="12"/>
      <c r="C14" s="12"/>
      <c r="D14" s="12"/>
      <c r="E14" s="12"/>
      <c r="F14" s="12"/>
    </row>
    <row r="15" spans="1:6" s="3" customFormat="1">
      <c r="A15" s="62" t="s">
        <v>13</v>
      </c>
      <c r="B15" s="62"/>
      <c r="C15" s="62"/>
      <c r="D15" s="62"/>
      <c r="E15" s="62"/>
      <c r="F15" s="62"/>
    </row>
    <row r="16" spans="1:6" s="3" customFormat="1">
      <c r="A16" s="12" t="s">
        <v>14</v>
      </c>
      <c r="B16" s="13" t="s">
        <v>15</v>
      </c>
      <c r="C16" s="2"/>
      <c r="D16" s="2"/>
      <c r="E16" s="2"/>
      <c r="F16" s="2"/>
    </row>
    <row r="17" spans="1:6" s="3" customFormat="1">
      <c r="A17" s="14" t="s">
        <v>16</v>
      </c>
      <c r="B17" s="9" t="s">
        <v>17</v>
      </c>
      <c r="C17" s="15">
        <v>3678633</v>
      </c>
      <c r="D17" s="15">
        <v>4127350</v>
      </c>
      <c r="E17" s="15">
        <v>4114950</v>
      </c>
      <c r="F17" s="15">
        <v>4729356</v>
      </c>
    </row>
    <row r="18" spans="1:6" s="3" customFormat="1">
      <c r="A18" s="14" t="s">
        <v>18</v>
      </c>
      <c r="B18" s="9" t="s">
        <v>19</v>
      </c>
      <c r="C18" s="2"/>
      <c r="D18" s="2"/>
      <c r="E18" s="2"/>
      <c r="F18" s="2"/>
    </row>
    <row r="19" spans="1:6" s="3" customFormat="1">
      <c r="A19" s="14"/>
      <c r="B19" s="9" t="s">
        <v>20</v>
      </c>
      <c r="C19" s="15">
        <v>138050</v>
      </c>
      <c r="D19" s="15">
        <v>139020</v>
      </c>
      <c r="E19" s="15">
        <v>135120</v>
      </c>
      <c r="F19" s="15">
        <v>151935</v>
      </c>
    </row>
    <row r="20" spans="1:6" ht="30">
      <c r="A20" s="14" t="s">
        <v>21</v>
      </c>
      <c r="B20" s="16" t="s">
        <v>22</v>
      </c>
      <c r="C20" s="15">
        <v>5238969</v>
      </c>
      <c r="D20" s="15">
        <v>6498511</v>
      </c>
      <c r="E20" s="15">
        <v>6437601</v>
      </c>
      <c r="F20" s="15">
        <v>7690971</v>
      </c>
    </row>
    <row r="21" spans="1:6">
      <c r="A21" s="63" t="s">
        <v>23</v>
      </c>
      <c r="B21" s="63"/>
      <c r="C21" s="17">
        <f>SUM(C17:C20)</f>
        <v>9055652</v>
      </c>
      <c r="D21" s="17">
        <f>SUM(D17:D20)</f>
        <v>10764881</v>
      </c>
      <c r="E21" s="17">
        <f>SUM(E17:E20)</f>
        <v>10687671</v>
      </c>
      <c r="F21" s="17">
        <f>SUM(F17:F20)</f>
        <v>12572262</v>
      </c>
    </row>
    <row r="22" spans="1:6" ht="5.0999999999999996" customHeight="1">
      <c r="A22" s="2"/>
      <c r="B22" s="13"/>
      <c r="C22" s="18"/>
      <c r="D22" s="18"/>
      <c r="E22" s="18"/>
      <c r="F22" s="18"/>
    </row>
    <row r="23" spans="1:6">
      <c r="A23" s="12" t="s">
        <v>24</v>
      </c>
      <c r="B23" s="13" t="s">
        <v>25</v>
      </c>
      <c r="C23" s="2"/>
      <c r="D23" s="2"/>
      <c r="E23" s="2"/>
      <c r="F23" s="2"/>
    </row>
    <row r="24" spans="1:6">
      <c r="A24" s="14" t="s">
        <v>18</v>
      </c>
      <c r="B24" s="16" t="s">
        <v>26</v>
      </c>
      <c r="C24" s="19">
        <v>293943</v>
      </c>
      <c r="D24" s="19">
        <v>214000</v>
      </c>
      <c r="E24" s="19">
        <v>215806</v>
      </c>
      <c r="F24" s="19">
        <v>298500</v>
      </c>
    </row>
    <row r="25" spans="1:6">
      <c r="A25" s="14" t="s">
        <v>27</v>
      </c>
      <c r="B25" s="9" t="s">
        <v>28</v>
      </c>
      <c r="C25" s="2"/>
      <c r="D25" s="2"/>
      <c r="E25" s="2"/>
      <c r="F25" s="2"/>
    </row>
    <row r="26" spans="1:6">
      <c r="A26" s="20" t="s">
        <v>29</v>
      </c>
      <c r="B26" s="9" t="s">
        <v>30</v>
      </c>
      <c r="C26" s="19">
        <v>8757140</v>
      </c>
      <c r="D26" s="19">
        <v>8398912</v>
      </c>
      <c r="E26" s="19">
        <v>8403395</v>
      </c>
      <c r="F26" s="19">
        <v>8419501</v>
      </c>
    </row>
    <row r="27" spans="1:6">
      <c r="A27" s="21" t="s">
        <v>31</v>
      </c>
      <c r="B27" s="9" t="s">
        <v>32</v>
      </c>
      <c r="C27" s="19">
        <v>82820</v>
      </c>
      <c r="D27" s="19">
        <v>87019</v>
      </c>
      <c r="E27" s="19">
        <v>76265</v>
      </c>
      <c r="F27" s="19">
        <v>82352</v>
      </c>
    </row>
    <row r="28" spans="1:6">
      <c r="A28" s="21" t="s">
        <v>33</v>
      </c>
      <c r="B28" s="9" t="s">
        <v>34</v>
      </c>
      <c r="C28" s="22">
        <v>1311808</v>
      </c>
      <c r="D28" s="22">
        <v>1555089</v>
      </c>
      <c r="E28" s="22">
        <v>1566934</v>
      </c>
      <c r="F28" s="22">
        <v>1744914</v>
      </c>
    </row>
    <row r="29" spans="1:6">
      <c r="A29" s="2"/>
      <c r="B29" s="23" t="s">
        <v>35</v>
      </c>
      <c r="C29" s="24">
        <f>SUM(C26:C28)</f>
        <v>10151768</v>
      </c>
      <c r="D29" s="24">
        <f>SUM(D26:D28)</f>
        <v>10041020</v>
      </c>
      <c r="E29" s="24">
        <f>SUM(E26:E28)</f>
        <v>10046594</v>
      </c>
      <c r="F29" s="24">
        <f>SUM(F26:F28)</f>
        <v>10246767</v>
      </c>
    </row>
    <row r="30" spans="1:6">
      <c r="A30" s="63" t="s">
        <v>36</v>
      </c>
      <c r="B30" s="63"/>
      <c r="C30" s="24">
        <f>C29+C24</f>
        <v>10445711</v>
      </c>
      <c r="D30" s="24">
        <f>D29+D24</f>
        <v>10255020</v>
      </c>
      <c r="E30" s="24">
        <f>E29+E24</f>
        <v>10262400</v>
      </c>
      <c r="F30" s="24">
        <f>F29+F24</f>
        <v>10545267</v>
      </c>
    </row>
    <row r="31" spans="1:6" ht="3" customHeight="1">
      <c r="A31" s="25"/>
      <c r="B31" s="13"/>
      <c r="C31" s="18"/>
      <c r="D31" s="18"/>
      <c r="E31" s="18"/>
      <c r="F31" s="18"/>
    </row>
    <row r="32" spans="1:6">
      <c r="A32" s="26" t="s">
        <v>37</v>
      </c>
      <c r="B32" s="27" t="s">
        <v>38</v>
      </c>
      <c r="C32" s="6"/>
      <c r="D32" s="6"/>
      <c r="E32" s="6"/>
      <c r="F32" s="6"/>
    </row>
    <row r="33" spans="1:6">
      <c r="A33" s="28"/>
      <c r="B33" s="29" t="s">
        <v>39</v>
      </c>
      <c r="C33" s="22">
        <v>17224982</v>
      </c>
      <c r="D33" s="22">
        <v>26909184</v>
      </c>
      <c r="E33" s="22">
        <v>27005299</v>
      </c>
      <c r="F33" s="22">
        <v>26841952</v>
      </c>
    </row>
    <row r="34" spans="1:6" ht="4.5" customHeight="1">
      <c r="A34" s="2"/>
      <c r="B34" s="9"/>
      <c r="C34" s="19"/>
      <c r="D34" s="19"/>
      <c r="E34" s="19"/>
      <c r="F34" s="19"/>
    </row>
    <row r="35" spans="1:6" s="30" customFormat="1" ht="36" customHeight="1">
      <c r="A35" s="72" t="s">
        <v>40</v>
      </c>
      <c r="B35" s="72"/>
      <c r="C35" s="24">
        <f>SUM(C33:C33)</f>
        <v>17224982</v>
      </c>
      <c r="D35" s="24">
        <f>SUM(D33:D33)</f>
        <v>26909184</v>
      </c>
      <c r="E35" s="24">
        <f>SUM(E33:E33)</f>
        <v>27005299</v>
      </c>
      <c r="F35" s="24">
        <f>SUM(F33:F33)</f>
        <v>26841952</v>
      </c>
    </row>
    <row r="36" spans="1:6" s="30" customFormat="1" thickBot="1">
      <c r="A36" s="70" t="s">
        <v>41</v>
      </c>
      <c r="B36" s="70"/>
      <c r="C36" s="31">
        <f>C35+C30+C21</f>
        <v>36726345</v>
      </c>
      <c r="D36" s="31">
        <f>D35+D30+D21</f>
        <v>47929085</v>
      </c>
      <c r="E36" s="31">
        <f>E35+E30+E21</f>
        <v>47955370</v>
      </c>
      <c r="F36" s="31">
        <f>F35+F30+F21</f>
        <v>49959481</v>
      </c>
    </row>
    <row r="37" spans="1:6" s="30" customFormat="1" ht="5.0999999999999996" customHeight="1" thickTop="1">
      <c r="A37" s="18"/>
      <c r="B37" s="27"/>
      <c r="C37" s="18"/>
      <c r="D37" s="18"/>
      <c r="E37" s="18"/>
      <c r="F37" s="18"/>
    </row>
    <row r="38" spans="1:6">
      <c r="A38" s="62" t="s">
        <v>42</v>
      </c>
      <c r="B38" s="62"/>
      <c r="C38" s="62"/>
      <c r="D38" s="62"/>
      <c r="E38" s="62"/>
      <c r="F38" s="62"/>
    </row>
    <row r="39" spans="1:6">
      <c r="A39" s="32"/>
      <c r="B39" s="33" t="s">
        <v>43</v>
      </c>
      <c r="C39" s="34">
        <v>422500</v>
      </c>
      <c r="D39" s="35">
        <v>0</v>
      </c>
      <c r="E39" s="35">
        <v>0</v>
      </c>
      <c r="F39" s="35">
        <v>0</v>
      </c>
    </row>
    <row r="40" spans="1:6">
      <c r="A40" s="2"/>
      <c r="B40" s="16" t="s">
        <v>44</v>
      </c>
      <c r="C40" s="19">
        <v>868900</v>
      </c>
      <c r="D40" s="19">
        <v>2322622</v>
      </c>
      <c r="E40" s="19">
        <v>2322622</v>
      </c>
      <c r="F40" s="19">
        <v>3734600</v>
      </c>
    </row>
    <row r="41" spans="1:6">
      <c r="A41" s="2"/>
      <c r="B41" s="9" t="s">
        <v>45</v>
      </c>
      <c r="C41" s="2"/>
      <c r="D41" s="2"/>
      <c r="E41" s="2"/>
      <c r="F41" s="2"/>
    </row>
    <row r="42" spans="1:6">
      <c r="A42" s="2"/>
      <c r="B42" s="9" t="s">
        <v>46</v>
      </c>
      <c r="C42" s="19">
        <v>5504</v>
      </c>
      <c r="D42" s="19">
        <v>145000</v>
      </c>
      <c r="E42" s="19">
        <v>145000</v>
      </c>
      <c r="F42" s="19">
        <v>145000</v>
      </c>
    </row>
    <row r="43" spans="1:6">
      <c r="A43" s="2"/>
      <c r="B43" s="9" t="s">
        <v>47</v>
      </c>
      <c r="C43" s="2"/>
      <c r="D43" s="2"/>
      <c r="E43" s="2"/>
      <c r="F43" s="2"/>
    </row>
    <row r="44" spans="1:6">
      <c r="A44" s="2"/>
      <c r="B44" s="9" t="s">
        <v>48</v>
      </c>
      <c r="C44" s="22">
        <v>281</v>
      </c>
      <c r="D44" s="22">
        <v>7999</v>
      </c>
      <c r="E44" s="22">
        <v>7999</v>
      </c>
      <c r="F44" s="22">
        <v>7775</v>
      </c>
    </row>
    <row r="45" spans="1:6" s="30" customFormat="1" ht="14.25">
      <c r="A45" s="63" t="s">
        <v>49</v>
      </c>
      <c r="B45" s="63"/>
      <c r="C45" s="36">
        <f>SUM(C39:C44)</f>
        <v>1297185</v>
      </c>
      <c r="D45" s="36">
        <f>SUM(D39:D44)</f>
        <v>2475621</v>
      </c>
      <c r="E45" s="36">
        <f>SUM(E39:E44)</f>
        <v>2475621</v>
      </c>
      <c r="F45" s="36">
        <f>SUM(F39:F44)</f>
        <v>3887375</v>
      </c>
    </row>
    <row r="46" spans="1:6" s="30" customFormat="1" ht="32.25" customHeight="1">
      <c r="A46" s="67" t="s">
        <v>50</v>
      </c>
      <c r="B46" s="67"/>
      <c r="C46" s="17">
        <f>C45+C36</f>
        <v>38023530</v>
      </c>
      <c r="D46" s="17">
        <f>D45+D36</f>
        <v>50404706</v>
      </c>
      <c r="E46" s="17">
        <f>E45+E36</f>
        <v>50430991</v>
      </c>
      <c r="F46" s="17">
        <f>F45+F36</f>
        <v>53846856</v>
      </c>
    </row>
    <row r="47" spans="1:6" s="30" customFormat="1" ht="4.5" customHeight="1">
      <c r="A47" s="18"/>
      <c r="B47" s="27"/>
      <c r="C47" s="18"/>
      <c r="D47" s="18"/>
      <c r="E47" s="18"/>
      <c r="F47" s="18"/>
    </row>
    <row r="48" spans="1:6">
      <c r="A48" s="68" t="s">
        <v>51</v>
      </c>
      <c r="B48" s="68"/>
      <c r="C48" s="68"/>
      <c r="D48" s="68"/>
      <c r="E48" s="68"/>
      <c r="F48" s="68"/>
    </row>
    <row r="49" spans="1:6">
      <c r="A49" s="12" t="s">
        <v>14</v>
      </c>
      <c r="B49" s="13" t="s">
        <v>52</v>
      </c>
      <c r="C49" s="2"/>
      <c r="D49" s="2"/>
      <c r="E49" s="2"/>
      <c r="F49" s="2"/>
    </row>
    <row r="50" spans="1:6">
      <c r="A50" s="37" t="s">
        <v>16</v>
      </c>
      <c r="B50" s="38" t="s">
        <v>53</v>
      </c>
      <c r="C50" s="19">
        <v>454683</v>
      </c>
      <c r="D50" s="19">
        <v>542645</v>
      </c>
      <c r="E50" s="19">
        <v>542645</v>
      </c>
      <c r="F50" s="19">
        <v>635149</v>
      </c>
    </row>
    <row r="51" spans="1:6">
      <c r="A51" s="14" t="s">
        <v>18</v>
      </c>
      <c r="B51" s="9" t="s">
        <v>54</v>
      </c>
      <c r="C51" s="2"/>
      <c r="D51" s="2"/>
      <c r="E51" s="2"/>
      <c r="F51" s="2"/>
    </row>
    <row r="52" spans="1:6" ht="30">
      <c r="A52" s="20" t="s">
        <v>29</v>
      </c>
      <c r="B52" s="16" t="s">
        <v>55</v>
      </c>
      <c r="C52" s="19">
        <v>13765</v>
      </c>
      <c r="D52" s="19">
        <v>16147</v>
      </c>
      <c r="E52" s="19">
        <v>16147</v>
      </c>
      <c r="F52" s="19">
        <v>11295</v>
      </c>
    </row>
    <row r="53" spans="1:6">
      <c r="A53" s="20" t="s">
        <v>31</v>
      </c>
      <c r="B53" s="9" t="s">
        <v>56</v>
      </c>
      <c r="C53" s="2"/>
      <c r="D53" s="2"/>
      <c r="E53" s="2"/>
      <c r="F53" s="2"/>
    </row>
    <row r="54" spans="1:6">
      <c r="A54" s="20"/>
      <c r="B54" s="9" t="s">
        <v>57</v>
      </c>
      <c r="C54" s="19">
        <v>102644</v>
      </c>
      <c r="D54" s="19">
        <v>127332</v>
      </c>
      <c r="E54" s="19">
        <v>127332</v>
      </c>
      <c r="F54" s="19">
        <v>138041</v>
      </c>
    </row>
    <row r="55" spans="1:6" ht="30">
      <c r="A55" s="39" t="s">
        <v>33</v>
      </c>
      <c r="B55" s="16" t="s">
        <v>58</v>
      </c>
      <c r="C55" s="19">
        <v>313693</v>
      </c>
      <c r="D55" s="19">
        <v>446613</v>
      </c>
      <c r="E55" s="19">
        <v>446613</v>
      </c>
      <c r="F55" s="19">
        <v>624199</v>
      </c>
    </row>
    <row r="56" spans="1:6">
      <c r="A56" s="69" t="s">
        <v>59</v>
      </c>
      <c r="B56" s="69"/>
      <c r="C56" s="17">
        <f>SUM(C52:C55)</f>
        <v>430102</v>
      </c>
      <c r="D56" s="17">
        <f>SUM(D52:D55)</f>
        <v>590092</v>
      </c>
      <c r="E56" s="17">
        <f>SUM(E52:E55)</f>
        <v>590092</v>
      </c>
      <c r="F56" s="17">
        <f>SUM(F52:F55)</f>
        <v>773535</v>
      </c>
    </row>
    <row r="57" spans="1:6" ht="4.5" customHeight="1">
      <c r="A57" s="40"/>
      <c r="B57" s="40"/>
      <c r="C57" s="41"/>
      <c r="D57" s="41"/>
      <c r="E57" s="41"/>
      <c r="F57" s="41"/>
    </row>
    <row r="58" spans="1:6">
      <c r="A58" s="42" t="s">
        <v>27</v>
      </c>
      <c r="B58" s="43" t="s">
        <v>60</v>
      </c>
      <c r="C58" s="22">
        <v>2028323</v>
      </c>
      <c r="D58" s="22">
        <v>2133783</v>
      </c>
      <c r="E58" s="22">
        <v>2133783</v>
      </c>
      <c r="F58" s="22">
        <v>2187179</v>
      </c>
    </row>
    <row r="59" spans="1:6" ht="18" customHeight="1">
      <c r="A59" s="44" t="s">
        <v>61</v>
      </c>
      <c r="B59" s="45" t="s">
        <v>62</v>
      </c>
      <c r="C59" s="19">
        <v>2803260</v>
      </c>
      <c r="D59" s="19">
        <v>3514604</v>
      </c>
      <c r="E59" s="19">
        <v>3514605</v>
      </c>
      <c r="F59" s="19">
        <v>4279282</v>
      </c>
    </row>
    <row r="60" spans="1:6" ht="30">
      <c r="A60" s="46" t="s">
        <v>63</v>
      </c>
      <c r="B60" s="16" t="s">
        <v>64</v>
      </c>
      <c r="C60" s="19">
        <v>9813308</v>
      </c>
      <c r="D60" s="19">
        <v>9835659</v>
      </c>
      <c r="E60" s="19">
        <v>9835659</v>
      </c>
      <c r="F60" s="19">
        <v>10297148</v>
      </c>
    </row>
    <row r="61" spans="1:6" s="30" customFormat="1" ht="14.25">
      <c r="A61" s="63" t="s">
        <v>65</v>
      </c>
      <c r="B61" s="63"/>
      <c r="C61" s="17">
        <f>SUM(C57:C60)+C56+C50</f>
        <v>15529676</v>
      </c>
      <c r="D61" s="17">
        <f>SUM(D57:D60)+D56+D50</f>
        <v>16616783</v>
      </c>
      <c r="E61" s="17">
        <f>SUM(E57:E60)+E56+E50</f>
        <v>16616784</v>
      </c>
      <c r="F61" s="17">
        <f>SUM(F57:F60)+F56+F50</f>
        <v>18172293</v>
      </c>
    </row>
    <row r="62" spans="1:6" s="30" customFormat="1" ht="5.0999999999999996" customHeight="1">
      <c r="A62" s="47"/>
      <c r="B62" s="48"/>
      <c r="C62" s="18"/>
      <c r="D62" s="18"/>
      <c r="E62" s="18"/>
      <c r="F62" s="18"/>
    </row>
    <row r="63" spans="1:6">
      <c r="A63" s="49" t="s">
        <v>66</v>
      </c>
      <c r="B63" s="48" t="s">
        <v>67</v>
      </c>
      <c r="C63" s="6"/>
      <c r="D63" s="6"/>
      <c r="E63" s="6"/>
      <c r="F63" s="6"/>
    </row>
    <row r="64" spans="1:6">
      <c r="A64" s="44" t="s">
        <v>16</v>
      </c>
      <c r="B64" s="45" t="s">
        <v>68</v>
      </c>
      <c r="C64" s="19">
        <v>4895464</v>
      </c>
      <c r="D64" s="19">
        <v>5400935</v>
      </c>
      <c r="E64" s="19">
        <v>5488466</v>
      </c>
      <c r="F64" s="19">
        <v>6349171</v>
      </c>
    </row>
    <row r="65" spans="1:6">
      <c r="A65" s="44" t="s">
        <v>18</v>
      </c>
      <c r="B65" s="45" t="s">
        <v>69</v>
      </c>
      <c r="C65" s="19">
        <v>1272173</v>
      </c>
      <c r="D65" s="19">
        <v>1413621</v>
      </c>
      <c r="E65" s="19">
        <v>1431795</v>
      </c>
      <c r="F65" s="19">
        <v>1494367</v>
      </c>
    </row>
    <row r="66" spans="1:6" ht="30">
      <c r="A66" s="46" t="s">
        <v>27</v>
      </c>
      <c r="B66" s="45" t="s">
        <v>70</v>
      </c>
      <c r="C66" s="19">
        <v>760836</v>
      </c>
      <c r="D66" s="19">
        <v>2043319</v>
      </c>
      <c r="E66" s="19">
        <v>2060968</v>
      </c>
      <c r="F66" s="19">
        <v>2194384</v>
      </c>
    </row>
    <row r="67" spans="1:6">
      <c r="A67" s="44" t="s">
        <v>61</v>
      </c>
      <c r="B67" s="45" t="s">
        <v>71</v>
      </c>
      <c r="C67" s="19">
        <v>53314</v>
      </c>
      <c r="D67" s="19">
        <v>113692</v>
      </c>
      <c r="E67" s="19">
        <v>113692</v>
      </c>
      <c r="F67" s="19">
        <v>141949</v>
      </c>
    </row>
    <row r="68" spans="1:6" ht="30">
      <c r="A68" s="44" t="s">
        <v>63</v>
      </c>
      <c r="B68" s="16" t="s">
        <v>72</v>
      </c>
      <c r="C68" s="19">
        <v>191216</v>
      </c>
      <c r="D68" s="19">
        <v>416078</v>
      </c>
      <c r="E68" s="19">
        <v>446087</v>
      </c>
      <c r="F68" s="19">
        <v>331562</v>
      </c>
    </row>
    <row r="69" spans="1:6">
      <c r="A69" s="46" t="s">
        <v>73</v>
      </c>
      <c r="B69" s="16" t="s">
        <v>74</v>
      </c>
      <c r="C69" s="19">
        <v>36430</v>
      </c>
      <c r="D69" s="19">
        <v>65473</v>
      </c>
      <c r="E69" s="19">
        <v>65473</v>
      </c>
      <c r="F69" s="19">
        <v>80224</v>
      </c>
    </row>
    <row r="70" spans="1:6">
      <c r="A70" s="46" t="s">
        <v>75</v>
      </c>
      <c r="B70" s="16" t="s">
        <v>76</v>
      </c>
      <c r="C70" s="19">
        <v>2928556</v>
      </c>
      <c r="D70" s="19">
        <v>877245</v>
      </c>
      <c r="E70" s="19">
        <v>888332</v>
      </c>
      <c r="F70" s="19">
        <v>1669386</v>
      </c>
    </row>
    <row r="71" spans="1:6">
      <c r="A71" s="46" t="s">
        <v>77</v>
      </c>
      <c r="B71" s="16" t="s">
        <v>78</v>
      </c>
      <c r="C71" s="19">
        <v>178925</v>
      </c>
      <c r="D71" s="19">
        <v>188034</v>
      </c>
      <c r="E71" s="19">
        <v>188034</v>
      </c>
      <c r="F71" s="19">
        <v>367712</v>
      </c>
    </row>
    <row r="72" spans="1:6" s="30" customFormat="1" ht="17.25" customHeight="1" thickBot="1">
      <c r="A72" s="70" t="s">
        <v>79</v>
      </c>
      <c r="B72" s="70"/>
      <c r="C72" s="31">
        <f>SUM(C64:C71)</f>
        <v>10316914</v>
      </c>
      <c r="D72" s="31">
        <f>SUM(D64:D71)</f>
        <v>10518397</v>
      </c>
      <c r="E72" s="31">
        <f>SUM(E64:E71)</f>
        <v>10682847</v>
      </c>
      <c r="F72" s="31">
        <f>SUM(F64:F71)</f>
        <v>12628755</v>
      </c>
    </row>
    <row r="73" spans="1:6" s="30" customFormat="1" ht="5.0999999999999996" customHeight="1" thickTop="1">
      <c r="A73" s="12"/>
      <c r="B73" s="13"/>
      <c r="C73" s="18"/>
      <c r="D73" s="18"/>
      <c r="E73" s="18"/>
      <c r="F73" s="18"/>
    </row>
    <row r="74" spans="1:6">
      <c r="A74" s="12" t="s">
        <v>80</v>
      </c>
      <c r="B74" s="13" t="s">
        <v>81</v>
      </c>
      <c r="C74" s="2"/>
      <c r="D74" s="2"/>
      <c r="E74" s="2"/>
      <c r="F74" s="2"/>
    </row>
    <row r="75" spans="1:6" ht="14.1" customHeight="1">
      <c r="A75" s="14" t="s">
        <v>16</v>
      </c>
      <c r="B75" s="9" t="s">
        <v>82</v>
      </c>
      <c r="C75" s="19">
        <v>2229641</v>
      </c>
      <c r="D75" s="19">
        <v>2838525</v>
      </c>
      <c r="E75" s="19">
        <v>2888021</v>
      </c>
      <c r="F75" s="19">
        <v>3137803</v>
      </c>
    </row>
    <row r="76" spans="1:6" ht="14.1" customHeight="1">
      <c r="A76" s="14" t="s">
        <v>18</v>
      </c>
      <c r="B76" s="9" t="s">
        <v>83</v>
      </c>
      <c r="C76" s="19">
        <v>809823</v>
      </c>
      <c r="D76" s="19">
        <v>1114297</v>
      </c>
      <c r="E76" s="19">
        <v>1076879</v>
      </c>
      <c r="F76" s="19">
        <v>908427</v>
      </c>
    </row>
    <row r="77" spans="1:6" ht="14.1" customHeight="1">
      <c r="A77" s="37" t="s">
        <v>27</v>
      </c>
      <c r="B77" s="38" t="s">
        <v>84</v>
      </c>
      <c r="C77" s="19">
        <v>4836</v>
      </c>
      <c r="D77" s="19">
        <v>10000</v>
      </c>
      <c r="E77" s="19">
        <v>10950</v>
      </c>
      <c r="F77" s="19">
        <v>10000</v>
      </c>
    </row>
    <row r="78" spans="1:6" ht="14.1" customHeight="1">
      <c r="A78" s="37" t="s">
        <v>61</v>
      </c>
      <c r="B78" s="38" t="s">
        <v>85</v>
      </c>
      <c r="C78" s="19">
        <v>401175</v>
      </c>
      <c r="D78" s="19">
        <v>1478540</v>
      </c>
      <c r="E78" s="19">
        <v>1498540</v>
      </c>
      <c r="F78" s="19">
        <v>1470451</v>
      </c>
    </row>
    <row r="79" spans="1:6" ht="14.1" customHeight="1">
      <c r="A79" s="37" t="s">
        <v>63</v>
      </c>
      <c r="B79" s="38" t="s">
        <v>86</v>
      </c>
      <c r="C79" s="19">
        <v>979830</v>
      </c>
      <c r="D79" s="19">
        <v>968755</v>
      </c>
      <c r="E79" s="19">
        <v>973755</v>
      </c>
      <c r="F79" s="19">
        <v>1120554</v>
      </c>
    </row>
    <row r="80" spans="1:6" ht="14.1" customHeight="1">
      <c r="A80" s="14" t="s">
        <v>73</v>
      </c>
      <c r="B80" s="9" t="s">
        <v>87</v>
      </c>
      <c r="C80" s="19">
        <v>466026</v>
      </c>
      <c r="D80" s="19">
        <v>248590</v>
      </c>
      <c r="E80" s="19">
        <v>248590</v>
      </c>
      <c r="F80" s="19">
        <v>281460</v>
      </c>
    </row>
    <row r="81" spans="1:6" ht="14.1" customHeight="1">
      <c r="A81" s="37" t="s">
        <v>75</v>
      </c>
      <c r="B81" s="38" t="s">
        <v>88</v>
      </c>
      <c r="C81" s="19">
        <v>977921</v>
      </c>
      <c r="D81" s="19">
        <v>1038236</v>
      </c>
      <c r="E81" s="19">
        <v>1057248</v>
      </c>
      <c r="F81" s="19">
        <v>1236392</v>
      </c>
    </row>
    <row r="82" spans="1:6">
      <c r="A82" s="37" t="s">
        <v>29</v>
      </c>
      <c r="B82" s="45" t="s">
        <v>89</v>
      </c>
      <c r="C82" s="19">
        <v>28232</v>
      </c>
      <c r="D82" s="19">
        <v>28313</v>
      </c>
      <c r="E82" s="19">
        <v>31633</v>
      </c>
      <c r="F82" s="19">
        <v>26795</v>
      </c>
    </row>
    <row r="83" spans="1:6" ht="14.1" customHeight="1">
      <c r="A83" s="50" t="s">
        <v>90</v>
      </c>
      <c r="B83" s="29" t="s">
        <v>91</v>
      </c>
      <c r="C83" s="22">
        <v>242687</v>
      </c>
      <c r="D83" s="22">
        <v>340952</v>
      </c>
      <c r="E83" s="22">
        <v>359647</v>
      </c>
      <c r="F83" s="22">
        <v>289086</v>
      </c>
    </row>
    <row r="84" spans="1:6" ht="3" customHeight="1">
      <c r="A84" s="37"/>
      <c r="B84" s="38"/>
      <c r="C84" s="51"/>
      <c r="D84" s="51"/>
      <c r="E84" s="51"/>
      <c r="F84" s="51"/>
    </row>
    <row r="85" spans="1:6" s="30" customFormat="1" ht="14.25">
      <c r="A85" s="71" t="s">
        <v>92</v>
      </c>
      <c r="B85" s="71"/>
      <c r="C85" s="24">
        <f>SUM(C74:C83)</f>
        <v>6140171</v>
      </c>
      <c r="D85" s="24">
        <f>SUM(D74:D83)</f>
        <v>8066208</v>
      </c>
      <c r="E85" s="24">
        <f>SUM(E74:E83)</f>
        <v>8145263</v>
      </c>
      <c r="F85" s="24">
        <f>SUM(F74:F83)</f>
        <v>8480968</v>
      </c>
    </row>
    <row r="86" spans="1:6" s="30" customFormat="1" ht="28.5">
      <c r="A86" s="12" t="s">
        <v>93</v>
      </c>
      <c r="B86" s="52" t="s">
        <v>94</v>
      </c>
      <c r="C86" s="51">
        <v>314653</v>
      </c>
      <c r="D86" s="51">
        <v>498823</v>
      </c>
      <c r="E86" s="51">
        <v>498823</v>
      </c>
      <c r="F86" s="51">
        <v>551084</v>
      </c>
    </row>
    <row r="87" spans="1:6" s="30" customFormat="1" ht="14.25">
      <c r="A87" s="61" t="s">
        <v>95</v>
      </c>
      <c r="B87" s="61"/>
      <c r="C87" s="17">
        <f>C85+C72+C61+C86</f>
        <v>32301414</v>
      </c>
      <c r="D87" s="17">
        <f>D85+D72+D61+D86</f>
        <v>35700211</v>
      </c>
      <c r="E87" s="17">
        <f>E85+E72+E61+E86</f>
        <v>35943717</v>
      </c>
      <c r="F87" s="17">
        <f>F85+F72+F61+F86</f>
        <v>39833100</v>
      </c>
    </row>
    <row r="88" spans="1:6" s="30" customFormat="1" ht="8.1" customHeight="1">
      <c r="A88" s="26"/>
      <c r="B88" s="26"/>
      <c r="C88" s="18"/>
      <c r="D88" s="18"/>
      <c r="E88" s="18"/>
      <c r="F88" s="18"/>
    </row>
    <row r="89" spans="1:6">
      <c r="A89" s="62" t="s">
        <v>96</v>
      </c>
      <c r="B89" s="62"/>
      <c r="C89" s="62"/>
      <c r="D89" s="62"/>
      <c r="E89" s="62"/>
      <c r="F89" s="62"/>
    </row>
    <row r="90" spans="1:6" ht="8.1" customHeight="1">
      <c r="A90" s="14"/>
      <c r="B90" s="9"/>
      <c r="C90" s="2"/>
      <c r="D90" s="2"/>
      <c r="E90" s="2"/>
      <c r="F90" s="2"/>
    </row>
    <row r="91" spans="1:6">
      <c r="A91" s="14" t="s">
        <v>97</v>
      </c>
      <c r="B91" s="16" t="s">
        <v>98</v>
      </c>
      <c r="C91" s="19">
        <v>252881</v>
      </c>
      <c r="D91" s="19">
        <v>1801739</v>
      </c>
      <c r="E91" s="19">
        <v>1890909</v>
      </c>
      <c r="F91" s="19">
        <v>2040661</v>
      </c>
    </row>
    <row r="92" spans="1:6">
      <c r="A92" s="14" t="s">
        <v>66</v>
      </c>
      <c r="B92" s="9" t="s">
        <v>99</v>
      </c>
      <c r="C92" s="19">
        <v>2771144</v>
      </c>
      <c r="D92" s="19">
        <v>5976334</v>
      </c>
      <c r="E92" s="19">
        <v>6017853</v>
      </c>
      <c r="F92" s="19">
        <v>4758589</v>
      </c>
    </row>
    <row r="93" spans="1:6">
      <c r="A93" s="14" t="s">
        <v>80</v>
      </c>
      <c r="B93" s="16" t="s">
        <v>100</v>
      </c>
      <c r="C93" s="19">
        <v>3133567</v>
      </c>
      <c r="D93" s="19">
        <v>6844800</v>
      </c>
      <c r="E93" s="19">
        <v>7083777</v>
      </c>
      <c r="F93" s="19">
        <v>6350906</v>
      </c>
    </row>
    <row r="94" spans="1:6" s="30" customFormat="1" ht="14.25">
      <c r="A94" s="63" t="s">
        <v>101</v>
      </c>
      <c r="B94" s="63"/>
      <c r="C94" s="17">
        <f>SUM(C91:C93)</f>
        <v>6157592</v>
      </c>
      <c r="D94" s="17">
        <f>SUM(D91:D93)</f>
        <v>14622873</v>
      </c>
      <c r="E94" s="17">
        <f>SUM(E91:E93)</f>
        <v>14992539</v>
      </c>
      <c r="F94" s="17">
        <f>SUM(F91:F93)</f>
        <v>13150156</v>
      </c>
    </row>
    <row r="95" spans="1:6" s="30" customFormat="1" ht="8.1" customHeight="1">
      <c r="A95" s="53"/>
      <c r="B95" s="54"/>
      <c r="C95" s="53"/>
      <c r="D95" s="53"/>
      <c r="E95" s="53"/>
      <c r="F95" s="53"/>
    </row>
    <row r="96" spans="1:6">
      <c r="A96" s="26" t="s">
        <v>102</v>
      </c>
      <c r="B96" s="27" t="s">
        <v>103</v>
      </c>
      <c r="C96" s="6"/>
      <c r="D96" s="6"/>
      <c r="E96" s="6"/>
      <c r="F96" s="6"/>
    </row>
    <row r="97" spans="1:6">
      <c r="A97" s="37"/>
      <c r="B97" s="38" t="s">
        <v>104</v>
      </c>
      <c r="C97" s="19">
        <v>452974</v>
      </c>
      <c r="D97" s="19">
        <v>623086</v>
      </c>
      <c r="E97" s="19">
        <v>623086</v>
      </c>
      <c r="F97" s="19">
        <v>660650</v>
      </c>
    </row>
    <row r="98" spans="1:6" ht="30">
      <c r="A98" s="50"/>
      <c r="B98" s="43" t="s">
        <v>105</v>
      </c>
      <c r="C98" s="19">
        <v>33587</v>
      </c>
      <c r="D98" s="19">
        <v>104536</v>
      </c>
      <c r="E98" s="19">
        <v>104536</v>
      </c>
      <c r="F98" s="19">
        <v>107267</v>
      </c>
    </row>
    <row r="99" spans="1:6" s="30" customFormat="1" ht="14.25">
      <c r="A99" s="63" t="s">
        <v>106</v>
      </c>
      <c r="B99" s="63"/>
      <c r="C99" s="17">
        <f>SUM(C97:C98)</f>
        <v>486561</v>
      </c>
      <c r="D99" s="17">
        <f>SUM(D97:D98)</f>
        <v>727622</v>
      </c>
      <c r="E99" s="17">
        <f>SUM(E97:E98)</f>
        <v>727622</v>
      </c>
      <c r="F99" s="17">
        <f>SUM(F97:F98)</f>
        <v>767917</v>
      </c>
    </row>
    <row r="100" spans="1:6" s="30" customFormat="1" ht="14.25">
      <c r="A100" s="55" t="s">
        <v>107</v>
      </c>
      <c r="B100" s="56" t="s">
        <v>108</v>
      </c>
      <c r="C100" s="51">
        <f>'[4]AFS-DIS'!D269+'[4]AFS-DIS'!E269</f>
        <v>491735</v>
      </c>
      <c r="D100" s="51">
        <f>'[4]AFS-DIS'!F269+'[4]AFS-DIS'!G269</f>
        <v>54000</v>
      </c>
      <c r="E100" s="51">
        <f>'[4]AFS-DIS'!H269+'[4]AFS-DIS'!I269</f>
        <v>54000</v>
      </c>
      <c r="F100" s="51">
        <f>'[4]AFS-DIS'!J269+'[4]AFS-DIS'!K269</f>
        <v>104000</v>
      </c>
    </row>
    <row r="101" spans="1:6" s="30" customFormat="1" ht="14.25">
      <c r="A101" s="55" t="s">
        <v>109</v>
      </c>
      <c r="B101" s="57" t="s">
        <v>110</v>
      </c>
      <c r="C101" s="58" t="s">
        <v>111</v>
      </c>
      <c r="D101" s="58" t="s">
        <v>111</v>
      </c>
      <c r="E101" s="58" t="s">
        <v>111</v>
      </c>
      <c r="F101" s="58" t="s">
        <v>111</v>
      </c>
    </row>
    <row r="102" spans="1:6" s="30" customFormat="1" ht="8.1" customHeight="1">
      <c r="A102" s="25"/>
      <c r="B102" s="54"/>
      <c r="C102" s="53"/>
      <c r="D102" s="53"/>
      <c r="E102" s="53"/>
      <c r="F102" s="53"/>
    </row>
    <row r="103" spans="1:6" s="30" customFormat="1" ht="30" customHeight="1" thickBot="1">
      <c r="A103" s="64" t="s">
        <v>112</v>
      </c>
      <c r="B103" s="65"/>
      <c r="C103" s="59">
        <f>C100+C99+C94+C87+C101</f>
        <v>39437302</v>
      </c>
      <c r="D103" s="59">
        <f>D100+D99+D94+D87+D101</f>
        <v>51104706</v>
      </c>
      <c r="E103" s="59">
        <f>E100+E99+E94+E87+E101</f>
        <v>51717878</v>
      </c>
      <c r="F103" s="59">
        <f>F100+F99+F94+F87+F101</f>
        <v>53855173</v>
      </c>
    </row>
    <row r="104" spans="1:6" ht="8.1" customHeight="1" thickTop="1">
      <c r="A104" s="60"/>
      <c r="B104" s="60"/>
      <c r="C104" s="60"/>
      <c r="D104" s="60"/>
      <c r="E104" s="60"/>
      <c r="F104" s="60"/>
    </row>
    <row r="105" spans="1:6">
      <c r="A105" s="66" t="s">
        <v>113</v>
      </c>
      <c r="B105" s="66"/>
      <c r="C105" s="66"/>
      <c r="D105" s="66"/>
      <c r="E105" s="66"/>
      <c r="F105" s="66"/>
    </row>
    <row r="106" spans="1:6">
      <c r="A106" s="66"/>
      <c r="B106" s="66"/>
      <c r="C106" s="66"/>
      <c r="D106" s="66"/>
      <c r="E106" s="66"/>
      <c r="F106" s="66"/>
    </row>
    <row r="107" spans="1:6" ht="17.25" customHeight="1">
      <c r="A107" s="66"/>
      <c r="B107" s="66"/>
      <c r="C107" s="66"/>
      <c r="D107" s="66"/>
      <c r="E107" s="66"/>
      <c r="F107" s="66"/>
    </row>
    <row r="108" spans="1:6" ht="5.0999999999999996" customHeight="1" thickBot="1">
      <c r="A108" s="4"/>
      <c r="B108" s="4"/>
      <c r="C108" s="4"/>
      <c r="D108" s="4"/>
      <c r="E108" s="4"/>
      <c r="F108" s="4"/>
    </row>
    <row r="109" spans="1:6" ht="15.75" thickTop="1">
      <c r="A109" s="2"/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s="2"/>
      <c r="B112" s="2"/>
      <c r="C112" s="2"/>
      <c r="D112" s="2"/>
      <c r="E112" s="2"/>
      <c r="F112" s="2"/>
    </row>
    <row r="113" spans="1:6">
      <c r="A113" s="2"/>
      <c r="B113" s="2"/>
      <c r="C113" s="2"/>
      <c r="D113" s="2"/>
      <c r="E113" s="2"/>
      <c r="F113" s="2"/>
    </row>
    <row r="114" spans="1:6">
      <c r="A114" s="2"/>
      <c r="B114" s="2"/>
      <c r="C114" s="2"/>
      <c r="D114" s="2"/>
      <c r="E114" s="2"/>
      <c r="F114" s="2"/>
    </row>
    <row r="115" spans="1:6">
      <c r="A115" s="2"/>
      <c r="B115" s="2"/>
      <c r="C115" s="2"/>
      <c r="D115" s="2"/>
      <c r="E115" s="2"/>
      <c r="F115" s="2"/>
    </row>
    <row r="116" spans="1:6" s="3" customFormat="1">
      <c r="A116" s="2"/>
      <c r="B116" s="2"/>
      <c r="C116" s="2"/>
      <c r="D116" s="2"/>
      <c r="E116" s="2"/>
      <c r="F116" s="2"/>
    </row>
    <row r="117" spans="1:6" s="3" customFormat="1">
      <c r="A117" s="2"/>
      <c r="B117" s="2"/>
      <c r="C117" s="2"/>
      <c r="D117" s="2"/>
      <c r="E117" s="2"/>
      <c r="F117" s="2"/>
    </row>
    <row r="118" spans="1:6" s="3" customFormat="1">
      <c r="A118" s="2"/>
      <c r="B118" s="2"/>
      <c r="C118" s="2"/>
      <c r="D118" s="2"/>
      <c r="E118" s="2"/>
      <c r="F118" s="2"/>
    </row>
    <row r="119" spans="1:6" s="3" customFormat="1">
      <c r="A119" s="2"/>
      <c r="B119" s="2"/>
      <c r="C119" s="2"/>
      <c r="D119" s="2"/>
      <c r="E119" s="2"/>
      <c r="F119" s="2"/>
    </row>
    <row r="120" spans="1:6" s="3" customFormat="1">
      <c r="A120" s="2"/>
      <c r="B120" s="2"/>
      <c r="C120" s="2"/>
      <c r="D120" s="2"/>
      <c r="E120" s="2"/>
      <c r="F120" s="2"/>
    </row>
    <row r="121" spans="1:6" s="3" customFormat="1">
      <c r="A121" s="2"/>
      <c r="B121" s="2"/>
      <c r="C121" s="2"/>
      <c r="D121" s="2"/>
      <c r="E121" s="2"/>
      <c r="F121" s="2"/>
    </row>
    <row r="122" spans="1:6" s="3" customFormat="1">
      <c r="A122" s="2"/>
      <c r="B122" s="2"/>
      <c r="C122" s="2"/>
      <c r="D122" s="2"/>
      <c r="E122" s="2"/>
      <c r="F122" s="2"/>
    </row>
    <row r="123" spans="1:6" s="3" customFormat="1">
      <c r="A123" s="2"/>
      <c r="B123" s="2"/>
      <c r="C123" s="2"/>
      <c r="D123" s="2"/>
      <c r="E123" s="2"/>
      <c r="F123" s="2"/>
    </row>
    <row r="124" spans="1:6" s="3" customFormat="1">
      <c r="A124" s="2"/>
      <c r="B124" s="2"/>
      <c r="C124" s="2"/>
      <c r="D124" s="2"/>
      <c r="E124" s="2"/>
      <c r="F124" s="2"/>
    </row>
    <row r="125" spans="1:6" s="3" customFormat="1">
      <c r="A125" s="2"/>
      <c r="B125" s="2"/>
      <c r="C125" s="2"/>
      <c r="D125" s="2"/>
      <c r="E125" s="2"/>
      <c r="F125" s="2"/>
    </row>
    <row r="126" spans="1:6" s="3" customFormat="1">
      <c r="A126" s="2"/>
      <c r="B126" s="2"/>
      <c r="C126" s="2"/>
      <c r="D126" s="2"/>
      <c r="E126" s="2"/>
      <c r="F126" s="2"/>
    </row>
    <row r="127" spans="1:6" s="3" customFormat="1">
      <c r="A127" s="2"/>
      <c r="B127" s="2"/>
      <c r="C127" s="2"/>
      <c r="D127" s="2"/>
      <c r="E127" s="2"/>
      <c r="F127" s="2"/>
    </row>
    <row r="128" spans="1:6" s="3" customFormat="1">
      <c r="A128" s="2"/>
      <c r="B128" s="2"/>
      <c r="C128" s="2"/>
      <c r="D128" s="2"/>
      <c r="E128" s="2"/>
      <c r="F128" s="2"/>
    </row>
    <row r="129" spans="1:6" s="3" customFormat="1">
      <c r="A129" s="2"/>
      <c r="B129" s="2"/>
      <c r="C129" s="2"/>
      <c r="D129" s="2"/>
      <c r="E129" s="2"/>
      <c r="F129" s="2"/>
    </row>
    <row r="130" spans="1:6" s="3" customFormat="1">
      <c r="A130" s="2"/>
      <c r="B130" s="2"/>
      <c r="C130" s="2"/>
      <c r="D130" s="2"/>
      <c r="E130" s="2"/>
      <c r="F130" s="2"/>
    </row>
    <row r="131" spans="1:6" s="3" customFormat="1">
      <c r="A131" s="2"/>
      <c r="B131" s="2"/>
      <c r="C131" s="2"/>
      <c r="D131" s="2"/>
      <c r="E131" s="2"/>
      <c r="F131" s="2"/>
    </row>
    <row r="132" spans="1:6" s="3" customFormat="1">
      <c r="A132" s="2"/>
      <c r="B132" s="2"/>
      <c r="C132" s="2"/>
      <c r="D132" s="2"/>
      <c r="E132" s="2"/>
      <c r="F132" s="2"/>
    </row>
    <row r="133" spans="1:6" s="3" customFormat="1">
      <c r="A133" s="2"/>
      <c r="B133" s="2"/>
      <c r="C133" s="2"/>
      <c r="D133" s="2"/>
      <c r="E133" s="2"/>
      <c r="F133" s="2"/>
    </row>
    <row r="134" spans="1:6" s="3" customFormat="1">
      <c r="A134" s="2"/>
      <c r="B134" s="2"/>
      <c r="C134" s="2"/>
      <c r="D134" s="2"/>
      <c r="E134" s="2"/>
      <c r="F134" s="2"/>
    </row>
    <row r="135" spans="1:6" s="3" customFormat="1">
      <c r="A135" s="2"/>
      <c r="B135" s="2"/>
      <c r="C135" s="2"/>
      <c r="D135" s="2"/>
      <c r="E135" s="2"/>
      <c r="F135" s="2"/>
    </row>
    <row r="136" spans="1:6" s="3" customFormat="1">
      <c r="A136" s="2"/>
      <c r="B136" s="2"/>
      <c r="C136" s="2"/>
      <c r="D136" s="2"/>
      <c r="E136" s="2"/>
      <c r="F136" s="2"/>
    </row>
    <row r="137" spans="1:6" s="3" customFormat="1">
      <c r="A137" s="2"/>
      <c r="B137" s="2"/>
      <c r="C137" s="2"/>
      <c r="D137" s="2"/>
      <c r="E137" s="2"/>
      <c r="F137" s="2"/>
    </row>
    <row r="138" spans="1:6" s="3" customFormat="1">
      <c r="A138" s="2"/>
      <c r="B138" s="2"/>
      <c r="C138" s="2"/>
      <c r="D138" s="2"/>
      <c r="E138" s="2"/>
      <c r="F138" s="2"/>
    </row>
    <row r="139" spans="1:6" s="3" customFormat="1">
      <c r="A139" s="2"/>
      <c r="B139" s="2"/>
      <c r="C139" s="2"/>
      <c r="D139" s="2"/>
      <c r="E139" s="2"/>
      <c r="F139" s="2"/>
    </row>
    <row r="140" spans="1:6" s="3" customFormat="1">
      <c r="A140" s="2"/>
      <c r="B140" s="2"/>
      <c r="C140" s="2"/>
      <c r="D140" s="2"/>
      <c r="E140" s="2"/>
      <c r="F140" s="2"/>
    </row>
    <row r="141" spans="1:6" s="3" customFormat="1">
      <c r="A141" s="2"/>
      <c r="B141" s="2"/>
      <c r="C141" s="2"/>
      <c r="D141" s="2"/>
      <c r="E141" s="2"/>
      <c r="F141" s="2"/>
    </row>
    <row r="142" spans="1:6" s="3" customFormat="1">
      <c r="A142" s="2"/>
      <c r="B142" s="2"/>
      <c r="C142" s="2"/>
      <c r="D142" s="2"/>
      <c r="E142" s="2"/>
      <c r="F142" s="2"/>
    </row>
    <row r="143" spans="1:6" s="3" customFormat="1">
      <c r="A143" s="2"/>
      <c r="B143" s="2"/>
      <c r="C143" s="2"/>
      <c r="D143" s="2"/>
      <c r="E143" s="2"/>
      <c r="F143" s="2"/>
    </row>
    <row r="144" spans="1:6" s="3" customFormat="1">
      <c r="A144" s="2"/>
      <c r="B144" s="2"/>
      <c r="C144" s="2"/>
      <c r="D144" s="2"/>
      <c r="E144" s="2"/>
      <c r="F144" s="2"/>
    </row>
    <row r="145" spans="1:6" s="3" customFormat="1">
      <c r="A145" s="2"/>
      <c r="B145" s="2"/>
      <c r="C145" s="2"/>
      <c r="D145" s="2"/>
      <c r="E145" s="2"/>
      <c r="F145" s="2"/>
    </row>
    <row r="146" spans="1:6" s="3" customFormat="1">
      <c r="A146" s="2"/>
      <c r="B146" s="2"/>
      <c r="C146" s="2"/>
      <c r="D146" s="2"/>
      <c r="E146" s="2"/>
      <c r="F146" s="2"/>
    </row>
    <row r="147" spans="1:6" s="3" customFormat="1">
      <c r="A147" s="2"/>
      <c r="B147" s="2"/>
      <c r="C147" s="2"/>
      <c r="D147" s="2"/>
      <c r="E147" s="2"/>
      <c r="F147" s="2"/>
    </row>
    <row r="148" spans="1:6" s="3" customFormat="1">
      <c r="A148" s="2"/>
      <c r="B148" s="2"/>
      <c r="C148" s="2"/>
      <c r="D148" s="2"/>
      <c r="E148" s="2"/>
      <c r="F148" s="2"/>
    </row>
    <row r="149" spans="1:6" s="3" customFormat="1">
      <c r="A149" s="2"/>
      <c r="B149" s="2"/>
      <c r="C149" s="2"/>
      <c r="D149" s="2"/>
      <c r="E149" s="2"/>
      <c r="F149" s="2"/>
    </row>
    <row r="150" spans="1:6" s="3" customFormat="1">
      <c r="A150" s="2"/>
      <c r="B150" s="2"/>
      <c r="C150" s="2"/>
      <c r="D150" s="2"/>
      <c r="E150" s="2"/>
      <c r="F150" s="2"/>
    </row>
    <row r="151" spans="1:6" s="3" customFormat="1">
      <c r="A151" s="2"/>
      <c r="B151" s="2"/>
      <c r="C151" s="2"/>
      <c r="D151" s="2"/>
      <c r="E151" s="2"/>
      <c r="F151" s="2"/>
    </row>
    <row r="152" spans="1:6" s="3" customFormat="1">
      <c r="A152" s="2"/>
      <c r="B152" s="2"/>
      <c r="C152" s="2"/>
      <c r="D152" s="2"/>
      <c r="E152" s="2"/>
      <c r="F152" s="2"/>
    </row>
    <row r="153" spans="1:6" s="3" customFormat="1">
      <c r="A153" s="2"/>
      <c r="B153" s="2"/>
      <c r="C153" s="2"/>
      <c r="D153" s="2"/>
      <c r="E153" s="2"/>
      <c r="F153" s="2"/>
    </row>
    <row r="154" spans="1:6" s="3" customFormat="1">
      <c r="A154" s="2"/>
      <c r="B154" s="2"/>
      <c r="C154" s="2"/>
      <c r="D154" s="2"/>
      <c r="E154" s="2"/>
      <c r="F154" s="2"/>
    </row>
    <row r="155" spans="1:6" s="3" customFormat="1">
      <c r="A155" s="2"/>
      <c r="B155" s="2"/>
      <c r="C155" s="2"/>
      <c r="D155" s="2"/>
      <c r="E155" s="2"/>
      <c r="F155" s="2"/>
    </row>
    <row r="156" spans="1:6" s="3" customFormat="1">
      <c r="A156" s="2"/>
      <c r="B156" s="2"/>
      <c r="C156" s="2"/>
      <c r="D156" s="2"/>
      <c r="E156" s="2"/>
      <c r="F156" s="2"/>
    </row>
    <row r="157" spans="1:6" s="3" customFormat="1">
      <c r="A157" s="2"/>
      <c r="B157" s="2"/>
      <c r="C157" s="2"/>
      <c r="D157" s="2"/>
      <c r="E157" s="2"/>
      <c r="F157" s="2"/>
    </row>
    <row r="158" spans="1:6" s="3" customFormat="1">
      <c r="A158" s="2"/>
      <c r="B158" s="2"/>
      <c r="C158" s="2"/>
      <c r="D158" s="2"/>
      <c r="E158" s="2"/>
      <c r="F158" s="2"/>
    </row>
    <row r="159" spans="1:6" s="3" customFormat="1">
      <c r="A159" s="2"/>
      <c r="B159" s="2"/>
      <c r="C159" s="2"/>
      <c r="D159" s="2"/>
      <c r="E159" s="2"/>
      <c r="F159" s="2"/>
    </row>
    <row r="160" spans="1:6" s="3" customFormat="1">
      <c r="A160" s="2"/>
      <c r="B160" s="2"/>
      <c r="C160" s="2"/>
      <c r="D160" s="2"/>
      <c r="E160" s="2"/>
      <c r="F160" s="2"/>
    </row>
    <row r="161" spans="1:6" s="3" customFormat="1">
      <c r="A161" s="2"/>
      <c r="B161" s="2"/>
      <c r="C161" s="2"/>
      <c r="D161" s="2"/>
      <c r="E161" s="2"/>
      <c r="F161" s="2"/>
    </row>
    <row r="162" spans="1:6" s="3" customFormat="1">
      <c r="A162" s="2"/>
      <c r="B162" s="2"/>
      <c r="C162" s="2"/>
      <c r="D162" s="2"/>
      <c r="E162" s="2"/>
      <c r="F162" s="2"/>
    </row>
    <row r="163" spans="1:6" s="3" customFormat="1">
      <c r="A163" s="2"/>
      <c r="B163" s="2"/>
      <c r="C163" s="2"/>
      <c r="D163" s="2"/>
      <c r="E163" s="2"/>
      <c r="F163" s="2"/>
    </row>
    <row r="164" spans="1:6" s="3" customFormat="1">
      <c r="A164" s="2"/>
      <c r="B164" s="2"/>
      <c r="C164" s="2"/>
      <c r="D164" s="2"/>
      <c r="E164" s="2"/>
      <c r="F164" s="2"/>
    </row>
    <row r="165" spans="1:6" s="3" customFormat="1">
      <c r="A165" s="2"/>
      <c r="B165" s="2"/>
      <c r="C165" s="2"/>
      <c r="D165" s="2"/>
      <c r="E165" s="2"/>
      <c r="F165" s="2"/>
    </row>
    <row r="166" spans="1:6" s="3" customFormat="1">
      <c r="A166" s="2"/>
      <c r="B166" s="2"/>
      <c r="C166" s="2"/>
      <c r="D166" s="2"/>
      <c r="E166" s="2"/>
      <c r="F166" s="2"/>
    </row>
    <row r="167" spans="1:6" s="3" customFormat="1">
      <c r="A167" s="2"/>
      <c r="B167" s="2"/>
      <c r="C167" s="2"/>
      <c r="D167" s="2"/>
      <c r="E167" s="2"/>
      <c r="F167" s="2"/>
    </row>
    <row r="168" spans="1:6" s="3" customFormat="1">
      <c r="A168" s="2"/>
      <c r="B168" s="2"/>
      <c r="C168" s="2"/>
      <c r="D168" s="2"/>
      <c r="E168" s="2"/>
      <c r="F168" s="2"/>
    </row>
    <row r="169" spans="1:6" s="3" customFormat="1">
      <c r="A169" s="2"/>
      <c r="B169" s="2"/>
      <c r="C169" s="2"/>
      <c r="D169" s="2"/>
      <c r="E169" s="2"/>
      <c r="F169" s="2"/>
    </row>
  </sheetData>
  <sheetProtection selectLockedCells="1"/>
  <mergeCells count="24">
    <mergeCell ref="A45:B45"/>
    <mergeCell ref="A2:F2"/>
    <mergeCell ref="A3:F3"/>
    <mergeCell ref="A5:F7"/>
    <mergeCell ref="C9:C10"/>
    <mergeCell ref="A13:F13"/>
    <mergeCell ref="A15:F15"/>
    <mergeCell ref="A21:B21"/>
    <mergeCell ref="A30:B30"/>
    <mergeCell ref="A35:B35"/>
    <mergeCell ref="A36:B36"/>
    <mergeCell ref="A38:F38"/>
    <mergeCell ref="A105:F107"/>
    <mergeCell ref="A46:B46"/>
    <mergeCell ref="A48:F48"/>
    <mergeCell ref="A56:B56"/>
    <mergeCell ref="A61:B61"/>
    <mergeCell ref="A72:B72"/>
    <mergeCell ref="A85:B85"/>
    <mergeCell ref="A87:B87"/>
    <mergeCell ref="A89:F89"/>
    <mergeCell ref="A94:B94"/>
    <mergeCell ref="A99:B99"/>
    <mergeCell ref="A103:B103"/>
  </mergeCells>
  <printOptions horizontalCentered="1"/>
  <pageMargins left="0.98425196850393704" right="0.51181102362204722" top="0.74803149606299213" bottom="4.2913385826771657" header="0.27559055118110237" footer="4.015748031496063"/>
  <pageSetup paperSize="9" scale="52" firstPageNumber="9" orientation="portrait" useFirstPageNumber="1" errors="blank" r:id="rId1"/>
  <headerFooter scaleWithDoc="0">
    <oddFooter>&amp;C&amp;"Times New Roman,Bold"&amp;11&amp;P</oddFooter>
  </headerFooter>
  <rowBreaks count="2" manualBreakCount="2">
    <brk id="47" max="16383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Consolidated Fund</vt:lpstr>
      <vt:lpstr>Sheet1</vt:lpstr>
      <vt:lpstr>Sheet2</vt:lpstr>
      <vt:lpstr>Sheet3</vt:lpstr>
      <vt:lpstr>'Consolidated Fund'!Print_Area_MI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Siyon</dc:creator>
  <cp:lastModifiedBy>user</cp:lastModifiedBy>
  <cp:lastPrinted>2013-04-29T07:46:45Z</cp:lastPrinted>
  <dcterms:created xsi:type="dcterms:W3CDTF">2013-04-29T07:22:11Z</dcterms:created>
  <dcterms:modified xsi:type="dcterms:W3CDTF">2013-04-29T07:47:32Z</dcterms:modified>
</cp:coreProperties>
</file>