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60" windowHeight="7995"/>
  </bookViews>
  <sheets>
    <sheet name="Annx1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D" hidden="1">[1]dem18!#REF!</definedName>
    <definedName name="_xlnm._FilterDatabase" localSheetId="0" hidden="1">Annx1!$A$9:$K$56</definedName>
    <definedName name="_rec1">[2]Dem1!#REF!</definedName>
    <definedName name="ahcap">[3]dem2!$D$563:$L$563</definedName>
    <definedName name="censusrec">[2]Dem1!$D$253:$L$253</definedName>
    <definedName name="charged">[2]Dem1!$E$7:$G$7</definedName>
    <definedName name="da">[2]Dem1!$D$130:$L$130</definedName>
    <definedName name="ee">[2]Dem1!$D$359:$L$359</definedName>
    <definedName name="fishcap">[3]dem2!$D$574:$L$574</definedName>
    <definedName name="Fishrev">[3]dem2!$D$492:$L$492</definedName>
    <definedName name="fwl">[2]Dem1!$D$313:$L$313</definedName>
    <definedName name="fwlcap">[2]Dem1!$D$387:$L$387</definedName>
    <definedName name="fwlrec">[2]Dem1!$D$393:$L$393</definedName>
    <definedName name="housing">#REF!</definedName>
    <definedName name="housingcap">#REF!</definedName>
    <definedName name="justice">[2]Dem1!$D$103:$L$103</definedName>
    <definedName name="justicerec">#REF!</definedName>
    <definedName name="lr">[2]Dem1!$D$63:$L$63</definedName>
    <definedName name="lrrec">[2]Dem1!#REF!</definedName>
    <definedName name="nc">[2]Dem1!$D$221:$L$221</definedName>
    <definedName name="ncfund">[2]Dem1!#REF!</definedName>
    <definedName name="ncrec">[2]Dem1!$D$250:$L$250</definedName>
    <definedName name="ncrec1">[2]Dem1!#REF!</definedName>
    <definedName name="np">[2]Dem1!$K$389</definedName>
    <definedName name="Nutrition">[3]dem2!$D$315:$L$315</definedName>
    <definedName name="oges">#REF!</definedName>
    <definedName name="pension">[2]Dem1!$D$114:$L$114</definedName>
    <definedName name="_xlnm.Print_Area" localSheetId="0">Annx1!$A$2:$K$56</definedName>
    <definedName name="_xlnm.Print_Titles" localSheetId="0">Annx1!$5:$8</definedName>
    <definedName name="pw">#REF!</definedName>
    <definedName name="pwcap">[2]Dem1!#REF!</definedName>
    <definedName name="rec">[2]Dem1!#REF!</definedName>
    <definedName name="reform">[2]Dem1!$D$237:$L$237</definedName>
    <definedName name="scst">[3]dem2!$D$162:$L$162</definedName>
    <definedName name="sgs">[2]Dem1!#REF!</definedName>
    <definedName name="SocialSecurity">[3]dem2!$D$290:$L$290</definedName>
    <definedName name="socialwelfare">[3]dem2!$D$356:$L$356</definedName>
    <definedName name="spfrd">[2]Dem1!$D$327:$L$327</definedName>
    <definedName name="sss">[2]Dem1!#REF!</definedName>
    <definedName name="swc">[2]Dem1!$D$76:$L$76</definedName>
    <definedName name="tax">#REF!</definedName>
    <definedName name="udhd">#REF!</definedName>
    <definedName name="urbancap">#REF!</definedName>
    <definedName name="Voted">#REF!</definedName>
    <definedName name="water">#REF!</definedName>
    <definedName name="watercap">#REF!</definedName>
    <definedName name="welfarecap">[3]dem2!$D$348:$L$348</definedName>
    <definedName name="Z_11FD1431_802F_4CFD_97ED_05C17FC7D269_.wvu.PrintArea" localSheetId="0" hidden="1">Annx1!$A$2:$K$56</definedName>
    <definedName name="Z_11FD1431_802F_4CFD_97ED_05C17FC7D269_.wvu.PrintTitles" localSheetId="0" hidden="1">Annx1!$5:$8</definedName>
    <definedName name="Z_36EEA6C1_2547_466F_BDC2_E22725C64733_.wvu.PrintArea" localSheetId="0" hidden="1">Annx1!$A$2:$K$56</definedName>
    <definedName name="Z_36EEA6C1_2547_466F_BDC2_E22725C64733_.wvu.PrintTitles" localSheetId="0" hidden="1">Annx1!$5:$8</definedName>
    <definedName name="Z_7DB28DCE_97DD_4F6D_93F7_C8A48D05C8DC_.wvu.PrintTitles" localSheetId="0" hidden="1">Annx1!$5:$8</definedName>
    <definedName name="Z_DD42F915_0981_4827_A896_EC3FB7E37965_.wvu.PrintArea" localSheetId="0" hidden="1">Annx1!$A$2:$K$56</definedName>
    <definedName name="Z_DD42F915_0981_4827_A896_EC3FB7E37965_.wvu.PrintTitles" localSheetId="0" hidden="1">Annx1!$5:$8</definedName>
    <definedName name="Z_E65C283C_48EB_4733_B75D_9A6645B26648_.wvu.PrintArea" localSheetId="0" hidden="1">Annx1!$A$2:$K$56</definedName>
    <definedName name="Z_E65C283C_48EB_4733_B75D_9A6645B26648_.wvu.PrintTitles" localSheetId="0" hidden="1">Annx1!$5:$8</definedName>
    <definedName name="Z_F2F2B1E0_7D19_43DE_8F94_297F3BF3254C_.wvu.PrintArea" localSheetId="0" hidden="1">Annx1!$A$2:$K$56</definedName>
    <definedName name="Z_F2F2B1E0_7D19_43DE_8F94_297F3BF3254C_.wvu.PrintTitles" localSheetId="0" hidden="1">Annx1!$5:$8</definedName>
  </definedNames>
  <calcPr calcId="125725"/>
</workbook>
</file>

<file path=xl/calcChain.xml><?xml version="1.0" encoding="utf-8"?>
<calcChain xmlns="http://schemas.openxmlformats.org/spreadsheetml/2006/main">
  <c r="H56" i="1"/>
  <c r="G56"/>
  <c r="F56"/>
  <c r="E56"/>
  <c r="D56"/>
  <c r="C56"/>
  <c r="K55"/>
  <c r="K54"/>
  <c r="L53"/>
  <c r="K53"/>
  <c r="L52"/>
  <c r="K52"/>
  <c r="L51"/>
  <c r="K51"/>
  <c r="L50"/>
  <c r="K50"/>
  <c r="L49"/>
  <c r="K49"/>
  <c r="J48"/>
  <c r="L48" s="1"/>
  <c r="I48"/>
  <c r="I56" s="1"/>
  <c r="K47"/>
  <c r="K46"/>
  <c r="L45"/>
  <c r="K45"/>
  <c r="L44"/>
  <c r="K44"/>
  <c r="L43"/>
  <c r="K43"/>
  <c r="L42"/>
  <c r="K42"/>
  <c r="L41"/>
  <c r="K41"/>
  <c r="L40"/>
  <c r="K40"/>
  <c r="K39"/>
  <c r="L38"/>
  <c r="K38"/>
  <c r="L37"/>
  <c r="K37"/>
  <c r="L36"/>
  <c r="K36"/>
  <c r="L35"/>
  <c r="K35"/>
  <c r="L34"/>
  <c r="K34"/>
  <c r="K33"/>
  <c r="L32"/>
  <c r="K32"/>
  <c r="K31"/>
  <c r="L30"/>
  <c r="K30"/>
  <c r="L29"/>
  <c r="K29"/>
  <c r="L28"/>
  <c r="K28"/>
  <c r="K27"/>
  <c r="L26"/>
  <c r="K26"/>
  <c r="K25"/>
  <c r="L24"/>
  <c r="K24"/>
  <c r="K23"/>
  <c r="L22"/>
  <c r="K22"/>
  <c r="K21"/>
  <c r="L20"/>
  <c r="K20"/>
  <c r="L19"/>
  <c r="K19"/>
  <c r="L18"/>
  <c r="K18"/>
  <c r="L17"/>
  <c r="K17"/>
  <c r="L16"/>
  <c r="K16"/>
  <c r="K15"/>
  <c r="L14"/>
  <c r="K14"/>
  <c r="L13"/>
  <c r="K13"/>
  <c r="L12"/>
  <c r="K12"/>
  <c r="L11"/>
  <c r="K11"/>
  <c r="L10"/>
  <c r="K10"/>
  <c r="L9"/>
  <c r="K9"/>
  <c r="J56" l="1"/>
  <c r="K48"/>
  <c r="K56" s="1"/>
</calcChain>
</file>

<file path=xl/sharedStrings.xml><?xml version="1.0" encoding="utf-8"?>
<sst xmlns="http://schemas.openxmlformats.org/spreadsheetml/2006/main" count="175" uniqueCount="107">
  <si>
    <t>ANNEXURE - I</t>
  </si>
  <si>
    <t>STATEMENT SHOWING  DEPARTMENT -WISE  EXPENDITURE ON SALARIES</t>
  </si>
  <si>
    <t>(Rupees in lakh)</t>
  </si>
  <si>
    <t>Dem.
No.</t>
  </si>
  <si>
    <t>Departments</t>
  </si>
  <si>
    <t>Actuals</t>
  </si>
  <si>
    <t>Budget Estimate</t>
  </si>
  <si>
    <t>Revised Estimate</t>
  </si>
  <si>
    <t>2012-13</t>
  </si>
  <si>
    <t>2013-14</t>
  </si>
  <si>
    <t>2014-15</t>
  </si>
  <si>
    <t>Plan</t>
  </si>
  <si>
    <t>Non-Plan</t>
  </si>
  <si>
    <t>Total</t>
  </si>
  <si>
    <t>Dem1</t>
  </si>
  <si>
    <t xml:space="preserve">Food Security and  Agriculture Development </t>
  </si>
  <si>
    <t>Dem2</t>
  </si>
  <si>
    <t>Animal Husbandry, Livestock, Fisheries and Veterinary Services</t>
  </si>
  <si>
    <t>Dem3</t>
  </si>
  <si>
    <t>Buildings</t>
  </si>
  <si>
    <t>Dem4</t>
  </si>
  <si>
    <t>Co-operation</t>
  </si>
  <si>
    <t>Dem5</t>
  </si>
  <si>
    <t>Cultural Affairs and Heritage</t>
  </si>
  <si>
    <t>Dem6</t>
  </si>
  <si>
    <t>Ecclesiastical</t>
  </si>
  <si>
    <t>-</t>
  </si>
  <si>
    <t>Dem7</t>
  </si>
  <si>
    <t>Human Resource Development</t>
  </si>
  <si>
    <t>Dem8</t>
  </si>
  <si>
    <t>Election</t>
  </si>
  <si>
    <t>Dem9</t>
  </si>
  <si>
    <t xml:space="preserve">Excise </t>
  </si>
  <si>
    <t>Dem10</t>
  </si>
  <si>
    <t>Finance, Revenue and Expenditure</t>
  </si>
  <si>
    <t>Dem11</t>
  </si>
  <si>
    <t>Food, Civil Supplies and Consumer Affairs</t>
  </si>
  <si>
    <t>Dem12</t>
  </si>
  <si>
    <t xml:space="preserve">Forest, Environment and Wild Life Management </t>
  </si>
  <si>
    <t>Governor</t>
  </si>
  <si>
    <t>Dem13</t>
  </si>
  <si>
    <t>Health Care, Human Services and Family Welfare</t>
  </si>
  <si>
    <t>Dem14</t>
  </si>
  <si>
    <t>Home</t>
  </si>
  <si>
    <t>Dem15</t>
  </si>
  <si>
    <t>Horticulture and Cash Crops Development</t>
  </si>
  <si>
    <t>Dem16</t>
  </si>
  <si>
    <t>Commerce and Industries</t>
  </si>
  <si>
    <t>Dem17</t>
  </si>
  <si>
    <t>Information and Public Relation</t>
  </si>
  <si>
    <t>Dem18</t>
  </si>
  <si>
    <t>Information Technology</t>
  </si>
  <si>
    <t>Dem19</t>
  </si>
  <si>
    <t>Irrigation &amp; Flood Control</t>
  </si>
  <si>
    <t>Dem20</t>
  </si>
  <si>
    <t>Judiciary</t>
  </si>
  <si>
    <t>Dem21</t>
  </si>
  <si>
    <t>Labour</t>
  </si>
  <si>
    <t>Dem22</t>
  </si>
  <si>
    <t>Land Revenue and Disaster Management</t>
  </si>
  <si>
    <t>Dem23</t>
  </si>
  <si>
    <t>Law</t>
  </si>
  <si>
    <t>Dem24</t>
  </si>
  <si>
    <t>Legislature</t>
  </si>
  <si>
    <t>Dem25</t>
  </si>
  <si>
    <t>Mines, Minerals and Geology</t>
  </si>
  <si>
    <t>Dem26</t>
  </si>
  <si>
    <t>Motor Vehicles</t>
  </si>
  <si>
    <t>Dem27</t>
  </si>
  <si>
    <t>Parliamentary Affairs</t>
  </si>
  <si>
    <t>Dem28</t>
  </si>
  <si>
    <t>Personnel, Administrative Reforms and 
Training, Public Grievances, Career 
Options and Employment, Skill 
Development and Chief Minister's Self 
Employment Scheme</t>
  </si>
  <si>
    <t>Dem29</t>
  </si>
  <si>
    <t>Development Planning, Economic 
Reforms and North Eastern Council 
Affairs</t>
  </si>
  <si>
    <t>Dem30</t>
  </si>
  <si>
    <t>Police</t>
  </si>
  <si>
    <t>Dem31</t>
  </si>
  <si>
    <t>Energy and Power</t>
  </si>
  <si>
    <t>Dem32</t>
  </si>
  <si>
    <t>Printing</t>
  </si>
  <si>
    <t>Dem33</t>
  </si>
  <si>
    <t>Water Security and Public Health Engineering</t>
  </si>
  <si>
    <t>Public Service Commission</t>
  </si>
  <si>
    <t>Dem34</t>
  </si>
  <si>
    <t>Roads &amp; Bridges</t>
  </si>
  <si>
    <t>Dem35</t>
  </si>
  <si>
    <t>Rural Management and  Development</t>
  </si>
  <si>
    <t>Dem36</t>
  </si>
  <si>
    <t>Science and Technology</t>
  </si>
  <si>
    <t>Dem37</t>
  </si>
  <si>
    <t>Sikkim Nationalised Transport</t>
  </si>
  <si>
    <t>Dem38</t>
  </si>
  <si>
    <t>Social  Justice, Empowerment and Welfare</t>
  </si>
  <si>
    <t>Dem39</t>
  </si>
  <si>
    <t>Sports &amp; Youth Affairs</t>
  </si>
  <si>
    <t>Dem40</t>
  </si>
  <si>
    <t>Tourism</t>
  </si>
  <si>
    <t>Dem41</t>
  </si>
  <si>
    <t>Urban Development &amp; Housing</t>
  </si>
  <si>
    <t>Dem42</t>
  </si>
  <si>
    <t>Vigilance</t>
  </si>
  <si>
    <t>Dem43</t>
  </si>
  <si>
    <t>Panchayati Raj Institition</t>
  </si>
  <si>
    <t>Grants to PRIs for Salaries of Teachers</t>
  </si>
  <si>
    <t>Dem46</t>
  </si>
  <si>
    <t>Municipal Affairs</t>
  </si>
  <si>
    <t>TOTAL</t>
  </si>
</sst>
</file>

<file path=xl/styles.xml><?xml version="1.0" encoding="utf-8"?>
<styleSheet xmlns="http://schemas.openxmlformats.org/spreadsheetml/2006/main">
  <numFmts count="1">
    <numFmt numFmtId="164" formatCode="_-* #,##0.00\ _k_r_-;\-* #,##0.00\ _k_r_-;_-* &quot;-&quot;??\ _k_r_-;_-@_-"/>
  </numFmts>
  <fonts count="9">
    <font>
      <sz val="10"/>
      <name val="Courier"/>
      <family val="3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Border="1" applyAlignment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2" fontId="4" fillId="0" borderId="1" xfId="1" applyNumberFormat="1" applyFont="1" applyBorder="1" applyAlignment="1">
      <alignment horizontal="right" vertical="center"/>
    </xf>
    <xf numFmtId="2" fontId="4" fillId="0" borderId="1" xfId="1" applyNumberFormat="1" applyFont="1" applyFill="1" applyBorder="1" applyAlignment="1">
      <alignment horizontal="right" vertical="center"/>
    </xf>
    <xf numFmtId="4" fontId="3" fillId="0" borderId="0" xfId="0" applyNumberFormat="1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right" vertical="center" wrapText="1"/>
    </xf>
    <xf numFmtId="0" fontId="8" fillId="0" borderId="0" xfId="0" applyFont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164" fontId="4" fillId="0" borderId="1" xfId="1" applyFont="1" applyFill="1" applyBorder="1" applyAlignment="1">
      <alignment horizontal="right" vertical="center" wrapText="1"/>
    </xf>
    <xf numFmtId="164" fontId="4" fillId="0" borderId="1" xfId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/>
    </xf>
    <xf numFmtId="2" fontId="4" fillId="2" borderId="1" xfId="1" applyNumberFormat="1" applyFont="1" applyFill="1" applyBorder="1" applyAlignment="1">
      <alignment vertical="center"/>
    </xf>
    <xf numFmtId="0" fontId="3" fillId="0" borderId="0" xfId="0" applyFont="1" applyAlignment="1"/>
    <xf numFmtId="0" fontId="3" fillId="0" borderId="0" xfId="0" applyNumberFormat="1" applyFont="1"/>
  </cellXfs>
  <cellStyles count="4">
    <cellStyle name="Comma" xfId="1" builtinId="3"/>
    <cellStyle name="Normal" xfId="0" builtinId="0"/>
    <cellStyle name="Normal 2" xfId="3"/>
    <cellStyle name="Normal_BUDGET-20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endra\AppData\Roaming\Microsoft\Excel\Dem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endra\AppData\Roaming\Microsoft\Excel\Dem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endra\AppData\Roaming\Microsoft\Excel\Dem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$Budget%20documents$/$Budgets%202002%20onward$/$Bud2014$/budget_summary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m18"/>
      <sheetName val="DEMAND18"/>
      <sheetName val="Sheet1"/>
      <sheetName val="Sheet2"/>
      <sheetName val="Sheet3"/>
      <sheetName val="dem15"/>
      <sheetName val="dem185"/>
      <sheetName val="dem19"/>
    </sheetNames>
    <sheetDataSet>
      <sheetData sheetId="0">
        <row r="9">
          <cell r="E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m1"/>
      <sheetName val="DEMAND1"/>
      <sheetName val="Sheet1"/>
      <sheetName val="Sheet2"/>
      <sheetName val="Sheet3"/>
      <sheetName val="#REF"/>
      <sheetName val="dem9"/>
      <sheetName val="d"/>
      <sheetName val="de"/>
      <sheetName val="dem"/>
      <sheetName val="dem20"/>
      <sheetName val="dem31"/>
      <sheetName val="dem381"/>
      <sheetName val="dem38"/>
      <sheetName val="dem41"/>
      <sheetName val="dem14"/>
      <sheetName val="dem43"/>
    </sheetNames>
    <sheetDataSet>
      <sheetData sheetId="0">
        <row r="7">
          <cell r="E7">
            <v>2435</v>
          </cell>
          <cell r="F7" t="str">
            <v>Other Agricultural Programmes</v>
          </cell>
        </row>
        <row r="76">
          <cell r="D76">
            <v>1404</v>
          </cell>
          <cell r="E76">
            <v>16966</v>
          </cell>
          <cell r="F76">
            <v>1880</v>
          </cell>
          <cell r="G76">
            <v>22953</v>
          </cell>
          <cell r="H76">
            <v>0</v>
          </cell>
          <cell r="I76">
            <v>0</v>
          </cell>
          <cell r="J76">
            <v>0</v>
          </cell>
          <cell r="K76">
            <v>10596</v>
          </cell>
          <cell r="L76">
            <v>10596</v>
          </cell>
        </row>
        <row r="103">
          <cell r="E103">
            <v>18</v>
          </cell>
          <cell r="F103">
            <v>0</v>
          </cell>
          <cell r="G103">
            <v>20</v>
          </cell>
          <cell r="H103">
            <v>0</v>
          </cell>
          <cell r="I103">
            <v>0</v>
          </cell>
          <cell r="J103">
            <v>0</v>
          </cell>
          <cell r="K103">
            <v>20</v>
          </cell>
          <cell r="L103">
            <v>20</v>
          </cell>
        </row>
        <row r="130">
          <cell r="D130">
            <v>0</v>
          </cell>
          <cell r="E130">
            <v>0</v>
          </cell>
          <cell r="F130">
            <v>105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237">
          <cell r="D237">
            <v>4884</v>
          </cell>
          <cell r="E237">
            <v>0</v>
          </cell>
          <cell r="F237">
            <v>670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53">
          <cell r="D253">
            <v>78711</v>
          </cell>
          <cell r="E253">
            <v>140604</v>
          </cell>
          <cell r="F253">
            <v>88047</v>
          </cell>
          <cell r="G253">
            <v>161618</v>
          </cell>
          <cell r="H253">
            <v>6754</v>
          </cell>
          <cell r="I253">
            <v>0</v>
          </cell>
          <cell r="J253">
            <v>0</v>
          </cell>
          <cell r="K253">
            <v>187643</v>
          </cell>
          <cell r="L253">
            <v>187643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m2"/>
      <sheetName val="Sheet1"/>
      <sheetName val="Sheet2"/>
      <sheetName val="Sheet3"/>
      <sheetName val="DEMAND2"/>
      <sheetName val="#REF"/>
      <sheetName val="dem1"/>
      <sheetName val="dem21"/>
      <sheetName val="dem15"/>
      <sheetName val="dem10"/>
      <sheetName val="dem4"/>
    </sheetNames>
    <sheetDataSet>
      <sheetData sheetId="0">
        <row r="12">
          <cell r="E12">
            <v>273697</v>
          </cell>
        </row>
        <row r="162">
          <cell r="E162">
            <v>0</v>
          </cell>
          <cell r="F162">
            <v>50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290">
          <cell r="E290">
            <v>1638</v>
          </cell>
          <cell r="F290">
            <v>0</v>
          </cell>
          <cell r="G290">
            <v>1739</v>
          </cell>
          <cell r="H290">
            <v>0</v>
          </cell>
          <cell r="I290">
            <v>0</v>
          </cell>
          <cell r="J290">
            <v>0</v>
          </cell>
          <cell r="K290">
            <v>1140</v>
          </cell>
          <cell r="L290">
            <v>1140</v>
          </cell>
        </row>
        <row r="315">
          <cell r="E315">
            <v>1957</v>
          </cell>
          <cell r="F315">
            <v>0</v>
          </cell>
          <cell r="G315">
            <v>1924</v>
          </cell>
          <cell r="H315">
            <v>0</v>
          </cell>
          <cell r="I315">
            <v>0</v>
          </cell>
          <cell r="J315">
            <v>0</v>
          </cell>
          <cell r="K315">
            <v>4189</v>
          </cell>
          <cell r="L315">
            <v>4189</v>
          </cell>
        </row>
        <row r="348">
          <cell r="D348">
            <v>3059</v>
          </cell>
          <cell r="E348">
            <v>1983</v>
          </cell>
          <cell r="F348">
            <v>4414</v>
          </cell>
          <cell r="G348">
            <v>1995</v>
          </cell>
          <cell r="H348">
            <v>0</v>
          </cell>
          <cell r="I348">
            <v>0</v>
          </cell>
          <cell r="J348">
            <v>0</v>
          </cell>
          <cell r="K348">
            <v>2465</v>
          </cell>
          <cell r="L348">
            <v>2465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otal1"/>
      <sheetName val="SUMMARY-Pre"/>
      <sheetName val="EXP Memo"/>
      <sheetName val="BudgetAtGlance"/>
      <sheetName val="AFS_details"/>
      <sheetName val="SUMMARY"/>
      <sheetName val="Contents"/>
      <sheetName val="RECEIPT"/>
      <sheetName val="AFS-DIS"/>
      <sheetName val="Salary_Cal"/>
      <sheetName val="AFS-RCT"/>
      <sheetName val="total (2)"/>
      <sheetName val="salaries"/>
      <sheetName val="w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7"/>
  <sheetViews>
    <sheetView tabSelected="1" view="pageBreakPreview" topLeftCell="A9" zoomScale="85" zoomScaleNormal="85" zoomScaleSheetLayoutView="85" workbookViewId="0">
      <selection activeCell="J27" sqref="J27:J46"/>
    </sheetView>
  </sheetViews>
  <sheetFormatPr defaultColWidth="9" defaultRowHeight="15.75"/>
  <cols>
    <col min="1" max="1" width="6.375" style="33" customWidth="1"/>
    <col min="2" max="2" width="35.875" style="2" customWidth="1"/>
    <col min="3" max="7" width="8.875" style="2" customWidth="1"/>
    <col min="8" max="8" width="9.125" style="2" customWidth="1"/>
    <col min="9" max="9" width="8.875" style="2" customWidth="1"/>
    <col min="10" max="11" width="9.375" style="2" customWidth="1"/>
    <col min="12" max="12" width="9.75" style="2" hidden="1" customWidth="1"/>
    <col min="13" max="13" width="11.375" style="2" bestFit="1" customWidth="1"/>
    <col min="14" max="16384" width="9" style="2"/>
  </cols>
  <sheetData>
    <row r="2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4.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>
      <c r="A5" s="6"/>
      <c r="B5" s="7"/>
      <c r="C5" s="7"/>
      <c r="D5" s="7"/>
      <c r="E5" s="7"/>
      <c r="F5" s="7"/>
      <c r="G5" s="7"/>
      <c r="H5" s="7"/>
      <c r="I5" s="8" t="s">
        <v>2</v>
      </c>
      <c r="J5" s="8"/>
      <c r="K5" s="8"/>
    </row>
    <row r="6" spans="1:13" ht="14.45" customHeight="1">
      <c r="A6" s="9" t="s">
        <v>3</v>
      </c>
      <c r="B6" s="10" t="s">
        <v>4</v>
      </c>
      <c r="C6" s="11" t="s">
        <v>5</v>
      </c>
      <c r="D6" s="11"/>
      <c r="E6" s="11" t="s">
        <v>6</v>
      </c>
      <c r="F6" s="11"/>
      <c r="G6" s="11" t="s">
        <v>7</v>
      </c>
      <c r="H6" s="11"/>
      <c r="I6" s="11" t="s">
        <v>6</v>
      </c>
      <c r="J6" s="11"/>
      <c r="K6" s="11"/>
    </row>
    <row r="7" spans="1:13" ht="14.45" customHeight="1">
      <c r="A7" s="9"/>
      <c r="B7" s="10"/>
      <c r="C7" s="11" t="s">
        <v>8</v>
      </c>
      <c r="D7" s="11"/>
      <c r="E7" s="11" t="s">
        <v>9</v>
      </c>
      <c r="F7" s="11"/>
      <c r="G7" s="11" t="s">
        <v>9</v>
      </c>
      <c r="H7" s="11"/>
      <c r="I7" s="12" t="s">
        <v>10</v>
      </c>
      <c r="J7" s="12"/>
      <c r="K7" s="12"/>
    </row>
    <row r="8" spans="1:13" ht="14.45" customHeight="1">
      <c r="A8" s="9"/>
      <c r="B8" s="10"/>
      <c r="C8" s="13" t="s">
        <v>11</v>
      </c>
      <c r="D8" s="14" t="s">
        <v>12</v>
      </c>
      <c r="E8" s="13" t="s">
        <v>11</v>
      </c>
      <c r="F8" s="14" t="s">
        <v>12</v>
      </c>
      <c r="G8" s="13" t="s">
        <v>11</v>
      </c>
      <c r="H8" s="14" t="s">
        <v>12</v>
      </c>
      <c r="I8" s="13" t="s">
        <v>11</v>
      </c>
      <c r="J8" s="14" t="s">
        <v>12</v>
      </c>
      <c r="K8" s="13" t="s">
        <v>13</v>
      </c>
      <c r="L8" s="15"/>
      <c r="M8" s="16"/>
    </row>
    <row r="9" spans="1:13" ht="15.75" customHeight="1">
      <c r="A9" s="17" t="s">
        <v>14</v>
      </c>
      <c r="B9" s="18" t="s">
        <v>15</v>
      </c>
      <c r="C9" s="19">
        <v>118.06</v>
      </c>
      <c r="D9" s="19">
        <v>1653.14</v>
      </c>
      <c r="E9" s="19">
        <v>145</v>
      </c>
      <c r="F9" s="19">
        <v>1885.63</v>
      </c>
      <c r="G9" s="19">
        <v>145</v>
      </c>
      <c r="H9" s="19">
        <v>1885.63</v>
      </c>
      <c r="I9" s="20">
        <v>167</v>
      </c>
      <c r="J9" s="19">
        <v>2151.04</v>
      </c>
      <c r="K9" s="19">
        <f>J9+I9</f>
        <v>2318.04</v>
      </c>
      <c r="L9" s="21">
        <f>J9-F9</f>
        <v>265.40999999999985</v>
      </c>
      <c r="M9" s="22"/>
    </row>
    <row r="10" spans="1:13" ht="30">
      <c r="A10" s="17" t="s">
        <v>16</v>
      </c>
      <c r="B10" s="18" t="s">
        <v>17</v>
      </c>
      <c r="C10" s="19">
        <v>297.3</v>
      </c>
      <c r="D10" s="19">
        <v>2125.64</v>
      </c>
      <c r="E10" s="19">
        <v>314</v>
      </c>
      <c r="F10" s="19">
        <v>2413.14</v>
      </c>
      <c r="G10" s="19">
        <v>314</v>
      </c>
      <c r="H10" s="19">
        <v>2413.14</v>
      </c>
      <c r="I10" s="20">
        <v>362</v>
      </c>
      <c r="J10" s="19">
        <v>2602.94</v>
      </c>
      <c r="K10" s="19">
        <f t="shared" ref="K10:K55" si="0">J10+I10</f>
        <v>2964.94</v>
      </c>
      <c r="L10" s="21">
        <f t="shared" ref="L10:L53" si="1">J10-F10</f>
        <v>189.80000000000018</v>
      </c>
      <c r="M10" s="22"/>
    </row>
    <row r="11" spans="1:13">
      <c r="A11" s="17" t="s">
        <v>18</v>
      </c>
      <c r="B11" s="18" t="s">
        <v>19</v>
      </c>
      <c r="C11" s="19">
        <v>169.41</v>
      </c>
      <c r="D11" s="19">
        <v>664.96</v>
      </c>
      <c r="E11" s="19">
        <v>180</v>
      </c>
      <c r="F11" s="19">
        <v>699.73</v>
      </c>
      <c r="G11" s="19">
        <v>180</v>
      </c>
      <c r="H11" s="19">
        <v>699.73</v>
      </c>
      <c r="I11" s="20">
        <v>207</v>
      </c>
      <c r="J11" s="19">
        <v>774.44</v>
      </c>
      <c r="K11" s="19">
        <f t="shared" si="0"/>
        <v>981.44</v>
      </c>
      <c r="L11" s="21">
        <f t="shared" si="1"/>
        <v>74.710000000000036</v>
      </c>
      <c r="M11" s="22"/>
    </row>
    <row r="12" spans="1:13">
      <c r="A12" s="17" t="s">
        <v>20</v>
      </c>
      <c r="B12" s="18" t="s">
        <v>21</v>
      </c>
      <c r="C12" s="19">
        <v>21.84</v>
      </c>
      <c r="D12" s="19">
        <v>761.98</v>
      </c>
      <c r="E12" s="19">
        <v>45.6</v>
      </c>
      <c r="F12" s="19">
        <v>871.52</v>
      </c>
      <c r="G12" s="19">
        <v>45.6</v>
      </c>
      <c r="H12" s="19">
        <v>871.52</v>
      </c>
      <c r="I12" s="20">
        <v>53</v>
      </c>
      <c r="J12" s="19">
        <v>939.68</v>
      </c>
      <c r="K12" s="19">
        <f t="shared" si="0"/>
        <v>992.68</v>
      </c>
      <c r="L12" s="21">
        <f t="shared" si="1"/>
        <v>68.159999999999968</v>
      </c>
      <c r="M12" s="22"/>
    </row>
    <row r="13" spans="1:13">
      <c r="A13" s="17" t="s">
        <v>22</v>
      </c>
      <c r="B13" s="18" t="s">
        <v>23</v>
      </c>
      <c r="C13" s="19">
        <v>195.44</v>
      </c>
      <c r="D13" s="19">
        <v>220.89</v>
      </c>
      <c r="E13" s="19">
        <v>192</v>
      </c>
      <c r="F13" s="19">
        <v>243.55</v>
      </c>
      <c r="G13" s="19">
        <v>212.2</v>
      </c>
      <c r="H13" s="19">
        <v>243.55</v>
      </c>
      <c r="I13" s="20">
        <v>221</v>
      </c>
      <c r="J13" s="19">
        <v>286.33999999999997</v>
      </c>
      <c r="K13" s="19">
        <f t="shared" si="0"/>
        <v>507.34</v>
      </c>
      <c r="L13" s="21">
        <f t="shared" si="1"/>
        <v>42.789999999999964</v>
      </c>
      <c r="M13" s="22"/>
    </row>
    <row r="14" spans="1:13">
      <c r="A14" s="17" t="s">
        <v>24</v>
      </c>
      <c r="B14" s="18" t="s">
        <v>25</v>
      </c>
      <c r="C14" s="19" t="s">
        <v>26</v>
      </c>
      <c r="D14" s="19">
        <v>257.43</v>
      </c>
      <c r="E14" s="19" t="s">
        <v>26</v>
      </c>
      <c r="F14" s="19">
        <v>334.1</v>
      </c>
      <c r="G14" s="19" t="s">
        <v>26</v>
      </c>
      <c r="H14" s="19">
        <v>334.1</v>
      </c>
      <c r="I14" s="29">
        <v>0</v>
      </c>
      <c r="J14" s="19">
        <v>327.27999999999997</v>
      </c>
      <c r="K14" s="19">
        <f t="shared" si="0"/>
        <v>327.27999999999997</v>
      </c>
      <c r="L14" s="21">
        <f t="shared" si="1"/>
        <v>-6.82000000000005</v>
      </c>
      <c r="M14" s="22"/>
    </row>
    <row r="15" spans="1:13">
      <c r="A15" s="17" t="s">
        <v>27</v>
      </c>
      <c r="B15" s="18" t="s">
        <v>28</v>
      </c>
      <c r="C15" s="19">
        <v>4400.78</v>
      </c>
      <c r="D15" s="19">
        <v>21500.11</v>
      </c>
      <c r="E15" s="19">
        <v>9032.32</v>
      </c>
      <c r="F15" s="19">
        <v>19637.57</v>
      </c>
      <c r="G15" s="19">
        <v>9042.1200000000008</v>
      </c>
      <c r="H15" s="19">
        <v>19637.57</v>
      </c>
      <c r="I15" s="20">
        <v>10401</v>
      </c>
      <c r="J15" s="19">
        <v>24041.3</v>
      </c>
      <c r="K15" s="19">
        <f t="shared" si="0"/>
        <v>34442.300000000003</v>
      </c>
      <c r="L15" s="21"/>
      <c r="M15" s="22"/>
    </row>
    <row r="16" spans="1:13">
      <c r="A16" s="17" t="s">
        <v>29</v>
      </c>
      <c r="B16" s="18" t="s">
        <v>30</v>
      </c>
      <c r="C16" s="19" t="s">
        <v>26</v>
      </c>
      <c r="D16" s="19">
        <v>183.76</v>
      </c>
      <c r="E16" s="19" t="s">
        <v>26</v>
      </c>
      <c r="F16" s="19">
        <v>186.78</v>
      </c>
      <c r="G16" s="19" t="s">
        <v>26</v>
      </c>
      <c r="H16" s="19">
        <v>186.78</v>
      </c>
      <c r="I16" s="29">
        <v>0</v>
      </c>
      <c r="J16" s="19">
        <v>245.2</v>
      </c>
      <c r="K16" s="19">
        <f t="shared" si="0"/>
        <v>245.2</v>
      </c>
      <c r="L16" s="21">
        <f t="shared" si="1"/>
        <v>58.419999999999987</v>
      </c>
      <c r="M16" s="22"/>
    </row>
    <row r="17" spans="1:13">
      <c r="A17" s="17" t="s">
        <v>31</v>
      </c>
      <c r="B17" s="18" t="s">
        <v>32</v>
      </c>
      <c r="C17" s="19" t="s">
        <v>26</v>
      </c>
      <c r="D17" s="19">
        <v>527.21</v>
      </c>
      <c r="E17" s="19" t="s">
        <v>26</v>
      </c>
      <c r="F17" s="19">
        <v>567.65</v>
      </c>
      <c r="G17" s="19" t="s">
        <v>26</v>
      </c>
      <c r="H17" s="19">
        <v>567.65</v>
      </c>
      <c r="I17" s="29">
        <v>0</v>
      </c>
      <c r="J17" s="19">
        <v>606.96</v>
      </c>
      <c r="K17" s="19">
        <f t="shared" si="0"/>
        <v>606.96</v>
      </c>
      <c r="L17" s="21">
        <f t="shared" si="1"/>
        <v>39.310000000000059</v>
      </c>
      <c r="M17" s="22"/>
    </row>
    <row r="18" spans="1:13">
      <c r="A18" s="17" t="s">
        <v>33</v>
      </c>
      <c r="B18" s="18" t="s">
        <v>34</v>
      </c>
      <c r="C18" s="19" t="s">
        <v>26</v>
      </c>
      <c r="D18" s="19">
        <v>1782.76</v>
      </c>
      <c r="E18" s="19" t="s">
        <v>26</v>
      </c>
      <c r="F18" s="19">
        <v>2064.27</v>
      </c>
      <c r="G18" s="19" t="s">
        <v>26</v>
      </c>
      <c r="H18" s="19">
        <v>2064.27</v>
      </c>
      <c r="I18" s="29">
        <v>0</v>
      </c>
      <c r="J18" s="19">
        <v>2323.31</v>
      </c>
      <c r="K18" s="19">
        <f t="shared" si="0"/>
        <v>2323.31</v>
      </c>
      <c r="L18" s="21">
        <f t="shared" si="1"/>
        <v>259.03999999999996</v>
      </c>
      <c r="M18" s="22"/>
    </row>
    <row r="19" spans="1:13">
      <c r="A19" s="17" t="s">
        <v>35</v>
      </c>
      <c r="B19" s="18" t="s">
        <v>36</v>
      </c>
      <c r="C19" s="19">
        <v>41.9</v>
      </c>
      <c r="D19" s="19">
        <v>655.96</v>
      </c>
      <c r="E19" s="19">
        <v>47</v>
      </c>
      <c r="F19" s="19">
        <v>685.05</v>
      </c>
      <c r="G19" s="19">
        <v>47</v>
      </c>
      <c r="H19" s="19">
        <v>685.05</v>
      </c>
      <c r="I19" s="20">
        <v>55</v>
      </c>
      <c r="J19" s="19">
        <v>792.06</v>
      </c>
      <c r="K19" s="19">
        <f t="shared" si="0"/>
        <v>847.06</v>
      </c>
      <c r="L19" s="21">
        <f t="shared" si="1"/>
        <v>107.00999999999999</v>
      </c>
      <c r="M19" s="22"/>
    </row>
    <row r="20" spans="1:13" ht="30">
      <c r="A20" s="17" t="s">
        <v>37</v>
      </c>
      <c r="B20" s="18" t="s">
        <v>38</v>
      </c>
      <c r="C20" s="19">
        <v>1062.32</v>
      </c>
      <c r="D20" s="19">
        <v>2742.83</v>
      </c>
      <c r="E20" s="19">
        <v>1080</v>
      </c>
      <c r="F20" s="19">
        <v>2770.66</v>
      </c>
      <c r="G20" s="19">
        <v>1080</v>
      </c>
      <c r="H20" s="19">
        <v>2770.66</v>
      </c>
      <c r="I20" s="20">
        <v>1243</v>
      </c>
      <c r="J20" s="19">
        <v>3240.67</v>
      </c>
      <c r="K20" s="19">
        <f t="shared" si="0"/>
        <v>4483.67</v>
      </c>
      <c r="L20" s="21">
        <f t="shared" si="1"/>
        <v>470.01000000000022</v>
      </c>
      <c r="M20" s="22"/>
    </row>
    <row r="21" spans="1:13">
      <c r="A21" s="17" t="s">
        <v>26</v>
      </c>
      <c r="B21" s="18" t="s">
        <v>39</v>
      </c>
      <c r="C21" s="19" t="s">
        <v>26</v>
      </c>
      <c r="D21" s="19">
        <v>295.33999999999997</v>
      </c>
      <c r="E21" s="19" t="s">
        <v>26</v>
      </c>
      <c r="F21" s="19">
        <v>343.98</v>
      </c>
      <c r="G21" s="19" t="s">
        <v>26</v>
      </c>
      <c r="H21" s="19">
        <v>343.98</v>
      </c>
      <c r="I21" s="29">
        <v>0</v>
      </c>
      <c r="J21" s="19">
        <v>374.15</v>
      </c>
      <c r="K21" s="19">
        <f t="shared" si="0"/>
        <v>374.15</v>
      </c>
      <c r="L21" s="21"/>
      <c r="M21" s="22"/>
    </row>
    <row r="22" spans="1:13" ht="30">
      <c r="A22" s="17" t="s">
        <v>40</v>
      </c>
      <c r="B22" s="18" t="s">
        <v>41</v>
      </c>
      <c r="C22" s="19">
        <v>3704.17</v>
      </c>
      <c r="D22" s="19">
        <v>6241.85</v>
      </c>
      <c r="E22" s="19">
        <v>4499.7700000000004</v>
      </c>
      <c r="F22" s="19">
        <v>6734.8</v>
      </c>
      <c r="G22" s="19">
        <v>4683.7700000000004</v>
      </c>
      <c r="H22" s="19">
        <v>6734.8</v>
      </c>
      <c r="I22" s="20">
        <v>5184.3900000000003</v>
      </c>
      <c r="J22" s="19">
        <v>7729.94</v>
      </c>
      <c r="K22" s="19">
        <f t="shared" si="0"/>
        <v>12914.33</v>
      </c>
      <c r="L22" s="21">
        <f t="shared" si="1"/>
        <v>995.13999999999942</v>
      </c>
      <c r="M22" s="22"/>
    </row>
    <row r="23" spans="1:13">
      <c r="A23" s="17" t="s">
        <v>42</v>
      </c>
      <c r="B23" s="18" t="s">
        <v>43</v>
      </c>
      <c r="C23" s="19" t="s">
        <v>26</v>
      </c>
      <c r="D23" s="19">
        <v>1724.41</v>
      </c>
      <c r="E23" s="19" t="s">
        <v>26</v>
      </c>
      <c r="F23" s="19">
        <v>1887.47</v>
      </c>
      <c r="G23" s="19" t="s">
        <v>26</v>
      </c>
      <c r="H23" s="19">
        <v>1887.47</v>
      </c>
      <c r="I23" s="29">
        <v>0</v>
      </c>
      <c r="J23" s="19">
        <v>2127.02</v>
      </c>
      <c r="K23" s="19">
        <f t="shared" si="0"/>
        <v>2127.02</v>
      </c>
      <c r="L23" s="21"/>
      <c r="M23" s="22"/>
    </row>
    <row r="24" spans="1:13">
      <c r="A24" s="17" t="s">
        <v>44</v>
      </c>
      <c r="B24" s="18" t="s">
        <v>45</v>
      </c>
      <c r="C24" s="19">
        <v>132.72</v>
      </c>
      <c r="D24" s="19">
        <v>1132.5999999999999</v>
      </c>
      <c r="E24" s="19">
        <v>126</v>
      </c>
      <c r="F24" s="19">
        <v>1330.76</v>
      </c>
      <c r="G24" s="19">
        <v>126</v>
      </c>
      <c r="H24" s="19">
        <v>1330.76</v>
      </c>
      <c r="I24" s="20">
        <v>145</v>
      </c>
      <c r="J24" s="19">
        <v>1675.82</v>
      </c>
      <c r="K24" s="19">
        <f t="shared" si="0"/>
        <v>1820.82</v>
      </c>
      <c r="L24" s="21">
        <f t="shared" si="1"/>
        <v>345.05999999999995</v>
      </c>
      <c r="M24" s="22"/>
    </row>
    <row r="25" spans="1:13">
      <c r="A25" s="17" t="s">
        <v>46</v>
      </c>
      <c r="B25" s="18" t="s">
        <v>47</v>
      </c>
      <c r="C25" s="19">
        <v>486.46</v>
      </c>
      <c r="D25" s="19">
        <v>626.30999999999995</v>
      </c>
      <c r="E25" s="19">
        <v>468</v>
      </c>
      <c r="F25" s="19">
        <v>625.94000000000005</v>
      </c>
      <c r="G25" s="19">
        <v>468</v>
      </c>
      <c r="H25" s="19">
        <v>625.94000000000005</v>
      </c>
      <c r="I25" s="20">
        <v>539</v>
      </c>
      <c r="J25" s="19">
        <v>730.06</v>
      </c>
      <c r="K25" s="19">
        <f t="shared" si="0"/>
        <v>1269.06</v>
      </c>
      <c r="L25" s="21"/>
      <c r="M25" s="22"/>
    </row>
    <row r="26" spans="1:13">
      <c r="A26" s="17" t="s">
        <v>48</v>
      </c>
      <c r="B26" s="18" t="s">
        <v>49</v>
      </c>
      <c r="C26" s="19">
        <v>78.790000000000006</v>
      </c>
      <c r="D26" s="19">
        <v>328.96</v>
      </c>
      <c r="E26" s="19">
        <v>95</v>
      </c>
      <c r="F26" s="19">
        <v>378.91</v>
      </c>
      <c r="G26" s="19">
        <v>95</v>
      </c>
      <c r="H26" s="19">
        <v>378.91</v>
      </c>
      <c r="I26" s="20">
        <v>110</v>
      </c>
      <c r="J26" s="19">
        <v>410.51</v>
      </c>
      <c r="K26" s="19">
        <f t="shared" si="0"/>
        <v>520.51</v>
      </c>
      <c r="L26" s="21">
        <f t="shared" si="1"/>
        <v>31.599999999999966</v>
      </c>
      <c r="M26" s="22"/>
    </row>
    <row r="27" spans="1:13">
      <c r="A27" s="17" t="s">
        <v>50</v>
      </c>
      <c r="B27" s="18" t="s">
        <v>51</v>
      </c>
      <c r="C27" s="19">
        <v>108.73</v>
      </c>
      <c r="D27" s="19" t="s">
        <v>26</v>
      </c>
      <c r="E27" s="19">
        <v>104</v>
      </c>
      <c r="F27" s="19" t="s">
        <v>26</v>
      </c>
      <c r="G27" s="19">
        <v>104</v>
      </c>
      <c r="H27" s="19" t="s">
        <v>26</v>
      </c>
      <c r="I27" s="20">
        <v>120</v>
      </c>
      <c r="J27" s="30">
        <v>0</v>
      </c>
      <c r="K27" s="19">
        <f t="shared" si="0"/>
        <v>120</v>
      </c>
      <c r="L27" s="21"/>
      <c r="M27" s="22"/>
    </row>
    <row r="28" spans="1:13">
      <c r="A28" s="17" t="s">
        <v>52</v>
      </c>
      <c r="B28" s="18" t="s">
        <v>53</v>
      </c>
      <c r="C28" s="19">
        <v>444.89</v>
      </c>
      <c r="D28" s="19">
        <v>148.66999999999999</v>
      </c>
      <c r="E28" s="19">
        <v>480.82</v>
      </c>
      <c r="F28" s="19">
        <v>141.65</v>
      </c>
      <c r="G28" s="19">
        <v>480.82</v>
      </c>
      <c r="H28" s="19">
        <v>141.65</v>
      </c>
      <c r="I28" s="20">
        <v>550.82000000000005</v>
      </c>
      <c r="J28" s="19">
        <v>169</v>
      </c>
      <c r="K28" s="19">
        <f t="shared" si="0"/>
        <v>719.82</v>
      </c>
      <c r="L28" s="21">
        <f t="shared" si="1"/>
        <v>27.349999999999994</v>
      </c>
      <c r="M28" s="22"/>
    </row>
    <row r="29" spans="1:13">
      <c r="A29" s="17" t="s">
        <v>54</v>
      </c>
      <c r="B29" s="18" t="s">
        <v>55</v>
      </c>
      <c r="C29" s="19" t="s">
        <v>26</v>
      </c>
      <c r="D29" s="19">
        <v>1348.99</v>
      </c>
      <c r="E29" s="19" t="s">
        <v>26</v>
      </c>
      <c r="F29" s="19">
        <v>1739.13</v>
      </c>
      <c r="G29" s="19" t="s">
        <v>26</v>
      </c>
      <c r="H29" s="19">
        <v>1739.13</v>
      </c>
      <c r="I29" s="29">
        <v>0</v>
      </c>
      <c r="J29" s="19">
        <v>2032.58</v>
      </c>
      <c r="K29" s="19">
        <f t="shared" si="0"/>
        <v>2032.58</v>
      </c>
      <c r="L29" s="21">
        <f t="shared" si="1"/>
        <v>293.44999999999982</v>
      </c>
      <c r="M29" s="22"/>
    </row>
    <row r="30" spans="1:13">
      <c r="A30" s="17" t="s">
        <v>56</v>
      </c>
      <c r="B30" s="18" t="s">
        <v>57</v>
      </c>
      <c r="C30" s="19">
        <v>124.83</v>
      </c>
      <c r="D30" s="19">
        <v>280.55</v>
      </c>
      <c r="E30" s="19">
        <v>339</v>
      </c>
      <c r="F30" s="19">
        <v>343.59</v>
      </c>
      <c r="G30" s="19">
        <v>339</v>
      </c>
      <c r="H30" s="19">
        <v>343.59</v>
      </c>
      <c r="I30" s="20">
        <v>392</v>
      </c>
      <c r="J30" s="19">
        <v>240.7</v>
      </c>
      <c r="K30" s="19">
        <f t="shared" si="0"/>
        <v>632.70000000000005</v>
      </c>
      <c r="L30" s="21">
        <f t="shared" si="1"/>
        <v>-102.88999999999999</v>
      </c>
      <c r="M30" s="22"/>
    </row>
    <row r="31" spans="1:13">
      <c r="A31" s="17" t="s">
        <v>58</v>
      </c>
      <c r="B31" s="18" t="s">
        <v>59</v>
      </c>
      <c r="C31" s="19">
        <v>2.77</v>
      </c>
      <c r="D31" s="19">
        <v>2043.54</v>
      </c>
      <c r="E31" s="19" t="s">
        <v>26</v>
      </c>
      <c r="F31" s="19">
        <v>2354.5300000000002</v>
      </c>
      <c r="G31" s="19" t="s">
        <v>26</v>
      </c>
      <c r="H31" s="19">
        <v>2354.5300000000002</v>
      </c>
      <c r="I31" s="20">
        <v>7.0000000000000007E-2</v>
      </c>
      <c r="J31" s="19">
        <v>2619.11</v>
      </c>
      <c r="K31" s="19">
        <f t="shared" si="0"/>
        <v>2619.1800000000003</v>
      </c>
      <c r="L31" s="21"/>
      <c r="M31" s="22"/>
    </row>
    <row r="32" spans="1:13">
      <c r="A32" s="17" t="s">
        <v>60</v>
      </c>
      <c r="B32" s="18" t="s">
        <v>61</v>
      </c>
      <c r="C32" s="19" t="s">
        <v>26</v>
      </c>
      <c r="D32" s="19">
        <v>369.61</v>
      </c>
      <c r="E32" s="19" t="s">
        <v>26</v>
      </c>
      <c r="F32" s="19">
        <v>401.95</v>
      </c>
      <c r="G32" s="19" t="s">
        <v>26</v>
      </c>
      <c r="H32" s="19">
        <v>401.95</v>
      </c>
      <c r="I32" s="29">
        <v>0</v>
      </c>
      <c r="J32" s="19">
        <v>528.41999999999996</v>
      </c>
      <c r="K32" s="19">
        <f t="shared" si="0"/>
        <v>528.41999999999996</v>
      </c>
      <c r="L32" s="21">
        <f t="shared" si="1"/>
        <v>126.46999999999997</v>
      </c>
      <c r="M32" s="22"/>
    </row>
    <row r="33" spans="1:13">
      <c r="A33" s="17" t="s">
        <v>62</v>
      </c>
      <c r="B33" s="18" t="s">
        <v>63</v>
      </c>
      <c r="C33" s="19" t="s">
        <v>26</v>
      </c>
      <c r="D33" s="19">
        <v>826.76</v>
      </c>
      <c r="E33" s="19" t="s">
        <v>26</v>
      </c>
      <c r="F33" s="19">
        <v>893.68</v>
      </c>
      <c r="G33" s="19" t="s">
        <v>26</v>
      </c>
      <c r="H33" s="19">
        <v>893.68</v>
      </c>
      <c r="I33" s="29">
        <v>0</v>
      </c>
      <c r="J33" s="19">
        <v>1072.28</v>
      </c>
      <c r="K33" s="19">
        <f t="shared" si="0"/>
        <v>1072.28</v>
      </c>
      <c r="L33" s="21"/>
      <c r="M33" s="22"/>
    </row>
    <row r="34" spans="1:13">
      <c r="A34" s="17" t="s">
        <v>64</v>
      </c>
      <c r="B34" s="18" t="s">
        <v>65</v>
      </c>
      <c r="C34" s="19">
        <v>52.27</v>
      </c>
      <c r="D34" s="19">
        <v>197.83</v>
      </c>
      <c r="E34" s="19">
        <v>63</v>
      </c>
      <c r="F34" s="19">
        <v>222.02</v>
      </c>
      <c r="G34" s="19">
        <v>63</v>
      </c>
      <c r="H34" s="19">
        <v>222.02</v>
      </c>
      <c r="I34" s="20">
        <v>73</v>
      </c>
      <c r="J34" s="19">
        <v>245.37</v>
      </c>
      <c r="K34" s="19">
        <f t="shared" si="0"/>
        <v>318.37</v>
      </c>
      <c r="L34" s="21">
        <f t="shared" si="1"/>
        <v>23.349999999999994</v>
      </c>
      <c r="M34" s="22"/>
    </row>
    <row r="35" spans="1:13">
      <c r="A35" s="17" t="s">
        <v>66</v>
      </c>
      <c r="B35" s="18" t="s">
        <v>67</v>
      </c>
      <c r="C35" s="19" t="s">
        <v>26</v>
      </c>
      <c r="D35" s="19">
        <v>313.68</v>
      </c>
      <c r="E35" s="19" t="s">
        <v>26</v>
      </c>
      <c r="F35" s="19">
        <v>338.83</v>
      </c>
      <c r="G35" s="19" t="s">
        <v>26</v>
      </c>
      <c r="H35" s="19">
        <v>338.83</v>
      </c>
      <c r="I35" s="29">
        <v>0</v>
      </c>
      <c r="J35" s="19">
        <v>384.84</v>
      </c>
      <c r="K35" s="19">
        <f t="shared" si="0"/>
        <v>384.84</v>
      </c>
      <c r="L35" s="21">
        <f t="shared" si="1"/>
        <v>46.009999999999991</v>
      </c>
      <c r="M35" s="22"/>
    </row>
    <row r="36" spans="1:13">
      <c r="A36" s="17" t="s">
        <v>68</v>
      </c>
      <c r="B36" s="18" t="s">
        <v>69</v>
      </c>
      <c r="C36" s="19" t="s">
        <v>26</v>
      </c>
      <c r="D36" s="19">
        <v>72.31</v>
      </c>
      <c r="E36" s="19" t="s">
        <v>26</v>
      </c>
      <c r="F36" s="19">
        <v>80.459999999999994</v>
      </c>
      <c r="G36" s="19" t="s">
        <v>26</v>
      </c>
      <c r="H36" s="19">
        <v>80.459999999999994</v>
      </c>
      <c r="I36" s="29">
        <v>0</v>
      </c>
      <c r="J36" s="19">
        <v>84.73</v>
      </c>
      <c r="K36" s="19">
        <f t="shared" si="0"/>
        <v>84.73</v>
      </c>
      <c r="L36" s="21">
        <f t="shared" si="1"/>
        <v>4.2700000000000102</v>
      </c>
      <c r="M36" s="22"/>
    </row>
    <row r="37" spans="1:13" ht="75.95" customHeight="1">
      <c r="A37" s="17" t="s">
        <v>70</v>
      </c>
      <c r="B37" s="23" t="s">
        <v>71</v>
      </c>
      <c r="C37" s="19" t="s">
        <v>26</v>
      </c>
      <c r="D37" s="19">
        <v>430.38</v>
      </c>
      <c r="E37" s="19" t="s">
        <v>26</v>
      </c>
      <c r="F37" s="19">
        <v>476.12</v>
      </c>
      <c r="G37" s="19" t="s">
        <v>26</v>
      </c>
      <c r="H37" s="19">
        <v>476.12</v>
      </c>
      <c r="I37" s="29">
        <v>0</v>
      </c>
      <c r="J37" s="19">
        <v>570.49</v>
      </c>
      <c r="K37" s="19">
        <f t="shared" si="0"/>
        <v>570.49</v>
      </c>
      <c r="L37" s="21">
        <f t="shared" si="1"/>
        <v>94.37</v>
      </c>
      <c r="M37" s="22"/>
    </row>
    <row r="38" spans="1:13" ht="45.95" customHeight="1">
      <c r="A38" s="17" t="s">
        <v>72</v>
      </c>
      <c r="B38" s="18" t="s">
        <v>73</v>
      </c>
      <c r="C38" s="19">
        <v>421.56</v>
      </c>
      <c r="D38" s="19">
        <v>158.41</v>
      </c>
      <c r="E38" s="19">
        <v>497.61</v>
      </c>
      <c r="F38" s="19">
        <v>169.8</v>
      </c>
      <c r="G38" s="19">
        <v>497.61</v>
      </c>
      <c r="H38" s="19">
        <v>169.8</v>
      </c>
      <c r="I38" s="20">
        <v>551</v>
      </c>
      <c r="J38" s="19">
        <v>174.04</v>
      </c>
      <c r="K38" s="19">
        <f t="shared" si="0"/>
        <v>725.04</v>
      </c>
      <c r="L38" s="21">
        <f t="shared" si="1"/>
        <v>4.2399999999999807</v>
      </c>
      <c r="M38" s="22"/>
    </row>
    <row r="39" spans="1:13">
      <c r="A39" s="17" t="s">
        <v>74</v>
      </c>
      <c r="B39" s="18" t="s">
        <v>75</v>
      </c>
      <c r="C39" s="19" t="s">
        <v>26</v>
      </c>
      <c r="D39" s="19">
        <v>17826.990000000002</v>
      </c>
      <c r="E39" s="19" t="s">
        <v>26</v>
      </c>
      <c r="F39" s="19">
        <v>21869.56</v>
      </c>
      <c r="G39" s="19" t="s">
        <v>26</v>
      </c>
      <c r="H39" s="19">
        <v>21869.56</v>
      </c>
      <c r="I39" s="29">
        <v>0</v>
      </c>
      <c r="J39" s="19">
        <v>24131.49</v>
      </c>
      <c r="K39" s="19">
        <f t="shared" si="0"/>
        <v>24131.49</v>
      </c>
      <c r="L39" s="21"/>
      <c r="M39" s="22"/>
    </row>
    <row r="40" spans="1:13">
      <c r="A40" s="17" t="s">
        <v>76</v>
      </c>
      <c r="B40" s="18" t="s">
        <v>77</v>
      </c>
      <c r="C40" s="19">
        <v>1641.39</v>
      </c>
      <c r="D40" s="19">
        <v>2616.4699999999998</v>
      </c>
      <c r="E40" s="19">
        <v>1440</v>
      </c>
      <c r="F40" s="19">
        <v>3073.95</v>
      </c>
      <c r="G40" s="19">
        <v>1440</v>
      </c>
      <c r="H40" s="19">
        <v>3073.95</v>
      </c>
      <c r="I40" s="20">
        <v>1656</v>
      </c>
      <c r="J40" s="19">
        <v>4863.74</v>
      </c>
      <c r="K40" s="19">
        <f t="shared" si="0"/>
        <v>6519.74</v>
      </c>
      <c r="L40" s="21">
        <f t="shared" si="1"/>
        <v>1789.79</v>
      </c>
      <c r="M40" s="22"/>
    </row>
    <row r="41" spans="1:13">
      <c r="A41" s="17" t="s">
        <v>78</v>
      </c>
      <c r="B41" s="18" t="s">
        <v>79</v>
      </c>
      <c r="C41" s="19">
        <v>119.5</v>
      </c>
      <c r="D41" s="19">
        <v>348.58</v>
      </c>
      <c r="E41" s="19">
        <v>116</v>
      </c>
      <c r="F41" s="19">
        <v>381.36</v>
      </c>
      <c r="G41" s="19">
        <v>116</v>
      </c>
      <c r="H41" s="19">
        <v>381.36</v>
      </c>
      <c r="I41" s="20">
        <v>163</v>
      </c>
      <c r="J41" s="19">
        <v>417.85</v>
      </c>
      <c r="K41" s="19">
        <f t="shared" si="0"/>
        <v>580.85</v>
      </c>
      <c r="L41" s="21">
        <f t="shared" si="1"/>
        <v>36.490000000000009</v>
      </c>
      <c r="M41" s="22"/>
    </row>
    <row r="42" spans="1:13" ht="15.75" customHeight="1">
      <c r="A42" s="17" t="s">
        <v>80</v>
      </c>
      <c r="B42" s="18" t="s">
        <v>81</v>
      </c>
      <c r="C42" s="19">
        <v>191.15</v>
      </c>
      <c r="D42" s="19">
        <v>367.54</v>
      </c>
      <c r="E42" s="19">
        <v>225</v>
      </c>
      <c r="F42" s="19">
        <v>395.65</v>
      </c>
      <c r="G42" s="19">
        <v>225</v>
      </c>
      <c r="H42" s="19">
        <v>395.65</v>
      </c>
      <c r="I42" s="20">
        <v>225</v>
      </c>
      <c r="J42" s="19">
        <v>442.33</v>
      </c>
      <c r="K42" s="19">
        <f t="shared" si="0"/>
        <v>667.32999999999993</v>
      </c>
      <c r="L42" s="21">
        <f t="shared" si="1"/>
        <v>46.680000000000007</v>
      </c>
      <c r="M42" s="22"/>
    </row>
    <row r="43" spans="1:13">
      <c r="A43" s="24" t="s">
        <v>26</v>
      </c>
      <c r="B43" s="18" t="s">
        <v>82</v>
      </c>
      <c r="C43" s="19" t="s">
        <v>26</v>
      </c>
      <c r="D43" s="19">
        <v>179.1</v>
      </c>
      <c r="E43" s="19" t="s">
        <v>26</v>
      </c>
      <c r="F43" s="19">
        <v>177.44</v>
      </c>
      <c r="G43" s="19" t="s">
        <v>26</v>
      </c>
      <c r="H43" s="19">
        <v>177.44</v>
      </c>
      <c r="I43" s="29">
        <v>0</v>
      </c>
      <c r="J43" s="19">
        <v>213</v>
      </c>
      <c r="K43" s="19">
        <f t="shared" si="0"/>
        <v>213</v>
      </c>
      <c r="L43" s="21">
        <f t="shared" si="1"/>
        <v>35.56</v>
      </c>
      <c r="M43" s="22"/>
    </row>
    <row r="44" spans="1:13">
      <c r="A44" s="17" t="s">
        <v>83</v>
      </c>
      <c r="B44" s="18" t="s">
        <v>84</v>
      </c>
      <c r="C44" s="19">
        <v>351.59</v>
      </c>
      <c r="D44" s="19">
        <v>1246.77</v>
      </c>
      <c r="E44" s="19">
        <v>420</v>
      </c>
      <c r="F44" s="19">
        <v>1428.32</v>
      </c>
      <c r="G44" s="19">
        <v>420</v>
      </c>
      <c r="H44" s="19">
        <v>1428.32</v>
      </c>
      <c r="I44" s="20">
        <v>483</v>
      </c>
      <c r="J44" s="19">
        <v>2292.61</v>
      </c>
      <c r="K44" s="19">
        <f t="shared" si="0"/>
        <v>2775.61</v>
      </c>
      <c r="L44" s="21">
        <f t="shared" si="1"/>
        <v>864.29000000000019</v>
      </c>
      <c r="M44" s="22"/>
    </row>
    <row r="45" spans="1:13">
      <c r="A45" s="17" t="s">
        <v>85</v>
      </c>
      <c r="B45" s="18" t="s">
        <v>86</v>
      </c>
      <c r="C45" s="19">
        <v>2199.2399999999998</v>
      </c>
      <c r="D45" s="19">
        <v>544.46</v>
      </c>
      <c r="E45" s="19">
        <v>2168.9899999999998</v>
      </c>
      <c r="F45" s="19">
        <v>679.09</v>
      </c>
      <c r="G45" s="19">
        <v>2168.9899999999998</v>
      </c>
      <c r="H45" s="19">
        <v>679.09</v>
      </c>
      <c r="I45" s="20">
        <v>2495</v>
      </c>
      <c r="J45" s="19">
        <v>821.04</v>
      </c>
      <c r="K45" s="19">
        <f t="shared" si="0"/>
        <v>3316.04</v>
      </c>
      <c r="L45" s="21">
        <f t="shared" si="1"/>
        <v>141.94999999999993</v>
      </c>
      <c r="M45" s="22"/>
    </row>
    <row r="46" spans="1:13">
      <c r="A46" s="17" t="s">
        <v>87</v>
      </c>
      <c r="B46" s="18" t="s">
        <v>88</v>
      </c>
      <c r="C46" s="19">
        <v>118.68</v>
      </c>
      <c r="D46" s="20" t="s">
        <v>26</v>
      </c>
      <c r="E46" s="20">
        <v>126</v>
      </c>
      <c r="F46" s="19" t="s">
        <v>26</v>
      </c>
      <c r="G46" s="19">
        <v>126</v>
      </c>
      <c r="H46" s="19" t="s">
        <v>26</v>
      </c>
      <c r="I46" s="20">
        <v>145</v>
      </c>
      <c r="J46" s="30">
        <v>0</v>
      </c>
      <c r="K46" s="19">
        <f t="shared" si="0"/>
        <v>145</v>
      </c>
      <c r="L46" s="21"/>
      <c r="M46" s="22"/>
    </row>
    <row r="47" spans="1:13">
      <c r="A47" s="17" t="s">
        <v>89</v>
      </c>
      <c r="B47" s="18" t="s">
        <v>90</v>
      </c>
      <c r="C47" s="19">
        <v>148.25</v>
      </c>
      <c r="D47" s="20">
        <v>2536.5500000000002</v>
      </c>
      <c r="E47" s="20">
        <v>207</v>
      </c>
      <c r="F47" s="19">
        <v>2608.1799999999998</v>
      </c>
      <c r="G47" s="19">
        <v>207</v>
      </c>
      <c r="H47" s="19">
        <v>2608.1799999999998</v>
      </c>
      <c r="I47" s="20">
        <v>204.62</v>
      </c>
      <c r="J47" s="19">
        <v>3051</v>
      </c>
      <c r="K47" s="19">
        <f t="shared" si="0"/>
        <v>3255.62</v>
      </c>
      <c r="L47" s="21"/>
      <c r="M47" s="22"/>
    </row>
    <row r="48" spans="1:13" s="26" customFormat="1">
      <c r="A48" s="17" t="s">
        <v>91</v>
      </c>
      <c r="B48" s="18" t="s">
        <v>92</v>
      </c>
      <c r="C48" s="19">
        <v>2007.3</v>
      </c>
      <c r="D48" s="20">
        <v>284.39999999999998</v>
      </c>
      <c r="E48" s="20">
        <v>2404.17</v>
      </c>
      <c r="F48" s="19">
        <v>304.57</v>
      </c>
      <c r="G48" s="19">
        <v>2404.17</v>
      </c>
      <c r="H48" s="19">
        <v>304.57</v>
      </c>
      <c r="I48" s="20">
        <f>2908.95+8.97</f>
        <v>2917.9199999999996</v>
      </c>
      <c r="J48" s="19">
        <f>338.19+8</f>
        <v>346.19</v>
      </c>
      <c r="K48" s="19">
        <f t="shared" si="0"/>
        <v>3264.1099999999997</v>
      </c>
      <c r="L48" s="21">
        <f t="shared" si="1"/>
        <v>41.620000000000005</v>
      </c>
      <c r="M48" s="22"/>
    </row>
    <row r="49" spans="1:13">
      <c r="A49" s="17" t="s">
        <v>93</v>
      </c>
      <c r="B49" s="18" t="s">
        <v>94</v>
      </c>
      <c r="C49" s="19">
        <v>257.32</v>
      </c>
      <c r="D49" s="20">
        <v>164.87</v>
      </c>
      <c r="E49" s="20">
        <v>259.14</v>
      </c>
      <c r="F49" s="19">
        <v>189.85</v>
      </c>
      <c r="G49" s="19">
        <v>259.14</v>
      </c>
      <c r="H49" s="19">
        <v>189.85</v>
      </c>
      <c r="I49" s="20">
        <v>297</v>
      </c>
      <c r="J49" s="19">
        <v>316.66000000000003</v>
      </c>
      <c r="K49" s="19">
        <f t="shared" si="0"/>
        <v>613.66000000000008</v>
      </c>
      <c r="L49" s="21">
        <f t="shared" si="1"/>
        <v>126.81000000000003</v>
      </c>
      <c r="M49" s="22"/>
    </row>
    <row r="50" spans="1:13">
      <c r="A50" s="17" t="s">
        <v>95</v>
      </c>
      <c r="B50" s="18" t="s">
        <v>96</v>
      </c>
      <c r="C50" s="19">
        <v>280.45</v>
      </c>
      <c r="D50" s="20">
        <v>417.6</v>
      </c>
      <c r="E50" s="20">
        <v>315</v>
      </c>
      <c r="F50" s="19">
        <v>493.3</v>
      </c>
      <c r="G50" s="19">
        <v>315</v>
      </c>
      <c r="H50" s="19">
        <v>493.3</v>
      </c>
      <c r="I50" s="20">
        <v>363</v>
      </c>
      <c r="J50" s="19">
        <v>527.22</v>
      </c>
      <c r="K50" s="19">
        <f t="shared" si="0"/>
        <v>890.22</v>
      </c>
      <c r="L50" s="21">
        <f t="shared" si="1"/>
        <v>33.920000000000016</v>
      </c>
      <c r="M50" s="22"/>
    </row>
    <row r="51" spans="1:13">
      <c r="A51" s="17" t="s">
        <v>97</v>
      </c>
      <c r="B51" s="18" t="s">
        <v>98</v>
      </c>
      <c r="C51" s="19">
        <v>247.6</v>
      </c>
      <c r="D51" s="20">
        <v>594.59</v>
      </c>
      <c r="E51" s="20">
        <v>305</v>
      </c>
      <c r="F51" s="19">
        <v>664.17</v>
      </c>
      <c r="G51" s="19">
        <v>305</v>
      </c>
      <c r="H51" s="19">
        <v>664.17</v>
      </c>
      <c r="I51" s="20">
        <v>351</v>
      </c>
      <c r="J51" s="19">
        <v>939.76</v>
      </c>
      <c r="K51" s="19">
        <f t="shared" si="0"/>
        <v>1290.76</v>
      </c>
      <c r="L51" s="21">
        <f t="shared" si="1"/>
        <v>275.59000000000003</v>
      </c>
      <c r="M51" s="22"/>
    </row>
    <row r="52" spans="1:13">
      <c r="A52" s="17" t="s">
        <v>99</v>
      </c>
      <c r="B52" s="18" t="s">
        <v>100</v>
      </c>
      <c r="C52" s="19" t="s">
        <v>26</v>
      </c>
      <c r="D52" s="20">
        <v>425.81</v>
      </c>
      <c r="E52" s="20" t="s">
        <v>26</v>
      </c>
      <c r="F52" s="19">
        <v>446.66</v>
      </c>
      <c r="G52" s="19" t="s">
        <v>26</v>
      </c>
      <c r="H52" s="19">
        <v>446.66</v>
      </c>
      <c r="I52" s="29">
        <v>0</v>
      </c>
      <c r="J52" s="19">
        <v>582.6</v>
      </c>
      <c r="K52" s="19">
        <f t="shared" si="0"/>
        <v>582.6</v>
      </c>
      <c r="L52" s="21">
        <f t="shared" si="1"/>
        <v>135.94</v>
      </c>
      <c r="M52" s="22"/>
    </row>
    <row r="53" spans="1:13">
      <c r="A53" s="27" t="s">
        <v>101</v>
      </c>
      <c r="B53" s="18" t="s">
        <v>102</v>
      </c>
      <c r="C53" s="19">
        <v>279.14999999999998</v>
      </c>
      <c r="D53" s="20">
        <v>224.6</v>
      </c>
      <c r="E53" s="20">
        <v>225.99</v>
      </c>
      <c r="F53" s="19">
        <v>273.36</v>
      </c>
      <c r="G53" s="19">
        <v>225.99</v>
      </c>
      <c r="H53" s="19">
        <v>273.36</v>
      </c>
      <c r="I53" s="20">
        <v>260</v>
      </c>
      <c r="J53" s="19">
        <v>350.81</v>
      </c>
      <c r="K53" s="19">
        <f t="shared" si="0"/>
        <v>610.80999999999995</v>
      </c>
      <c r="L53" s="21">
        <f t="shared" si="1"/>
        <v>77.449999999999989</v>
      </c>
      <c r="M53" s="22"/>
    </row>
    <row r="54" spans="1:13" ht="15.75" customHeight="1">
      <c r="A54" s="28"/>
      <c r="B54" s="18" t="s">
        <v>103</v>
      </c>
      <c r="C54" s="19">
        <v>5887.02</v>
      </c>
      <c r="D54" s="20">
        <v>15598.78</v>
      </c>
      <c r="E54" s="20">
        <v>6210</v>
      </c>
      <c r="F54" s="19">
        <v>19807.29</v>
      </c>
      <c r="G54" s="19">
        <v>6210</v>
      </c>
      <c r="H54" s="19">
        <v>19807.29</v>
      </c>
      <c r="I54" s="20">
        <v>6895</v>
      </c>
      <c r="J54" s="19">
        <v>21577.91</v>
      </c>
      <c r="K54" s="19">
        <f>J54+I54</f>
        <v>28472.91</v>
      </c>
      <c r="L54" s="21"/>
      <c r="M54" s="22"/>
    </row>
    <row r="55" spans="1:13">
      <c r="A55" s="17" t="s">
        <v>104</v>
      </c>
      <c r="B55" s="18" t="s">
        <v>105</v>
      </c>
      <c r="C55" s="19" t="s">
        <v>26</v>
      </c>
      <c r="D55" s="20" t="s">
        <v>26</v>
      </c>
      <c r="E55" s="20" t="s">
        <v>26</v>
      </c>
      <c r="F55" s="25" t="s">
        <v>26</v>
      </c>
      <c r="G55" s="19" t="s">
        <v>26</v>
      </c>
      <c r="H55" s="19" t="s">
        <v>26</v>
      </c>
      <c r="I55" s="29">
        <v>0</v>
      </c>
      <c r="J55" s="30">
        <v>0</v>
      </c>
      <c r="K55" s="30">
        <f t="shared" si="0"/>
        <v>0</v>
      </c>
      <c r="L55" s="21"/>
      <c r="M55" s="22"/>
    </row>
    <row r="56" spans="1:13" ht="15.95" customHeight="1">
      <c r="A56" s="31"/>
      <c r="B56" s="31" t="s">
        <v>106</v>
      </c>
      <c r="C56" s="32">
        <f t="shared" ref="C56:K56" si="2">SUM(C9:C55)</f>
        <v>25592.879999999997</v>
      </c>
      <c r="D56" s="32">
        <f t="shared" si="2"/>
        <v>92993.98000000001</v>
      </c>
      <c r="E56" s="32">
        <f t="shared" si="2"/>
        <v>32131.41</v>
      </c>
      <c r="F56" s="32">
        <f t="shared" si="2"/>
        <v>103616.02000000002</v>
      </c>
      <c r="G56" s="32">
        <f t="shared" si="2"/>
        <v>32345.41</v>
      </c>
      <c r="H56" s="32">
        <f t="shared" si="2"/>
        <v>103616.02000000002</v>
      </c>
      <c r="I56" s="32">
        <f t="shared" si="2"/>
        <v>36829.819999999992</v>
      </c>
      <c r="J56" s="32">
        <f t="shared" si="2"/>
        <v>120374.49</v>
      </c>
      <c r="K56" s="32">
        <f t="shared" si="2"/>
        <v>157204.31</v>
      </c>
      <c r="L56" s="21"/>
      <c r="M56" s="22"/>
    </row>
    <row r="57" spans="1:13" ht="12" customHeight="1">
      <c r="C57" s="22"/>
      <c r="D57" s="22"/>
      <c r="E57" s="22"/>
      <c r="F57" s="22"/>
      <c r="G57" s="34"/>
      <c r="H57" s="34"/>
      <c r="I57" s="34"/>
      <c r="J57" s="22"/>
      <c r="K57" s="22"/>
    </row>
  </sheetData>
  <autoFilter ref="A9:K56"/>
  <mergeCells count="15">
    <mergeCell ref="E7:F7"/>
    <mergeCell ref="G7:H7"/>
    <mergeCell ref="I7:K7"/>
    <mergeCell ref="L8:M8"/>
    <mergeCell ref="A53:A54"/>
    <mergeCell ref="A2:K2"/>
    <mergeCell ref="A4:K4"/>
    <mergeCell ref="I5:K5"/>
    <mergeCell ref="A6:A8"/>
    <mergeCell ref="B6:B8"/>
    <mergeCell ref="C6:D6"/>
    <mergeCell ref="E6:F6"/>
    <mergeCell ref="G6:H6"/>
    <mergeCell ref="I6:K6"/>
    <mergeCell ref="C7:D7"/>
  </mergeCells>
  <printOptions horizontalCentered="1"/>
  <pageMargins left="1" right="0.8" top="0.74803149606299202" bottom="0.91" header="0.511811023622047" footer="0.511811023622047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Annx1</vt:lpstr>
      <vt:lpstr>Annx1!Print_Area</vt:lpstr>
      <vt:lpstr>Annx1!Print_Titles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Mahendra receipt</dc:creator>
  <cp:lastModifiedBy>Mahendra receipt</cp:lastModifiedBy>
  <dcterms:created xsi:type="dcterms:W3CDTF">2014-06-20T07:11:27Z</dcterms:created>
  <dcterms:modified xsi:type="dcterms:W3CDTF">2014-06-20T07:13:38Z</dcterms:modified>
</cp:coreProperties>
</file>