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60" windowHeight="7995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D" hidden="1">[2]dem18!#REF!</definedName>
    <definedName name="_xlnm._FilterDatabase" localSheetId="0" hidden="1">SUMMARY!$A$9:$I$61</definedName>
    <definedName name="_rec1">[3]Dem1!#REF!</definedName>
    <definedName name="_Regression_Int" localSheetId="0" hidden="1">1</definedName>
    <definedName name="ahcap">[4]dem2!$D$563:$L$563</definedName>
    <definedName name="censusrec">[3]Dem1!$D$253:$L$253</definedName>
    <definedName name="charged">[3]Dem1!$E$7:$G$7</definedName>
    <definedName name="da">[3]Dem1!$D$130:$L$130</definedName>
    <definedName name="ee">[3]Dem1!$D$359:$L$359</definedName>
    <definedName name="fishcap">[4]dem2!$D$574:$L$574</definedName>
    <definedName name="Fishrev">[4]dem2!$D$492:$L$492</definedName>
    <definedName name="fwl">[3]Dem1!$D$313:$L$313</definedName>
    <definedName name="fwlcap">[3]Dem1!$D$387:$L$387</definedName>
    <definedName name="fwlrec">[3]Dem1!$D$393:$L$393</definedName>
    <definedName name="housing">#REF!</definedName>
    <definedName name="housingcap">#REF!</definedName>
    <definedName name="justice">[3]Dem1!$D$103:$L$103</definedName>
    <definedName name="justicerec">#REF!</definedName>
    <definedName name="lr">[3]Dem1!$D$63:$L$63</definedName>
    <definedName name="lrrec">[3]Dem1!#REF!</definedName>
    <definedName name="nc">[3]Dem1!$D$221:$L$221</definedName>
    <definedName name="ncfund">[3]Dem1!#REF!</definedName>
    <definedName name="ncrec">[3]Dem1!$D$250:$L$250</definedName>
    <definedName name="ncrec1">[3]Dem1!#REF!</definedName>
    <definedName name="np">[3]Dem1!$K$389</definedName>
    <definedName name="Nutrition">[4]dem2!$D$315:$L$315</definedName>
    <definedName name="oges">#REF!</definedName>
    <definedName name="pension">[3]Dem1!$D$114:$L$114</definedName>
    <definedName name="_xlnm.Print_Area" localSheetId="0">SUMMARY!$A$2:$I$61</definedName>
    <definedName name="Print_Area_MI" localSheetId="0">SUMMARY!$A$2:$I$60</definedName>
    <definedName name="_xlnm.Print_Titles" localSheetId="0">SUMMARY!$6:$9</definedName>
    <definedName name="pw">#REF!</definedName>
    <definedName name="pwcap">[3]Dem1!#REF!</definedName>
    <definedName name="rec">[3]Dem1!#REF!</definedName>
    <definedName name="reform">[3]Dem1!$D$237:$L$237</definedName>
    <definedName name="scst">[4]dem2!$D$162:$L$162</definedName>
    <definedName name="sgs">[3]Dem1!#REF!</definedName>
    <definedName name="SocialSecurity">[4]dem2!$D$290:$L$290</definedName>
    <definedName name="socialwelfare">[4]dem2!$D$356:$L$356</definedName>
    <definedName name="spfrd">[3]Dem1!$D$327:$L$327</definedName>
    <definedName name="sss">[3]Dem1!#REF!</definedName>
    <definedName name="swc">[3]Dem1!$D$76:$L$76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[4]dem2!$D$348:$L$348</definedName>
    <definedName name="Z_03164568_8DCF_450F_A01A_A3C80A14CA49_.wvu.FilterData" localSheetId="0" hidden="1">SUMMARY!$A$9:$I$61</definedName>
    <definedName name="Z_11FD1431_802F_4CFD_97ED_05C17FC7D269_.wvu.Cols" localSheetId="0" hidden="1">SUMMARY!$C:$E</definedName>
    <definedName name="Z_11FD1431_802F_4CFD_97ED_05C17FC7D269_.wvu.FilterData" localSheetId="0" hidden="1">SUMMARY!$A$9:$I$61</definedName>
    <definedName name="Z_11FD1431_802F_4CFD_97ED_05C17FC7D269_.wvu.PrintArea" localSheetId="0" hidden="1">SUMMARY!$A$2:$I$60</definedName>
    <definedName name="Z_11FD1431_802F_4CFD_97ED_05C17FC7D269_.wvu.PrintTitles" localSheetId="0" hidden="1">SUMMARY!$6:$9</definedName>
    <definedName name="Z_14E787EC_14C9_45F2_9DEB_2D0050FCC05D_.wvu.FilterData" localSheetId="0" hidden="1">SUMMARY!$A$9:$I$61</definedName>
    <definedName name="Z_239EE218_578E_4317_BEED_14D5D7089E27_.wvu.PrintArea" localSheetId="0" hidden="1">SUMMARY!$A$2:$I$60</definedName>
    <definedName name="Z_239EE218_578E_4317_BEED_14D5D7089E27_.wvu.PrintTitles" localSheetId="0" hidden="1">SUMMARY!$9:$9</definedName>
    <definedName name="Z_302A3EA3_AE96_11D5_A646_0050BA3D7AFD_.wvu.PrintArea" localSheetId="0" hidden="1">SUMMARY!$A$2:$I$60</definedName>
    <definedName name="Z_302A3EA3_AE96_11D5_A646_0050BA3D7AFD_.wvu.PrintTitles" localSheetId="0" hidden="1">SUMMARY!$9:$9</definedName>
    <definedName name="Z_36DBA021_0ECB_11D4_8064_004005726899_.wvu.PrintArea" localSheetId="0" hidden="1">SUMMARY!$A$2:$I$60</definedName>
    <definedName name="Z_36DBA021_0ECB_11D4_8064_004005726899_.wvu.PrintTitles" localSheetId="0" hidden="1">SUMMARY!$9:$9</definedName>
    <definedName name="Z_36EEA6C1_2547_466F_BDC2_E22725C64733_.wvu.Cols" localSheetId="0" hidden="1">SUMMARY!$C:$E</definedName>
    <definedName name="Z_36EEA6C1_2547_466F_BDC2_E22725C64733_.wvu.FilterData" localSheetId="0" hidden="1">SUMMARY!$A$9:$I$61</definedName>
    <definedName name="Z_36EEA6C1_2547_466F_BDC2_E22725C64733_.wvu.PrintArea" localSheetId="0" hidden="1">SUMMARY!$A$2:$I$60</definedName>
    <definedName name="Z_36EEA6C1_2547_466F_BDC2_E22725C64733_.wvu.PrintTitles" localSheetId="0" hidden="1">SUMMARY!$6:$9</definedName>
    <definedName name="Z_4CDAF7FB_A6A3_466E_A280_19AD8AB84A5D_.wvu.FilterData" localSheetId="0" hidden="1">SUMMARY!$A$9:$I$61</definedName>
    <definedName name="Z_7DB28DCE_97DD_4F6D_93F7_C8A48D05C8DC_.wvu.Cols" localSheetId="0" hidden="1">SUMMARY!$C:$C</definedName>
    <definedName name="Z_7DB28DCE_97DD_4F6D_93F7_C8A48D05C8DC_.wvu.PrintArea" localSheetId="0" hidden="1">SUMMARY!$A$2:$I$60</definedName>
    <definedName name="Z_7DB28DCE_97DD_4F6D_93F7_C8A48D05C8DC_.wvu.PrintTitles" localSheetId="0" hidden="1">SUMMARY!$6:$9</definedName>
    <definedName name="Z_81CAF764_1081_4DBD_B262_43D95F710737_.wvu.FilterData" localSheetId="0" hidden="1">SUMMARY!$A$9:$I$61</definedName>
    <definedName name="Z_879A58EF_B11E_4CEA_84CB_4CB64063942C_.wvu.FilterData" localSheetId="0" hidden="1">SUMMARY!$A$9:$I$61</definedName>
    <definedName name="Z_93EBE921_AE91_11D5_8685_004005726899_.wvu.PrintArea" localSheetId="0" hidden="1">SUMMARY!$A$2:$I$60</definedName>
    <definedName name="Z_93EBE921_AE91_11D5_8685_004005726899_.wvu.PrintTitles" localSheetId="0" hidden="1">SUMMARY!$9:$9</definedName>
    <definedName name="Z_941D15E9_BBAC_479D_A0CA_DD325FC9DC83_.wvu.FilterData" localSheetId="0" hidden="1">SUMMARY!$A$9:$I$61</definedName>
    <definedName name="Z_94DA79C1_0FDE_11D5_9579_000021DAEEA2_.wvu.PrintArea" localSheetId="0" hidden="1">SUMMARY!$A$2:$I$60</definedName>
    <definedName name="Z_94DA79C1_0FDE_11D5_9579_000021DAEEA2_.wvu.PrintTitles" localSheetId="0" hidden="1">SUMMARY!$9:$9</definedName>
    <definedName name="Z_C868F8C3_16D7_11D5_A68D_81D6213F5331_.wvu.PrintArea" localSheetId="0" hidden="1">SUMMARY!$A$2:$I$60</definedName>
    <definedName name="Z_C868F8C3_16D7_11D5_A68D_81D6213F5331_.wvu.PrintTitles" localSheetId="0" hidden="1">SUMMARY!$9:$9</definedName>
    <definedName name="Z_DD42F915_0981_4827_A896_EC3FB7E37965_.wvu.Cols" localSheetId="0" hidden="1">SUMMARY!$C:$E</definedName>
    <definedName name="Z_DD42F915_0981_4827_A896_EC3FB7E37965_.wvu.FilterData" localSheetId="0" hidden="1">SUMMARY!$A$9:$I$61</definedName>
    <definedName name="Z_DD42F915_0981_4827_A896_EC3FB7E37965_.wvu.PrintArea" localSheetId="0" hidden="1">SUMMARY!$A$2:$I$60</definedName>
    <definedName name="Z_DD42F915_0981_4827_A896_EC3FB7E37965_.wvu.PrintTitles" localSheetId="0" hidden="1">SUMMARY!$6:$9</definedName>
    <definedName name="Z_DE6B57E8_D97F_4915_9851_A702D149E012_.wvu.FilterData" localSheetId="0" hidden="1">SUMMARY!$A$9:$I$61</definedName>
    <definedName name="Z_E5DF37BD_125C_11D5_8DC4_D0F5D88B3549_.wvu.PrintArea" localSheetId="0" hidden="1">SUMMARY!$A$2:$I$60</definedName>
    <definedName name="Z_E5DF37BD_125C_11D5_8DC4_D0F5D88B3549_.wvu.PrintTitles" localSheetId="0" hidden="1">SUMMARY!$9:$9</definedName>
    <definedName name="Z_E65C283C_48EB_4733_B75D_9A6645B26648_.wvu.Cols" localSheetId="0" hidden="1">SUMMARY!$C:$C</definedName>
    <definedName name="Z_E65C283C_48EB_4733_B75D_9A6645B26648_.wvu.FilterData" localSheetId="0" hidden="1">SUMMARY!$A$9:$I$61</definedName>
    <definedName name="Z_E65C283C_48EB_4733_B75D_9A6645B26648_.wvu.PrintArea" localSheetId="0" hidden="1">SUMMARY!$A$2:$I$60</definedName>
    <definedName name="Z_E65C283C_48EB_4733_B75D_9A6645B26648_.wvu.PrintTitles" localSheetId="0" hidden="1">SUMMARY!$6:$9</definedName>
    <definedName name="Z_F2F2B1E0_7D19_43DE_8F94_297F3BF3254C_.wvu.Cols" localSheetId="0" hidden="1">SUMMARY!$C:$C</definedName>
    <definedName name="Z_F2F2B1E0_7D19_43DE_8F94_297F3BF3254C_.wvu.FilterData" localSheetId="0" hidden="1">SUMMARY!$A$9:$I$61</definedName>
    <definedName name="Z_F2F2B1E0_7D19_43DE_8F94_297F3BF3254C_.wvu.PrintArea" localSheetId="0" hidden="1">SUMMARY!$A$2:$I$60</definedName>
    <definedName name="Z_F2F2B1E0_7D19_43DE_8F94_297F3BF3254C_.wvu.PrintTitles" localSheetId="0" hidden="1">SUMMARY!$6:$9</definedName>
    <definedName name="Z_F8ADACC1_164E_11D6_B603_000021DAEEA2_.wvu.PrintArea" localSheetId="0" hidden="1">SUMMARY!$A$2:$I$60</definedName>
    <definedName name="Z_F8ADACC1_164E_11D6_B603_000021DAEEA2_.wvu.PrintTitles" localSheetId="0" hidden="1">SUMMARY!$9:$9</definedName>
    <definedName name="Z_FFD26549_2DF3_4609_A508_50EBAA0E4729_.wvu.FilterData" localSheetId="0" hidden="1">SUMMARY!$A$9:$I$61</definedName>
  </definedNames>
  <calcPr calcId="125725"/>
</workbook>
</file>

<file path=xl/calcChain.xml><?xml version="1.0" encoding="utf-8"?>
<calcChain xmlns="http://schemas.openxmlformats.org/spreadsheetml/2006/main">
  <c r="I55" i="1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59" l="1"/>
  <c r="F56"/>
  <c r="E14"/>
  <c r="D14"/>
  <c r="H56"/>
  <c r="G56"/>
  <c r="G58" s="1"/>
  <c r="G60" s="1"/>
  <c r="H58" l="1"/>
  <c r="H60" s="1"/>
  <c r="I57"/>
  <c r="F58"/>
  <c r="F60" s="1"/>
  <c r="I56"/>
  <c r="I58" l="1"/>
  <c r="I60" s="1"/>
</calcChain>
</file>

<file path=xl/sharedStrings.xml><?xml version="1.0" encoding="utf-8"?>
<sst xmlns="http://schemas.openxmlformats.org/spreadsheetml/2006/main" count="69" uniqueCount="67">
  <si>
    <t xml:space="preserve"> S U M M A R Y  O F   P L A N   A N D   N O N - P L A N </t>
  </si>
  <si>
    <t>E X P E N D I T U R E</t>
  </si>
  <si>
    <t>2 0 1 4  - 1 5</t>
  </si>
  <si>
    <t xml:space="preserve"> (In Thousands of Rupees)</t>
  </si>
  <si>
    <t>Dem. No.</t>
  </si>
  <si>
    <t>Department to which the Demand/Appropriation Relates</t>
  </si>
  <si>
    <t>Budget Estimate 2013-14</t>
  </si>
  <si>
    <t>Budget Estimate 2014-15</t>
  </si>
  <si>
    <t>STATE PLAN</t>
  </si>
  <si>
    <t>C.S.S</t>
  </si>
  <si>
    <t>NON-PLAN</t>
  </si>
  <si>
    <t>TOTAL</t>
  </si>
  <si>
    <t>1</t>
  </si>
  <si>
    <t>2</t>
  </si>
  <si>
    <t xml:space="preserve">Food Security and  Agriculture Development </t>
  </si>
  <si>
    <t>Animal Husbandry, Livestock, Fisheries and Veterinary Services</t>
  </si>
  <si>
    <t>Building and Housing</t>
  </si>
  <si>
    <t>Co-operation</t>
  </si>
  <si>
    <t>Cultural Affairs and Heritage</t>
  </si>
  <si>
    <t>Ecclesiastical</t>
  </si>
  <si>
    <t>Human Resource Development</t>
  </si>
  <si>
    <t>Election</t>
  </si>
  <si>
    <t xml:space="preserve">Excise </t>
  </si>
  <si>
    <t>Finance, Revenue and Expenditure</t>
  </si>
  <si>
    <t>Food, Civil Supplies and Consumer Affairs</t>
  </si>
  <si>
    <t xml:space="preserve">Forest, Environment and Wild Life Management </t>
  </si>
  <si>
    <t>-</t>
  </si>
  <si>
    <t>Governor</t>
  </si>
  <si>
    <t>Health Care, Human Services and Family Welfare</t>
  </si>
  <si>
    <t>Home</t>
  </si>
  <si>
    <t>Horticulture and Cash Crops Development</t>
  </si>
  <si>
    <t>Commerce and Industries</t>
  </si>
  <si>
    <t>Information and Public Relation</t>
  </si>
  <si>
    <t>Information Technology</t>
  </si>
  <si>
    <t>Irrigation and Flood Control</t>
  </si>
  <si>
    <t>Judiciary</t>
  </si>
  <si>
    <t>Labour</t>
  </si>
  <si>
    <t>Land Revenue and Disaster Management</t>
  </si>
  <si>
    <t>Law</t>
  </si>
  <si>
    <t>Legislature</t>
  </si>
  <si>
    <t>Mines, Minerals and Geology</t>
  </si>
  <si>
    <t>Motor Vehicles</t>
  </si>
  <si>
    <t>Parliamentary Affairs</t>
  </si>
  <si>
    <t>Personnel, Administrative Reforms and Training, Public Grievances, Career Options and Employment, Skill Development and Chief Minister's Self Employment Scheme</t>
  </si>
  <si>
    <t>Development Planning, Economic Reforms and North Eastern Council Affairs</t>
  </si>
  <si>
    <t>Police</t>
  </si>
  <si>
    <t>Energy and Power</t>
  </si>
  <si>
    <t>Printing and Stationery</t>
  </si>
  <si>
    <t>Water Security and Public Health Engineering</t>
  </si>
  <si>
    <t>Public Service Commission</t>
  </si>
  <si>
    <t>Roads and Bridges</t>
  </si>
  <si>
    <t>Rural Management and  Development</t>
  </si>
  <si>
    <t>Science, Technology and Climate Change</t>
  </si>
  <si>
    <t>Sikkim Nationalised Transport</t>
  </si>
  <si>
    <t>Social  Justice, Empowerment and Welfare</t>
  </si>
  <si>
    <t>Sports and Youth Affairs</t>
  </si>
  <si>
    <t>Tourism and Civil Aviation</t>
  </si>
  <si>
    <t>Urban Development and Housing</t>
  </si>
  <si>
    <t>Vigilance</t>
  </si>
  <si>
    <t>Panchayati Raj Institutions</t>
  </si>
  <si>
    <t>Municipal Affairs</t>
  </si>
  <si>
    <t>Gross Total :-</t>
  </si>
  <si>
    <t>Deduct Recoveries (-)</t>
  </si>
  <si>
    <t>Total {A}</t>
  </si>
  <si>
    <t>Less Lotteries Expenditure :-</t>
  </si>
  <si>
    <t xml:space="preserve"> -</t>
  </si>
  <si>
    <t>Total {B}</t>
  </si>
</sst>
</file>

<file path=xl/styles.xml><?xml version="1.0" encoding="utf-8"?>
<styleSheet xmlns="http://schemas.openxmlformats.org/spreadsheetml/2006/main">
  <numFmts count="1">
    <numFmt numFmtId="164" formatCode="_-* #,##0.00\ _k_r_-;\-* #,##0.00\ _k_r_-;_-* &quot;-&quot;??\ _k_r_-;_-@_-"/>
  </numFmts>
  <fonts count="8">
    <font>
      <sz val="10"/>
      <name val="Courier"/>
      <family val="3"/>
    </font>
    <font>
      <sz val="10"/>
      <name val="Courier"/>
      <family val="3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Arial"/>
      <family val="2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2" borderId="0" xfId="0" applyFont="1" applyFill="1" applyAlignment="1" applyProtection="1">
      <alignment horizontal="center"/>
    </xf>
    <xf numFmtId="0" fontId="4" fillId="2" borderId="0" xfId="0" applyFont="1" applyFill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164" fontId="4" fillId="0" borderId="2" xfId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right" vertical="center" wrapText="1"/>
    </xf>
    <xf numFmtId="0" fontId="4" fillId="0" borderId="2" xfId="1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>
      <alignment vertical="center"/>
    </xf>
    <xf numFmtId="164" fontId="4" fillId="0" borderId="2" xfId="1" applyFont="1" applyFill="1" applyBorder="1" applyAlignment="1">
      <alignment horizontal="right" vertical="center" wrapText="1"/>
    </xf>
    <xf numFmtId="0" fontId="4" fillId="0" borderId="2" xfId="2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right" vertical="center" wrapText="1"/>
    </xf>
    <xf numFmtId="0" fontId="3" fillId="3" borderId="2" xfId="0" applyFont="1" applyFill="1" applyBorder="1" applyAlignment="1" applyProtection="1">
      <alignment vertical="center"/>
    </xf>
    <xf numFmtId="164" fontId="3" fillId="3" borderId="2" xfId="1" applyFont="1" applyFill="1" applyBorder="1" applyAlignment="1" applyProtection="1">
      <alignment horizontal="right" vertical="center" wrapText="1"/>
    </xf>
    <xf numFmtId="0" fontId="3" fillId="3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 vertical="top"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</cellXfs>
  <cellStyles count="3">
    <cellStyle name="Comma" xfId="1" builtinId="3"/>
    <cellStyle name="Normal" xfId="0" builtinId="0"/>
    <cellStyle name="Normal_budget for 03-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budget_summar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5"/>
    </sheetNames>
    <definedNames>
      <definedName name="summary" refersTo="='dem5'!$D$106:$I$106" sheetId="0"/>
    </definedNames>
    <sheetDataSet>
      <sheetData sheetId="0">
        <row r="10">
          <cell r="E10">
            <v>88885</v>
          </cell>
        </row>
        <row r="106">
          <cell r="D106">
            <v>0</v>
          </cell>
          <cell r="E106"/>
          <cell r="F106">
            <v>256788</v>
          </cell>
          <cell r="G106">
            <v>187</v>
          </cell>
          <cell r="H106">
            <v>45798</v>
          </cell>
          <cell r="I106">
            <v>302773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BudgetAtGlance"/>
      <sheetName val="AFS_details"/>
      <sheetName val="SUMMARY"/>
      <sheetName val="Contents"/>
      <sheetName val="EXP-MEMO"/>
      <sheetName val="RECEIPT"/>
      <sheetName val="AFS-DIS"/>
      <sheetName val="Salary_Cal"/>
      <sheetName val="AFS-RCT"/>
      <sheetName val="total (2)"/>
      <sheetName val="salaries"/>
      <sheetName val="w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40" transitionEvaluation="1" codeName="Sheet3"/>
  <dimension ref="A2:I61"/>
  <sheetViews>
    <sheetView tabSelected="1" view="pageBreakPreview" topLeftCell="A40" zoomScale="85" zoomScaleNormal="85" zoomScaleSheetLayoutView="85" workbookViewId="0">
      <selection activeCell="B47" sqref="B47"/>
    </sheetView>
  </sheetViews>
  <sheetFormatPr defaultColWidth="9.625" defaultRowHeight="12.75"/>
  <cols>
    <col min="1" max="1" width="7.625" style="44" customWidth="1"/>
    <col min="2" max="2" width="62.625" style="45" customWidth="1"/>
    <col min="3" max="3" width="20.125" style="43" hidden="1" customWidth="1"/>
    <col min="4" max="4" width="11.875" style="43" hidden="1" customWidth="1"/>
    <col min="5" max="5" width="1.875" style="43" hidden="1" customWidth="1"/>
    <col min="6" max="9" width="12.625" style="43" customWidth="1"/>
    <col min="10" max="16384" width="9.625" style="2"/>
  </cols>
  <sheetData>
    <row r="2" spans="1:9" ht="14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ht="14.25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ht="14.25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12.75" customHeight="1">
      <c r="A6" s="4"/>
      <c r="B6" s="5"/>
      <c r="C6" s="6"/>
      <c r="D6" s="6"/>
      <c r="E6" s="6"/>
      <c r="F6" s="6"/>
      <c r="G6" s="6"/>
      <c r="H6" s="7"/>
      <c r="I6" s="8" t="s">
        <v>3</v>
      </c>
    </row>
    <row r="7" spans="1:9" ht="15.95" customHeight="1">
      <c r="A7" s="9" t="s">
        <v>4</v>
      </c>
      <c r="B7" s="10" t="s">
        <v>5</v>
      </c>
      <c r="C7" s="11" t="s">
        <v>6</v>
      </c>
      <c r="D7" s="12" t="s">
        <v>7</v>
      </c>
      <c r="E7" s="12"/>
      <c r="F7" s="12"/>
      <c r="G7" s="12"/>
      <c r="H7" s="12"/>
      <c r="I7" s="13"/>
    </row>
    <row r="8" spans="1:9" ht="15.95" customHeight="1">
      <c r="A8" s="14"/>
      <c r="B8" s="10"/>
      <c r="C8" s="15"/>
      <c r="D8" s="16"/>
      <c r="E8" s="17"/>
      <c r="F8" s="17" t="s">
        <v>8</v>
      </c>
      <c r="G8" s="17" t="s">
        <v>9</v>
      </c>
      <c r="H8" s="17" t="s">
        <v>10</v>
      </c>
      <c r="I8" s="17" t="s">
        <v>11</v>
      </c>
    </row>
    <row r="9" spans="1:9" ht="15.95" customHeight="1">
      <c r="A9" s="18" t="s">
        <v>12</v>
      </c>
      <c r="B9" s="18" t="s">
        <v>13</v>
      </c>
      <c r="C9" s="19"/>
      <c r="D9" s="20"/>
      <c r="E9" s="18"/>
      <c r="F9" s="18">
        <v>3</v>
      </c>
      <c r="G9" s="18">
        <v>4</v>
      </c>
      <c r="H9" s="18">
        <v>5</v>
      </c>
      <c r="I9" s="21">
        <v>6</v>
      </c>
    </row>
    <row r="10" spans="1:9" ht="16.5" customHeight="1">
      <c r="A10" s="22">
        <v>1</v>
      </c>
      <c r="B10" s="23" t="s">
        <v>14</v>
      </c>
      <c r="C10" s="22"/>
      <c r="D10" s="24"/>
      <c r="E10" s="24"/>
      <c r="F10" s="25">
        <v>303400</v>
      </c>
      <c r="G10" s="25">
        <v>157710</v>
      </c>
      <c r="H10" s="25">
        <v>218437</v>
      </c>
      <c r="I10" s="26">
        <f>SUM(F10:H10)</f>
        <v>679547</v>
      </c>
    </row>
    <row r="11" spans="1:9" ht="16.5" customHeight="1">
      <c r="A11" s="22">
        <v>2</v>
      </c>
      <c r="B11" s="23" t="s">
        <v>15</v>
      </c>
      <c r="C11" s="22"/>
      <c r="D11" s="24"/>
      <c r="E11" s="24"/>
      <c r="F11" s="25">
        <v>131000</v>
      </c>
      <c r="G11" s="25">
        <v>55895</v>
      </c>
      <c r="H11" s="25">
        <v>276434</v>
      </c>
      <c r="I11" s="26">
        <f t="shared" ref="I11:I55" si="0">SUM(F11:H11)</f>
        <v>463329</v>
      </c>
    </row>
    <row r="12" spans="1:9" ht="16.5" customHeight="1">
      <c r="A12" s="22">
        <v>3</v>
      </c>
      <c r="B12" s="23" t="s">
        <v>16</v>
      </c>
      <c r="C12" s="22"/>
      <c r="D12" s="24"/>
      <c r="E12" s="24"/>
      <c r="F12" s="25">
        <v>287582</v>
      </c>
      <c r="G12" s="25">
        <v>140000</v>
      </c>
      <c r="H12" s="25">
        <v>138636</v>
      </c>
      <c r="I12" s="26">
        <f t="shared" si="0"/>
        <v>566218</v>
      </c>
    </row>
    <row r="13" spans="1:9" ht="16.5" customHeight="1">
      <c r="A13" s="22">
        <v>4</v>
      </c>
      <c r="B13" s="23" t="s">
        <v>17</v>
      </c>
      <c r="C13" s="22"/>
      <c r="D13" s="24"/>
      <c r="E13" s="24"/>
      <c r="F13" s="25">
        <v>68200</v>
      </c>
      <c r="G13" s="24">
        <v>0</v>
      </c>
      <c r="H13" s="25">
        <v>97020</v>
      </c>
      <c r="I13" s="26">
        <f t="shared" si="0"/>
        <v>165220</v>
      </c>
    </row>
    <row r="14" spans="1:9" ht="16.5" customHeight="1">
      <c r="A14" s="22">
        <v>5</v>
      </c>
      <c r="B14" s="23" t="s">
        <v>18</v>
      </c>
      <c r="C14" s="22"/>
      <c r="D14" s="24">
        <f>[1]dem5!summary</f>
        <v>0</v>
      </c>
      <c r="E14" s="24">
        <f>[1]dem5!summary</f>
        <v>0</v>
      </c>
      <c r="F14" s="25">
        <v>256788</v>
      </c>
      <c r="G14" s="27">
        <v>187</v>
      </c>
      <c r="H14" s="25">
        <v>45798</v>
      </c>
      <c r="I14" s="26">
        <f t="shared" si="0"/>
        <v>302773</v>
      </c>
    </row>
    <row r="15" spans="1:9" ht="16.5" customHeight="1">
      <c r="A15" s="22">
        <v>6</v>
      </c>
      <c r="B15" s="23" t="s">
        <v>19</v>
      </c>
      <c r="C15" s="22"/>
      <c r="D15" s="24"/>
      <c r="E15" s="24"/>
      <c r="F15" s="25">
        <v>10000</v>
      </c>
      <c r="G15" s="24">
        <v>0</v>
      </c>
      <c r="H15" s="25">
        <v>76243</v>
      </c>
      <c r="I15" s="26">
        <f t="shared" si="0"/>
        <v>86243</v>
      </c>
    </row>
    <row r="16" spans="1:9" ht="16.5" customHeight="1">
      <c r="A16" s="22">
        <v>7</v>
      </c>
      <c r="B16" s="23" t="s">
        <v>20</v>
      </c>
      <c r="C16" s="22"/>
      <c r="D16" s="24"/>
      <c r="E16" s="24"/>
      <c r="F16" s="25">
        <v>1986480</v>
      </c>
      <c r="G16" s="25">
        <v>949416</v>
      </c>
      <c r="H16" s="25">
        <v>2427073</v>
      </c>
      <c r="I16" s="26">
        <f t="shared" si="0"/>
        <v>5362969</v>
      </c>
    </row>
    <row r="17" spans="1:9" ht="16.5" customHeight="1">
      <c r="A17" s="22">
        <v>8</v>
      </c>
      <c r="B17" s="23" t="s">
        <v>21</v>
      </c>
      <c r="C17" s="22"/>
      <c r="D17" s="24"/>
      <c r="E17" s="24"/>
      <c r="F17" s="24">
        <v>0</v>
      </c>
      <c r="G17" s="24">
        <v>0</v>
      </c>
      <c r="H17" s="25">
        <v>162348</v>
      </c>
      <c r="I17" s="26">
        <f t="shared" si="0"/>
        <v>162348</v>
      </c>
    </row>
    <row r="18" spans="1:9" ht="16.5" customHeight="1">
      <c r="A18" s="22">
        <v>9</v>
      </c>
      <c r="B18" s="23" t="s">
        <v>22</v>
      </c>
      <c r="C18" s="22"/>
      <c r="D18" s="24"/>
      <c r="E18" s="24"/>
      <c r="F18" s="24">
        <v>0</v>
      </c>
      <c r="G18" s="24">
        <v>0</v>
      </c>
      <c r="H18" s="25">
        <v>70206</v>
      </c>
      <c r="I18" s="26">
        <f t="shared" si="0"/>
        <v>70206</v>
      </c>
    </row>
    <row r="19" spans="1:9" ht="16.5" customHeight="1">
      <c r="A19" s="22">
        <v>10</v>
      </c>
      <c r="B19" s="23" t="s">
        <v>23</v>
      </c>
      <c r="C19" s="22"/>
      <c r="D19" s="24"/>
      <c r="E19" s="24"/>
      <c r="F19" s="24">
        <v>0</v>
      </c>
      <c r="G19" s="27">
        <v>34800</v>
      </c>
      <c r="H19" s="25">
        <v>14855805</v>
      </c>
      <c r="I19" s="26">
        <f t="shared" si="0"/>
        <v>14890605</v>
      </c>
    </row>
    <row r="20" spans="1:9" ht="16.5" customHeight="1">
      <c r="A20" s="22">
        <v>11</v>
      </c>
      <c r="B20" s="23" t="s">
        <v>24</v>
      </c>
      <c r="C20" s="22"/>
      <c r="D20" s="24"/>
      <c r="E20" s="24"/>
      <c r="F20" s="25">
        <v>109633</v>
      </c>
      <c r="G20" s="25">
        <v>9082</v>
      </c>
      <c r="H20" s="25">
        <v>224977</v>
      </c>
      <c r="I20" s="26">
        <f t="shared" si="0"/>
        <v>343692</v>
      </c>
    </row>
    <row r="21" spans="1:9" ht="16.5" customHeight="1">
      <c r="A21" s="22">
        <v>12</v>
      </c>
      <c r="B21" s="23" t="s">
        <v>25</v>
      </c>
      <c r="C21" s="22"/>
      <c r="D21" s="24"/>
      <c r="E21" s="24"/>
      <c r="F21" s="25">
        <v>1064974</v>
      </c>
      <c r="G21" s="25">
        <v>449405</v>
      </c>
      <c r="H21" s="25">
        <v>952588</v>
      </c>
      <c r="I21" s="26">
        <f t="shared" si="0"/>
        <v>2466967</v>
      </c>
    </row>
    <row r="22" spans="1:9" ht="16.5" customHeight="1">
      <c r="A22" s="22" t="s">
        <v>26</v>
      </c>
      <c r="B22" s="23" t="s">
        <v>27</v>
      </c>
      <c r="C22" s="22"/>
      <c r="D22" s="24"/>
      <c r="E22" s="24"/>
      <c r="F22" s="24">
        <v>0</v>
      </c>
      <c r="G22" s="24">
        <v>0</v>
      </c>
      <c r="H22" s="25">
        <v>61570</v>
      </c>
      <c r="I22" s="26">
        <f t="shared" si="0"/>
        <v>61570</v>
      </c>
    </row>
    <row r="23" spans="1:9" ht="16.5" customHeight="1">
      <c r="A23" s="22">
        <v>13</v>
      </c>
      <c r="B23" s="23" t="s">
        <v>28</v>
      </c>
      <c r="C23" s="22"/>
      <c r="D23" s="24"/>
      <c r="E23" s="24"/>
      <c r="F23" s="25">
        <v>1164050</v>
      </c>
      <c r="G23" s="25">
        <v>1389208</v>
      </c>
      <c r="H23" s="25">
        <v>986751</v>
      </c>
      <c r="I23" s="26">
        <f t="shared" si="0"/>
        <v>3540009</v>
      </c>
    </row>
    <row r="24" spans="1:9" ht="16.5" customHeight="1">
      <c r="A24" s="22">
        <v>14</v>
      </c>
      <c r="B24" s="23" t="s">
        <v>29</v>
      </c>
      <c r="C24" s="22"/>
      <c r="D24" s="24"/>
      <c r="E24" s="24"/>
      <c r="F24" s="27">
        <v>28700</v>
      </c>
      <c r="G24" s="24">
        <v>0</v>
      </c>
      <c r="H24" s="25">
        <v>597777</v>
      </c>
      <c r="I24" s="26">
        <f t="shared" si="0"/>
        <v>626477</v>
      </c>
    </row>
    <row r="25" spans="1:9" ht="16.5" customHeight="1">
      <c r="A25" s="22">
        <v>15</v>
      </c>
      <c r="B25" s="23" t="s">
        <v>30</v>
      </c>
      <c r="C25" s="22"/>
      <c r="D25" s="24"/>
      <c r="E25" s="24"/>
      <c r="F25" s="25">
        <v>162000</v>
      </c>
      <c r="G25" s="27">
        <v>604646</v>
      </c>
      <c r="H25" s="25">
        <v>170272</v>
      </c>
      <c r="I25" s="26">
        <f t="shared" si="0"/>
        <v>936918</v>
      </c>
    </row>
    <row r="26" spans="1:9" ht="16.5" customHeight="1">
      <c r="A26" s="22">
        <v>16</v>
      </c>
      <c r="B26" s="23" t="s">
        <v>31</v>
      </c>
      <c r="C26" s="22"/>
      <c r="D26" s="24"/>
      <c r="E26" s="24"/>
      <c r="F26" s="25">
        <v>308100</v>
      </c>
      <c r="G26" s="25">
        <v>86923</v>
      </c>
      <c r="H26" s="25">
        <v>131612</v>
      </c>
      <c r="I26" s="26">
        <f t="shared" si="0"/>
        <v>526635</v>
      </c>
    </row>
    <row r="27" spans="1:9" ht="16.5" customHeight="1">
      <c r="A27" s="22">
        <v>17</v>
      </c>
      <c r="B27" s="23" t="s">
        <v>32</v>
      </c>
      <c r="C27" s="22"/>
      <c r="D27" s="24"/>
      <c r="E27" s="24"/>
      <c r="F27" s="25">
        <v>85700</v>
      </c>
      <c r="G27" s="24">
        <v>0</v>
      </c>
      <c r="H27" s="25">
        <v>42385</v>
      </c>
      <c r="I27" s="26">
        <f t="shared" si="0"/>
        <v>128085</v>
      </c>
    </row>
    <row r="28" spans="1:9" ht="16.5" customHeight="1">
      <c r="A28" s="22">
        <v>18</v>
      </c>
      <c r="B28" s="23" t="s">
        <v>33</v>
      </c>
      <c r="C28" s="22"/>
      <c r="D28" s="24"/>
      <c r="E28" s="24"/>
      <c r="F28" s="25">
        <v>80000</v>
      </c>
      <c r="G28" s="25">
        <v>233800</v>
      </c>
      <c r="H28" s="24">
        <v>0</v>
      </c>
      <c r="I28" s="26">
        <f t="shared" si="0"/>
        <v>313800</v>
      </c>
    </row>
    <row r="29" spans="1:9" ht="16.5" customHeight="1">
      <c r="A29" s="22">
        <v>19</v>
      </c>
      <c r="B29" s="23" t="s">
        <v>34</v>
      </c>
      <c r="C29" s="22"/>
      <c r="D29" s="24"/>
      <c r="E29" s="24"/>
      <c r="F29" s="25">
        <v>1505900</v>
      </c>
      <c r="G29" s="25">
        <v>2391</v>
      </c>
      <c r="H29" s="25">
        <v>36340</v>
      </c>
      <c r="I29" s="26">
        <f t="shared" si="0"/>
        <v>1544631</v>
      </c>
    </row>
    <row r="30" spans="1:9" ht="16.5" customHeight="1">
      <c r="A30" s="28">
        <v>20</v>
      </c>
      <c r="B30" s="23" t="s">
        <v>35</v>
      </c>
      <c r="C30" s="22"/>
      <c r="D30" s="24"/>
      <c r="E30" s="24"/>
      <c r="F30" s="24">
        <v>0</v>
      </c>
      <c r="G30" s="24">
        <v>0</v>
      </c>
      <c r="H30" s="25">
        <v>250394</v>
      </c>
      <c r="I30" s="26">
        <f t="shared" si="0"/>
        <v>250394</v>
      </c>
    </row>
    <row r="31" spans="1:9" ht="16.5" customHeight="1">
      <c r="A31" s="22">
        <v>21</v>
      </c>
      <c r="B31" s="23" t="s">
        <v>36</v>
      </c>
      <c r="C31" s="22"/>
      <c r="D31" s="24"/>
      <c r="E31" s="24"/>
      <c r="F31" s="25">
        <v>54100</v>
      </c>
      <c r="G31" s="24">
        <v>0</v>
      </c>
      <c r="H31" s="25">
        <v>125645</v>
      </c>
      <c r="I31" s="26">
        <f t="shared" si="0"/>
        <v>179745</v>
      </c>
    </row>
    <row r="32" spans="1:9" ht="16.5" customHeight="1">
      <c r="A32" s="22">
        <v>22</v>
      </c>
      <c r="B32" s="23" t="s">
        <v>37</v>
      </c>
      <c r="C32" s="22"/>
      <c r="D32" s="24"/>
      <c r="E32" s="24"/>
      <c r="F32" s="25">
        <v>3540000</v>
      </c>
      <c r="G32" s="25">
        <v>31096</v>
      </c>
      <c r="H32" s="25">
        <v>1035876</v>
      </c>
      <c r="I32" s="26">
        <f t="shared" si="0"/>
        <v>4606972</v>
      </c>
    </row>
    <row r="33" spans="1:9" ht="16.5" customHeight="1">
      <c r="A33" s="22">
        <v>23</v>
      </c>
      <c r="B33" s="23" t="s">
        <v>38</v>
      </c>
      <c r="C33" s="22"/>
      <c r="D33" s="24"/>
      <c r="E33" s="24"/>
      <c r="F33" s="24">
        <v>0</v>
      </c>
      <c r="G33" s="24">
        <v>0</v>
      </c>
      <c r="H33" s="25">
        <v>82274</v>
      </c>
      <c r="I33" s="26">
        <f t="shared" si="0"/>
        <v>82274</v>
      </c>
    </row>
    <row r="34" spans="1:9" ht="16.5" customHeight="1">
      <c r="A34" s="22">
        <v>24</v>
      </c>
      <c r="B34" s="23" t="s">
        <v>39</v>
      </c>
      <c r="C34" s="22"/>
      <c r="D34" s="24"/>
      <c r="E34" s="24"/>
      <c r="F34" s="24">
        <v>0</v>
      </c>
      <c r="G34" s="24">
        <v>0</v>
      </c>
      <c r="H34" s="25">
        <v>172631</v>
      </c>
      <c r="I34" s="26">
        <f t="shared" si="0"/>
        <v>172631</v>
      </c>
    </row>
    <row r="35" spans="1:9" ht="16.5" customHeight="1">
      <c r="A35" s="22">
        <v>25</v>
      </c>
      <c r="B35" s="23" t="s">
        <v>40</v>
      </c>
      <c r="C35" s="22"/>
      <c r="D35" s="24"/>
      <c r="E35" s="24"/>
      <c r="F35" s="25">
        <v>17160</v>
      </c>
      <c r="G35" s="24">
        <v>0</v>
      </c>
      <c r="H35" s="25">
        <v>25107</v>
      </c>
      <c r="I35" s="26">
        <f t="shared" si="0"/>
        <v>42267</v>
      </c>
    </row>
    <row r="36" spans="1:9" ht="16.5" customHeight="1">
      <c r="A36" s="22">
        <v>26</v>
      </c>
      <c r="B36" s="23" t="s">
        <v>41</v>
      </c>
      <c r="C36" s="22"/>
      <c r="D36" s="24"/>
      <c r="E36" s="24"/>
      <c r="F36" s="24">
        <v>0</v>
      </c>
      <c r="G36" s="24">
        <v>0</v>
      </c>
      <c r="H36" s="25">
        <v>48261</v>
      </c>
      <c r="I36" s="26">
        <f t="shared" si="0"/>
        <v>48261</v>
      </c>
    </row>
    <row r="37" spans="1:9" ht="16.5" customHeight="1">
      <c r="A37" s="22">
        <v>27</v>
      </c>
      <c r="B37" s="23" t="s">
        <v>42</v>
      </c>
      <c r="C37" s="22"/>
      <c r="D37" s="24"/>
      <c r="E37" s="24"/>
      <c r="F37" s="24">
        <v>0</v>
      </c>
      <c r="G37" s="24">
        <v>0</v>
      </c>
      <c r="H37" s="25">
        <v>12723</v>
      </c>
      <c r="I37" s="26">
        <f t="shared" si="0"/>
        <v>12723</v>
      </c>
    </row>
    <row r="38" spans="1:9" ht="32.1" customHeight="1">
      <c r="A38" s="22">
        <v>28</v>
      </c>
      <c r="B38" s="23" t="s">
        <v>43</v>
      </c>
      <c r="C38" s="22"/>
      <c r="D38" s="24"/>
      <c r="E38" s="24"/>
      <c r="F38" s="25">
        <v>55000</v>
      </c>
      <c r="G38" s="25">
        <v>3933</v>
      </c>
      <c r="H38" s="25">
        <v>70826</v>
      </c>
      <c r="I38" s="26">
        <f t="shared" si="0"/>
        <v>129759</v>
      </c>
    </row>
    <row r="39" spans="1:9" ht="16.5" customHeight="1">
      <c r="A39" s="22">
        <v>29</v>
      </c>
      <c r="B39" s="23" t="s">
        <v>44</v>
      </c>
      <c r="C39" s="22"/>
      <c r="D39" s="24"/>
      <c r="E39" s="24"/>
      <c r="F39" s="25">
        <v>1066975</v>
      </c>
      <c r="G39" s="25">
        <v>60200</v>
      </c>
      <c r="H39" s="25">
        <v>41904</v>
      </c>
      <c r="I39" s="26">
        <f t="shared" si="0"/>
        <v>1169079</v>
      </c>
    </row>
    <row r="40" spans="1:9" ht="16.5" customHeight="1">
      <c r="A40" s="22">
        <v>30</v>
      </c>
      <c r="B40" s="23" t="s">
        <v>45</v>
      </c>
      <c r="C40" s="22"/>
      <c r="D40" s="24"/>
      <c r="E40" s="24"/>
      <c r="F40" s="25">
        <v>314930</v>
      </c>
      <c r="G40" s="25">
        <v>113300</v>
      </c>
      <c r="H40" s="25">
        <v>2717358</v>
      </c>
      <c r="I40" s="26">
        <f t="shared" si="0"/>
        <v>3145588</v>
      </c>
    </row>
    <row r="41" spans="1:9" ht="16.5" customHeight="1">
      <c r="A41" s="22">
        <v>31</v>
      </c>
      <c r="B41" s="23" t="s">
        <v>46</v>
      </c>
      <c r="C41" s="22"/>
      <c r="D41" s="24"/>
      <c r="E41" s="24"/>
      <c r="F41" s="25">
        <v>993151</v>
      </c>
      <c r="G41" s="25">
        <v>34690</v>
      </c>
      <c r="H41" s="25">
        <v>943774</v>
      </c>
      <c r="I41" s="26">
        <f t="shared" si="0"/>
        <v>1971615</v>
      </c>
    </row>
    <row r="42" spans="1:9" ht="16.5" customHeight="1">
      <c r="A42" s="22">
        <v>32</v>
      </c>
      <c r="B42" s="23" t="s">
        <v>47</v>
      </c>
      <c r="C42" s="22"/>
      <c r="D42" s="24"/>
      <c r="E42" s="24"/>
      <c r="F42" s="25">
        <v>25000</v>
      </c>
      <c r="G42" s="25" t="s">
        <v>26</v>
      </c>
      <c r="H42" s="25">
        <v>55045</v>
      </c>
      <c r="I42" s="26">
        <f t="shared" si="0"/>
        <v>80045</v>
      </c>
    </row>
    <row r="43" spans="1:9" ht="16.5" customHeight="1">
      <c r="A43" s="22">
        <v>33</v>
      </c>
      <c r="B43" s="23" t="s">
        <v>48</v>
      </c>
      <c r="C43" s="22"/>
      <c r="D43" s="24"/>
      <c r="E43" s="24"/>
      <c r="F43" s="25">
        <v>708796</v>
      </c>
      <c r="G43" s="25">
        <v>96105</v>
      </c>
      <c r="H43" s="25">
        <v>113353</v>
      </c>
      <c r="I43" s="26">
        <f t="shared" si="0"/>
        <v>918254</v>
      </c>
    </row>
    <row r="44" spans="1:9" ht="16.5" customHeight="1">
      <c r="A44" s="28" t="s">
        <v>26</v>
      </c>
      <c r="B44" s="23" t="s">
        <v>49</v>
      </c>
      <c r="C44" s="22"/>
      <c r="D44" s="24"/>
      <c r="E44" s="24"/>
      <c r="F44" s="24">
        <v>0</v>
      </c>
      <c r="G44" s="24">
        <v>0</v>
      </c>
      <c r="H44" s="25">
        <v>30584</v>
      </c>
      <c r="I44" s="26">
        <f t="shared" si="0"/>
        <v>30584</v>
      </c>
    </row>
    <row r="45" spans="1:9" ht="16.5" customHeight="1">
      <c r="A45" s="22">
        <v>34</v>
      </c>
      <c r="B45" s="23" t="s">
        <v>50</v>
      </c>
      <c r="C45" s="22"/>
      <c r="D45" s="24"/>
      <c r="E45" s="24"/>
      <c r="F45" s="25">
        <v>2005038</v>
      </c>
      <c r="G45" s="25">
        <v>380665</v>
      </c>
      <c r="H45" s="25">
        <v>543324</v>
      </c>
      <c r="I45" s="26">
        <f t="shared" si="0"/>
        <v>2929027</v>
      </c>
    </row>
    <row r="46" spans="1:9" ht="16.5" customHeight="1">
      <c r="A46" s="22">
        <v>35</v>
      </c>
      <c r="B46" s="23" t="s">
        <v>51</v>
      </c>
      <c r="C46" s="22"/>
      <c r="D46" s="24"/>
      <c r="E46" s="24"/>
      <c r="F46" s="25">
        <v>1464138</v>
      </c>
      <c r="G46" s="25">
        <v>2929834</v>
      </c>
      <c r="H46" s="25">
        <v>217053</v>
      </c>
      <c r="I46" s="26">
        <f t="shared" si="0"/>
        <v>4611025</v>
      </c>
    </row>
    <row r="47" spans="1:9" ht="16.5" customHeight="1">
      <c r="A47" s="22">
        <v>36</v>
      </c>
      <c r="B47" s="23" t="s">
        <v>52</v>
      </c>
      <c r="C47" s="22"/>
      <c r="D47" s="24"/>
      <c r="E47" s="24"/>
      <c r="F47" s="25">
        <v>74700</v>
      </c>
      <c r="G47" s="29">
        <v>0</v>
      </c>
      <c r="H47" s="24">
        <v>0</v>
      </c>
      <c r="I47" s="26">
        <f t="shared" si="0"/>
        <v>74700</v>
      </c>
    </row>
    <row r="48" spans="1:9" ht="16.5" customHeight="1">
      <c r="A48" s="22">
        <v>37</v>
      </c>
      <c r="B48" s="23" t="s">
        <v>53</v>
      </c>
      <c r="C48" s="22"/>
      <c r="D48" s="24"/>
      <c r="E48" s="24"/>
      <c r="F48" s="25">
        <v>75000</v>
      </c>
      <c r="G48" s="25">
        <v>29200</v>
      </c>
      <c r="H48" s="25">
        <v>413748</v>
      </c>
      <c r="I48" s="26">
        <f t="shared" si="0"/>
        <v>517948</v>
      </c>
    </row>
    <row r="49" spans="1:9" ht="16.5" customHeight="1">
      <c r="A49" s="22">
        <v>38</v>
      </c>
      <c r="B49" s="23" t="s">
        <v>54</v>
      </c>
      <c r="C49" s="22"/>
      <c r="D49" s="24"/>
      <c r="E49" s="24"/>
      <c r="F49" s="25">
        <v>583935</v>
      </c>
      <c r="G49" s="25">
        <v>649081</v>
      </c>
      <c r="H49" s="25">
        <v>89254</v>
      </c>
      <c r="I49" s="26">
        <f t="shared" si="0"/>
        <v>1322270</v>
      </c>
    </row>
    <row r="50" spans="1:9" ht="16.5" customHeight="1">
      <c r="A50" s="22">
        <v>39</v>
      </c>
      <c r="B50" s="23" t="s">
        <v>55</v>
      </c>
      <c r="C50" s="22"/>
      <c r="D50" s="24"/>
      <c r="E50" s="24"/>
      <c r="F50" s="25">
        <v>159400</v>
      </c>
      <c r="G50" s="25">
        <v>20000</v>
      </c>
      <c r="H50" s="25">
        <v>33603</v>
      </c>
      <c r="I50" s="26">
        <f t="shared" si="0"/>
        <v>213003</v>
      </c>
    </row>
    <row r="51" spans="1:9" ht="16.5" customHeight="1">
      <c r="A51" s="22">
        <v>40</v>
      </c>
      <c r="B51" s="23" t="s">
        <v>56</v>
      </c>
      <c r="C51" s="30"/>
      <c r="D51" s="24"/>
      <c r="E51" s="24"/>
      <c r="F51" s="25">
        <v>3064800</v>
      </c>
      <c r="G51" s="25">
        <v>906069</v>
      </c>
      <c r="H51" s="25">
        <v>55619</v>
      </c>
      <c r="I51" s="26">
        <f t="shared" si="0"/>
        <v>4026488</v>
      </c>
    </row>
    <row r="52" spans="1:9" ht="16.5" customHeight="1">
      <c r="A52" s="22">
        <v>41</v>
      </c>
      <c r="B52" s="23" t="s">
        <v>57</v>
      </c>
      <c r="C52" s="31"/>
      <c r="D52" s="24"/>
      <c r="E52" s="24"/>
      <c r="F52" s="25">
        <v>2340042</v>
      </c>
      <c r="G52" s="25">
        <v>237504</v>
      </c>
      <c r="H52" s="25">
        <v>123536</v>
      </c>
      <c r="I52" s="26">
        <f t="shared" si="0"/>
        <v>2701082</v>
      </c>
    </row>
    <row r="53" spans="1:9" ht="16.5" customHeight="1">
      <c r="A53" s="22">
        <v>42</v>
      </c>
      <c r="B53" s="23" t="s">
        <v>58</v>
      </c>
      <c r="C53" s="22"/>
      <c r="D53" s="24"/>
      <c r="E53" s="24"/>
      <c r="F53" s="24">
        <v>0</v>
      </c>
      <c r="G53" s="24">
        <v>0</v>
      </c>
      <c r="H53" s="25">
        <v>63520</v>
      </c>
      <c r="I53" s="26">
        <f t="shared" si="0"/>
        <v>63520</v>
      </c>
    </row>
    <row r="54" spans="1:9" ht="16.5" customHeight="1">
      <c r="A54" s="22">
        <v>43</v>
      </c>
      <c r="B54" s="23" t="s">
        <v>59</v>
      </c>
      <c r="C54" s="22"/>
      <c r="D54" s="32"/>
      <c r="E54" s="32"/>
      <c r="F54" s="33">
        <v>1270451</v>
      </c>
      <c r="G54" s="32">
        <v>0</v>
      </c>
      <c r="H54" s="33">
        <v>2813906</v>
      </c>
      <c r="I54" s="26">
        <f t="shared" si="0"/>
        <v>4084357</v>
      </c>
    </row>
    <row r="55" spans="1:9" ht="16.5" customHeight="1">
      <c r="A55" s="22">
        <v>46</v>
      </c>
      <c r="B55" s="23" t="s">
        <v>60</v>
      </c>
      <c r="C55" s="22"/>
      <c r="D55" s="24"/>
      <c r="E55" s="24"/>
      <c r="F55" s="24">
        <v>0</v>
      </c>
      <c r="G55" s="24">
        <v>0</v>
      </c>
      <c r="H55" s="25">
        <v>45231</v>
      </c>
      <c r="I55" s="26">
        <f t="shared" si="0"/>
        <v>45231</v>
      </c>
    </row>
    <row r="56" spans="1:9" ht="16.5" customHeight="1">
      <c r="A56" s="34"/>
      <c r="B56" s="35" t="s">
        <v>61</v>
      </c>
      <c r="C56" s="36"/>
      <c r="D56" s="37"/>
      <c r="E56" s="37"/>
      <c r="F56" s="35">
        <f>SUM(F10:F55)</f>
        <v>25365123</v>
      </c>
      <c r="G56" s="35">
        <f t="shared" ref="G56:I56" si="1">SUM(G10:G55)</f>
        <v>9605140</v>
      </c>
      <c r="H56" s="35">
        <f t="shared" si="1"/>
        <v>31696821</v>
      </c>
      <c r="I56" s="35">
        <f t="shared" si="1"/>
        <v>66667084</v>
      </c>
    </row>
    <row r="57" spans="1:9" ht="16.5" customHeight="1">
      <c r="A57" s="34"/>
      <c r="B57" s="35" t="s">
        <v>62</v>
      </c>
      <c r="C57" s="38"/>
      <c r="D57" s="37"/>
      <c r="E57" s="37"/>
      <c r="F57" s="35">
        <v>374000</v>
      </c>
      <c r="G57" s="35"/>
      <c r="H57" s="35">
        <v>570000</v>
      </c>
      <c r="I57" s="35">
        <f>H57+G57+F57</f>
        <v>944000</v>
      </c>
    </row>
    <row r="58" spans="1:9" ht="16.5" customHeight="1">
      <c r="A58" s="34"/>
      <c r="B58" s="35" t="s">
        <v>63</v>
      </c>
      <c r="C58" s="36"/>
      <c r="D58" s="37"/>
      <c r="E58" s="37"/>
      <c r="F58" s="35">
        <f>F56-F57</f>
        <v>24991123</v>
      </c>
      <c r="G58" s="35">
        <f>G56-G57</f>
        <v>9605140</v>
      </c>
      <c r="H58" s="35">
        <f>H56-H57</f>
        <v>31126821</v>
      </c>
      <c r="I58" s="35">
        <f>I56-I57</f>
        <v>65723084</v>
      </c>
    </row>
    <row r="59" spans="1:9" ht="16.5" customHeight="1">
      <c r="A59" s="34"/>
      <c r="B59" s="35" t="s">
        <v>64</v>
      </c>
      <c r="C59" s="38"/>
      <c r="D59" s="37"/>
      <c r="E59" s="37"/>
      <c r="F59" s="37">
        <v>0</v>
      </c>
      <c r="G59" s="35" t="s">
        <v>65</v>
      </c>
      <c r="H59" s="35">
        <v>7512348</v>
      </c>
      <c r="I59" s="35">
        <f>H59</f>
        <v>7512348</v>
      </c>
    </row>
    <row r="60" spans="1:9" ht="16.5" customHeight="1">
      <c r="A60" s="34"/>
      <c r="B60" s="35" t="s">
        <v>66</v>
      </c>
      <c r="C60" s="36"/>
      <c r="D60" s="37"/>
      <c r="E60" s="37"/>
      <c r="F60" s="35">
        <f>F58</f>
        <v>24991123</v>
      </c>
      <c r="G60" s="35">
        <f>G58</f>
        <v>9605140</v>
      </c>
      <c r="H60" s="35">
        <f>H58-H59</f>
        <v>23614473</v>
      </c>
      <c r="I60" s="35">
        <f>I58-I59</f>
        <v>58210736</v>
      </c>
    </row>
    <row r="61" spans="1:9" ht="14.1" customHeight="1">
      <c r="A61" s="39"/>
      <c r="B61" s="40"/>
      <c r="C61" s="41"/>
      <c r="D61" s="42"/>
      <c r="E61" s="42"/>
      <c r="F61" s="42"/>
      <c r="G61" s="42"/>
      <c r="H61" s="42"/>
      <c r="I61" s="42"/>
    </row>
  </sheetData>
  <autoFilter ref="A9:I61"/>
  <mergeCells count="6">
    <mergeCell ref="A2:I2"/>
    <mergeCell ref="A3:I3"/>
    <mergeCell ref="A4:I4"/>
    <mergeCell ref="A7:A8"/>
    <mergeCell ref="B7:B8"/>
    <mergeCell ref="D7:I7"/>
  </mergeCells>
  <printOptions horizontalCentered="1"/>
  <pageMargins left="1" right="0.8" top="0.74803149606299202" bottom="0.91" header="0.511811023622047" footer="0.5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SUMMARY</vt:lpstr>
      <vt:lpstr>SUMMARY!Print_Area</vt:lpstr>
      <vt:lpstr>SUMMARY!Print_Area_MI</vt:lpstr>
      <vt:lpstr>SUMMARY!Print_Titles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Mahendra receipt</cp:lastModifiedBy>
  <dcterms:created xsi:type="dcterms:W3CDTF">2014-06-16T07:36:17Z</dcterms:created>
  <dcterms:modified xsi:type="dcterms:W3CDTF">2014-06-16T07:45:09Z</dcterms:modified>
</cp:coreProperties>
</file>