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285" yWindow="-135" windowWidth="7500" windowHeight="7320"/>
  </bookViews>
  <sheets>
    <sheet name="dem21" sheetId="4" r:id="rId1"/>
  </sheets>
  <definedNames>
    <definedName name="__123Graph_D" hidden="1">#REF!</definedName>
    <definedName name="_xlnm._FilterDatabase" localSheetId="0" hidden="1">'dem21'!$A$16:$L$105</definedName>
    <definedName name="_rec1">#REF!</definedName>
    <definedName name="_Regression_Int" localSheetId="0" hidden="1">1</definedName>
    <definedName name="ahcap">#REF!</definedName>
    <definedName name="censusrec">#REF!</definedName>
    <definedName name="charged">#REF!</definedName>
    <definedName name="da">#REF!</definedName>
    <definedName name="dem21rec">'dem21'!#REF!</definedName>
    <definedName name="dopla21">'dem21'!#REF!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abour" localSheetId="0">'dem21'!$D$73:$L$73</definedName>
    <definedName name="labourCap" localSheetId="0">'dem21'!$D$94:$L$94</definedName>
    <definedName name="labourec" localSheetId="0">'dem21'!#REF!</definedName>
    <definedName name="loanlabour" localSheetId="0">'dem21'!$D$103:$L$103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'dem21'!$K$105</definedName>
    <definedName name="np">#REF!</definedName>
    <definedName name="Nutrition">#REF!</definedName>
    <definedName name="oaslabour" localSheetId="0">'dem21'!$D$34:$L$34</definedName>
    <definedName name="oges">#REF!</definedName>
    <definedName name="pension">#REF!</definedName>
    <definedName name="_xlnm.Print_Area" localSheetId="0">'dem21'!$A$1:$L$105</definedName>
    <definedName name="_xlnm.Print_Titles" localSheetId="0">'dem21'!$13:$16</definedName>
    <definedName name="pw">#REF!</definedName>
    <definedName name="pwcap">#REF!</definedName>
    <definedName name="rec">#REF!</definedName>
    <definedName name="reform">#REF!</definedName>
    <definedName name="revise" localSheetId="0">'dem21'!#REF!</definedName>
    <definedName name="scst">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'dem21'!#REF!</definedName>
    <definedName name="swc">#REF!</definedName>
    <definedName name="tax">#REF!</definedName>
    <definedName name="udhd">#REF!</definedName>
    <definedName name="urbancap">#REF!</definedName>
    <definedName name="voted" localSheetId="0">'dem21'!$E$11:$G$11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'dem21'!$A$1:$L$105</definedName>
    <definedName name="Z_239EE218_578E_4317_BEED_14D5D7089E27_.wvu.PrintArea" localSheetId="0" hidden="1">'dem21'!$A$1:$L$105</definedName>
    <definedName name="Z_239EE218_578E_4317_BEED_14D5D7089E27_.wvu.PrintTitles" localSheetId="0" hidden="1">'dem21'!$13:$16</definedName>
    <definedName name="Z_302A3EA3_AE96_11D5_A646_0050BA3D7AFD_.wvu.FilterData" localSheetId="0" hidden="1">'dem21'!$A$1:$L$105</definedName>
    <definedName name="Z_302A3EA3_AE96_11D5_A646_0050BA3D7AFD_.wvu.PrintArea" localSheetId="0" hidden="1">'dem21'!$A$1:$L$105</definedName>
    <definedName name="Z_302A3EA3_AE96_11D5_A646_0050BA3D7AFD_.wvu.PrintTitles" localSheetId="0" hidden="1">'dem21'!$13:$16</definedName>
    <definedName name="Z_36DBA021_0ECB_11D4_8064_004005726899_.wvu.FilterData" localSheetId="0" hidden="1">'dem21'!$C$18:$C$105</definedName>
    <definedName name="Z_36DBA021_0ECB_11D4_8064_004005726899_.wvu.PrintArea" localSheetId="0" hidden="1">'dem21'!$A$1:$L$105</definedName>
    <definedName name="Z_36DBA021_0ECB_11D4_8064_004005726899_.wvu.PrintTitles" localSheetId="0" hidden="1">'dem21'!$13:$16</definedName>
    <definedName name="Z_93EBE921_AE91_11D5_8685_004005726899_.wvu.FilterData" localSheetId="0" hidden="1">'dem21'!$C$18:$C$105</definedName>
    <definedName name="Z_93EBE921_AE91_11D5_8685_004005726899_.wvu.PrintArea" localSheetId="0" hidden="1">'dem21'!$A$1:$L$105</definedName>
    <definedName name="Z_93EBE921_AE91_11D5_8685_004005726899_.wvu.PrintTitles" localSheetId="0" hidden="1">'dem21'!$13:$16</definedName>
    <definedName name="Z_94DA79C1_0FDE_11D5_9579_000021DAEEA2_.wvu.FilterData" localSheetId="0" hidden="1">'dem21'!$C$18:$C$105</definedName>
    <definedName name="Z_94DA79C1_0FDE_11D5_9579_000021DAEEA2_.wvu.PrintArea" localSheetId="0" hidden="1">'dem21'!$A$1:$L$105</definedName>
    <definedName name="Z_94DA79C1_0FDE_11D5_9579_000021DAEEA2_.wvu.PrintTitles" localSheetId="0" hidden="1">'dem21'!$13:$16</definedName>
    <definedName name="Z_B4CB096A_161F_11D5_8064_004005726899_.wvu.FilterData" localSheetId="0" hidden="1">'dem21'!$C$18:$C$105</definedName>
    <definedName name="Z_C868F8C3_16D7_11D5_A68D_81D6213F5331_.wvu.FilterData" localSheetId="0" hidden="1">'dem21'!$C$18:$C$105</definedName>
    <definedName name="Z_C868F8C3_16D7_11D5_A68D_81D6213F5331_.wvu.PrintArea" localSheetId="0" hidden="1">'dem21'!$A$1:$L$105</definedName>
    <definedName name="Z_C868F8C3_16D7_11D5_A68D_81D6213F5331_.wvu.PrintTitles" localSheetId="0" hidden="1">'dem21'!$13:$16</definedName>
    <definedName name="Z_E5DF37BD_125C_11D5_8DC4_D0F5D88B3549_.wvu.FilterData" localSheetId="0" hidden="1">'dem21'!$C$18:$C$105</definedName>
    <definedName name="Z_E5DF37BD_125C_11D5_8DC4_D0F5D88B3549_.wvu.PrintArea" localSheetId="0" hidden="1">'dem21'!$A$1:$L$105</definedName>
    <definedName name="Z_E5DF37BD_125C_11D5_8DC4_D0F5D88B3549_.wvu.PrintTitles" localSheetId="0" hidden="1">'dem21'!$13:$16</definedName>
    <definedName name="Z_F8ADACC1_164E_11D6_B603_000021DAEEA2_.wvu.FilterData" localSheetId="0" hidden="1">'dem21'!$C$18:$C$105</definedName>
    <definedName name="Z_F8ADACC1_164E_11D6_B603_000021DAEEA2_.wvu.PrintArea" localSheetId="0" hidden="1">'dem21'!$A$1:$L$105</definedName>
    <definedName name="Z_F8ADACC1_164E_11D6_B603_000021DAEEA2_.wvu.PrintTitles" localSheetId="0" hidden="1">'dem21'!$13:$16</definedName>
  </definedNames>
  <calcPr calcId="125725"/>
</workbook>
</file>

<file path=xl/calcChain.xml><?xml version="1.0" encoding="utf-8"?>
<calcChain xmlns="http://schemas.openxmlformats.org/spreadsheetml/2006/main">
  <c r="L100" i="4"/>
  <c r="L90"/>
  <c r="L89"/>
  <c r="L85"/>
  <c r="L81"/>
  <c r="L70"/>
  <c r="L66"/>
  <c r="L65"/>
  <c r="L64"/>
  <c r="L60"/>
  <c r="L59"/>
  <c r="L58"/>
  <c r="L57"/>
  <c r="L56"/>
  <c r="L55"/>
  <c r="L48"/>
  <c r="L42"/>
  <c r="L41"/>
  <c r="L40"/>
  <c r="L22"/>
  <c r="L31"/>
  <c r="L30"/>
  <c r="L29"/>
  <c r="L28"/>
  <c r="L27"/>
  <c r="L26"/>
  <c r="D91"/>
  <c r="E91"/>
  <c r="F91"/>
  <c r="G91"/>
  <c r="H91"/>
  <c r="I91"/>
  <c r="J91"/>
  <c r="K91"/>
  <c r="K103" l="1"/>
  <c r="K101"/>
  <c r="K102" s="1"/>
  <c r="K71"/>
  <c r="K67"/>
  <c r="K43"/>
  <c r="K44" s="1"/>
  <c r="K50" s="1"/>
  <c r="K23"/>
  <c r="G32"/>
  <c r="K32"/>
  <c r="I103"/>
  <c r="H103"/>
  <c r="G103"/>
  <c r="F103"/>
  <c r="E103"/>
  <c r="D103"/>
  <c r="I101"/>
  <c r="I102" s="1"/>
  <c r="H101"/>
  <c r="H102" s="1"/>
  <c r="G101"/>
  <c r="G102" s="1"/>
  <c r="F101"/>
  <c r="F102" s="1"/>
  <c r="E101"/>
  <c r="E102" s="1"/>
  <c r="D101"/>
  <c r="D102" s="1"/>
  <c r="I86"/>
  <c r="I92" s="1"/>
  <c r="I82"/>
  <c r="H86"/>
  <c r="H92" s="1"/>
  <c r="H82"/>
  <c r="G86"/>
  <c r="G92" s="1"/>
  <c r="G82"/>
  <c r="F86"/>
  <c r="F92" s="1"/>
  <c r="F82"/>
  <c r="E86"/>
  <c r="E82"/>
  <c r="D86"/>
  <c r="D92" s="1"/>
  <c r="D82"/>
  <c r="I71"/>
  <c r="H71"/>
  <c r="G71"/>
  <c r="F71"/>
  <c r="E71"/>
  <c r="D71"/>
  <c r="I67"/>
  <c r="H67"/>
  <c r="G67"/>
  <c r="F67"/>
  <c r="E67"/>
  <c r="D67"/>
  <c r="D61"/>
  <c r="D72" s="1"/>
  <c r="I61"/>
  <c r="H61"/>
  <c r="G61"/>
  <c r="F61"/>
  <c r="F72" s="1"/>
  <c r="E61"/>
  <c r="I49"/>
  <c r="H49"/>
  <c r="G49"/>
  <c r="F49"/>
  <c r="E49"/>
  <c r="D49"/>
  <c r="I43"/>
  <c r="I44" s="1"/>
  <c r="I50" s="1"/>
  <c r="H43"/>
  <c r="H44" s="1"/>
  <c r="H50" s="1"/>
  <c r="H32"/>
  <c r="H23"/>
  <c r="G43"/>
  <c r="G44" s="1"/>
  <c r="G50" s="1"/>
  <c r="F43"/>
  <c r="F44" s="1"/>
  <c r="F50" s="1"/>
  <c r="F32"/>
  <c r="F23"/>
  <c r="E43"/>
  <c r="E44" s="1"/>
  <c r="E50" s="1"/>
  <c r="D43"/>
  <c r="D44" s="1"/>
  <c r="D50" s="1"/>
  <c r="I23"/>
  <c r="G23"/>
  <c r="E23"/>
  <c r="D23"/>
  <c r="I32"/>
  <c r="I33" s="1"/>
  <c r="I34" s="1"/>
  <c r="E32"/>
  <c r="D32"/>
  <c r="D33" s="1"/>
  <c r="D34" s="1"/>
  <c r="L101"/>
  <c r="L102" s="1"/>
  <c r="L91"/>
  <c r="L86"/>
  <c r="L82"/>
  <c r="L49"/>
  <c r="L23"/>
  <c r="J23"/>
  <c r="J61"/>
  <c r="J67"/>
  <c r="J71"/>
  <c r="J32"/>
  <c r="J86"/>
  <c r="J92" s="1"/>
  <c r="J82"/>
  <c r="J103"/>
  <c r="K86"/>
  <c r="K82"/>
  <c r="J101"/>
  <c r="J102" s="1"/>
  <c r="J49"/>
  <c r="K49"/>
  <c r="K61"/>
  <c r="J43"/>
  <c r="J44" s="1"/>
  <c r="J50" s="1"/>
  <c r="L92" l="1"/>
  <c r="K92"/>
  <c r="K93" s="1"/>
  <c r="K94" s="1"/>
  <c r="K104" s="1"/>
  <c r="E93"/>
  <c r="E94" s="1"/>
  <c r="E104" s="1"/>
  <c r="E92"/>
  <c r="E72"/>
  <c r="I72"/>
  <c r="I73" s="1"/>
  <c r="I74" s="1"/>
  <c r="J72"/>
  <c r="J73" s="1"/>
  <c r="H72"/>
  <c r="K72"/>
  <c r="G72"/>
  <c r="G73" s="1"/>
  <c r="G74" s="1"/>
  <c r="K73"/>
  <c r="G33"/>
  <c r="G34" s="1"/>
  <c r="E33"/>
  <c r="E34" s="1"/>
  <c r="J33"/>
  <c r="J34" s="1"/>
  <c r="F33"/>
  <c r="F34" s="1"/>
  <c r="F93"/>
  <c r="F94" s="1"/>
  <c r="F104" s="1"/>
  <c r="I93"/>
  <c r="I94" s="1"/>
  <c r="I104" s="1"/>
  <c r="K33"/>
  <c r="K34" s="1"/>
  <c r="H73"/>
  <c r="L71"/>
  <c r="F73"/>
  <c r="D73"/>
  <c r="D74" s="1"/>
  <c r="L103"/>
  <c r="E73"/>
  <c r="J93"/>
  <c r="J94" s="1"/>
  <c r="J104" s="1"/>
  <c r="L43"/>
  <c r="L44" s="1"/>
  <c r="L50" s="1"/>
  <c r="L32"/>
  <c r="L33" s="1"/>
  <c r="L34" s="1"/>
  <c r="L67"/>
  <c r="L93"/>
  <c r="L94" s="1"/>
  <c r="G93"/>
  <c r="G94" s="1"/>
  <c r="G104" s="1"/>
  <c r="L61"/>
  <c r="L72" s="1"/>
  <c r="H93"/>
  <c r="H94" s="1"/>
  <c r="H104" s="1"/>
  <c r="H33"/>
  <c r="H34" s="1"/>
  <c r="E74" l="1"/>
  <c r="E105" s="1"/>
  <c r="F74"/>
  <c r="F105" s="1"/>
  <c r="G105"/>
  <c r="J74"/>
  <c r="J105" s="1"/>
  <c r="I105"/>
  <c r="L104"/>
  <c r="F11" s="1"/>
  <c r="K74"/>
  <c r="K105" s="1"/>
  <c r="L73"/>
  <c r="L74" s="1"/>
  <c r="E11" s="1"/>
  <c r="H74"/>
  <c r="H105" s="1"/>
  <c r="G11" l="1"/>
  <c r="L105"/>
  <c r="D93" l="1"/>
  <c r="D94" s="1"/>
  <c r="D104" s="1"/>
  <c r="D105" s="1"/>
</calcChain>
</file>

<file path=xl/sharedStrings.xml><?xml version="1.0" encoding="utf-8"?>
<sst xmlns="http://schemas.openxmlformats.org/spreadsheetml/2006/main" count="168" uniqueCount="88">
  <si>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</si>
  <si>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</si>
  <si>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</si>
  <si>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</si>
  <si>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</si>
  <si>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</si>
  <si>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</si>
  <si>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</si>
  <si>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</si>
  <si>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</si>
  <si>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Establishment</t>
  </si>
  <si>
    <t>60.00.01</t>
  </si>
  <si>
    <t>60.00.11</t>
  </si>
  <si>
    <t>Travel Expenses</t>
  </si>
  <si>
    <t>60.00.13</t>
  </si>
  <si>
    <t>Office Expenses</t>
  </si>
  <si>
    <t>DEMAND NO. 21</t>
  </si>
  <si>
    <t>Industrial Training Institutes</t>
  </si>
  <si>
    <t>60.00.02</t>
  </si>
  <si>
    <t>60.00.21</t>
  </si>
  <si>
    <t>60.00.34</t>
  </si>
  <si>
    <t>Scholarships/Stipend</t>
  </si>
  <si>
    <t>Other Expenditure</t>
  </si>
  <si>
    <t>Implementation of Various Labour Laws and Rehabilitation Centre</t>
  </si>
  <si>
    <t>61.00.50</t>
  </si>
  <si>
    <t>Other Charges</t>
  </si>
  <si>
    <t>Capital Outlay on Public Works</t>
  </si>
  <si>
    <t>Office Buildings</t>
  </si>
  <si>
    <t>Construction</t>
  </si>
  <si>
    <t>Construction of ITI at Namchi</t>
  </si>
  <si>
    <t>61.00.53</t>
  </si>
  <si>
    <t>Construction of ITI at Gyalshing</t>
  </si>
  <si>
    <t>62.00.53</t>
  </si>
  <si>
    <t>CAPITAL SECTION</t>
  </si>
  <si>
    <t>II. Details of the estimates and the heads under which this grant will be accounted for:</t>
  </si>
  <si>
    <t>Revenue</t>
  </si>
  <si>
    <t>Capital</t>
  </si>
  <si>
    <t>Construction of Centre of Excellence at Rangpo under External Aided Project</t>
  </si>
  <si>
    <t>State Share  for IT Sector Training</t>
  </si>
  <si>
    <t>State Share for Construction of ITI</t>
  </si>
  <si>
    <t>A - Capital Account of General Services</t>
  </si>
  <si>
    <t>Wages</t>
  </si>
  <si>
    <t>Salaries</t>
  </si>
  <si>
    <t>Training</t>
  </si>
  <si>
    <t>Labour</t>
  </si>
  <si>
    <t>61.00.01</t>
  </si>
  <si>
    <t>LABOUR</t>
  </si>
  <si>
    <t>62.00.01</t>
  </si>
  <si>
    <t>64.00.54</t>
  </si>
  <si>
    <t>B - Social Services (f) Labour and Labour Welfare</t>
  </si>
  <si>
    <t>Labour and Employment</t>
  </si>
  <si>
    <t>Direction and Administration</t>
  </si>
  <si>
    <t>Supplies and  Materials</t>
  </si>
  <si>
    <t>(In Thousands of Rupees)</t>
  </si>
  <si>
    <t>2012-13</t>
  </si>
  <si>
    <t>Loans for Education, Sports, Art and 
Culture</t>
  </si>
  <si>
    <t>General Education</t>
  </si>
  <si>
    <t>University and Higher Education</t>
  </si>
  <si>
    <t>Comprehensive Education Loan Scheme</t>
  </si>
  <si>
    <t>60.00.55</t>
  </si>
  <si>
    <t>Loans and Advances</t>
  </si>
  <si>
    <t>Other Administrative Services</t>
  </si>
  <si>
    <t>Advertisement &amp; Publicity</t>
  </si>
  <si>
    <t>Skill Development Fund</t>
  </si>
  <si>
    <t>State Institute of Capacity Building, 
Karfectar</t>
  </si>
  <si>
    <t>45.00.31</t>
  </si>
  <si>
    <t>Grants in Aid</t>
  </si>
  <si>
    <t>Directorate of Capacity Building</t>
  </si>
  <si>
    <t>46.00.01</t>
  </si>
  <si>
    <t>46.00.11</t>
  </si>
  <si>
    <t>46.00.13</t>
  </si>
  <si>
    <t>46.00.26</t>
  </si>
  <si>
    <t>46.00.71</t>
  </si>
  <si>
    <t>46.00.72</t>
  </si>
  <si>
    <t>Industrial Training Institutes, 
Rangpo</t>
  </si>
  <si>
    <t>Capacity Building /Training Programme</t>
  </si>
  <si>
    <t>2013-14</t>
  </si>
  <si>
    <t>61.00.02</t>
  </si>
  <si>
    <t>A - General Services,(d) Administrative Services</t>
  </si>
  <si>
    <t>F-Loans and Advances</t>
  </si>
  <si>
    <t>Loans for Educatioan, Sports, Art and Culture</t>
  </si>
  <si>
    <t>Industrial Training Institutes, Namchi</t>
  </si>
  <si>
    <t>2014-15</t>
  </si>
  <si>
    <t>I. Estimate of the amount required in the year ending 31st March, 2015 to defray the charges in respect of Labour</t>
  </si>
  <si>
    <t>64.00.53</t>
  </si>
  <si>
    <t>Major Works (EAP)</t>
  </si>
  <si>
    <t>Industrial Training Institutes, 
Gyalshing</t>
  </si>
  <si>
    <t>Industrial Training Institutes, 
Namchi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</si>
</sst>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0#"/>
    <numFmt numFmtId="166" formatCode="##"/>
    <numFmt numFmtId="167" formatCode="00000#"/>
    <numFmt numFmtId="168" formatCode="00.00#"/>
    <numFmt numFmtId="169" formatCode="00.000"/>
    <numFmt numFmtId="170" formatCode="0#.###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46">
    <xf numFmtId="0" fontId="0" fillId="0" borderId="0" xfId="0"/>
    <xf numFmtId="167" fontId="3" fillId="0" borderId="0" xfId="4" applyNumberFormat="1" applyFont="1" applyFill="1" applyAlignment="1">
      <alignment horizontal="right" vertical="top" wrapText="1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/>
    <xf numFmtId="0" fontId="3" fillId="0" borderId="0" xfId="2" applyFont="1" applyFill="1" applyAlignment="1">
      <alignment horizontal="left"/>
    </xf>
    <xf numFmtId="0" fontId="4" fillId="0" borderId="0" xfId="2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1" xfId="5" applyFont="1" applyFill="1" applyBorder="1"/>
    <xf numFmtId="0" fontId="4" fillId="0" borderId="0" xfId="2" applyFont="1" applyFill="1" applyAlignment="1" applyProtection="1">
      <alignment horizontal="left"/>
    </xf>
    <xf numFmtId="0" fontId="3" fillId="0" borderId="0" xfId="4" applyFont="1" applyFill="1" applyAlignment="1">
      <alignment horizontal="left"/>
    </xf>
    <xf numFmtId="0" fontId="3" fillId="0" borderId="0" xfId="4" applyFont="1" applyFill="1" applyBorder="1" applyAlignment="1" applyProtection="1">
      <alignment horizontal="left" vertical="top" wrapText="1"/>
    </xf>
    <xf numFmtId="0" fontId="4" fillId="0" borderId="0" xfId="4" applyFont="1" applyFill="1" applyAlignment="1" applyProtection="1">
      <alignment horizontal="left" vertical="top" wrapText="1"/>
    </xf>
    <xf numFmtId="0" fontId="3" fillId="0" borderId="0" xfId="4" applyFont="1" applyFill="1" applyAlignment="1" applyProtection="1">
      <alignment horizontal="left" vertical="top" wrapText="1"/>
    </xf>
    <xf numFmtId="0" fontId="3" fillId="0" borderId="0" xfId="7" applyFont="1" applyFill="1" applyAlignment="1" applyProtection="1">
      <alignment horizontal="left" vertical="top" wrapText="1"/>
    </xf>
    <xf numFmtId="0" fontId="3" fillId="0" borderId="0" xfId="2" applyFont="1" applyFill="1" applyAlignment="1">
      <alignment horizontal="right"/>
    </xf>
    <xf numFmtId="0" fontId="3" fillId="0" borderId="0" xfId="5" applyFont="1" applyFill="1" applyBorder="1" applyProtection="1"/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left"/>
    </xf>
    <xf numFmtId="0" fontId="3" fillId="0" borderId="0" xfId="6" applyFont="1" applyFill="1" applyBorder="1" applyAlignment="1" applyProtection="1">
      <alignment horizontal="right"/>
    </xf>
    <xf numFmtId="0" fontId="4" fillId="0" borderId="0" xfId="3" applyFont="1" applyFill="1" applyBorder="1" applyAlignment="1" applyProtection="1">
      <alignment horizontal="center"/>
    </xf>
    <xf numFmtId="0" fontId="3" fillId="0" borderId="2" xfId="2" applyFont="1" applyFill="1" applyBorder="1" applyAlignment="1">
      <alignment horizontal="left"/>
    </xf>
    <xf numFmtId="0" fontId="4" fillId="0" borderId="2" xfId="2" applyFont="1" applyFill="1" applyBorder="1" applyAlignment="1" applyProtection="1">
      <alignment horizontal="left"/>
    </xf>
    <xf numFmtId="0" fontId="4" fillId="0" borderId="0" xfId="7" applyFont="1" applyFill="1" applyAlignment="1" applyProtection="1">
      <alignment horizontal="left" vertical="top" wrapText="1"/>
    </xf>
    <xf numFmtId="0" fontId="3" fillId="0" borderId="0" xfId="2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165" fontId="3" fillId="0" borderId="0" xfId="2" applyNumberFormat="1" applyFont="1" applyFill="1" applyAlignment="1">
      <alignment horizontal="right"/>
    </xf>
    <xf numFmtId="168" fontId="4" fillId="0" borderId="0" xfId="2" applyNumberFormat="1" applyFont="1" applyFill="1" applyAlignment="1">
      <alignment horizontal="right"/>
    </xf>
    <xf numFmtId="166" fontId="3" fillId="0" borderId="0" xfId="2" applyNumberFormat="1" applyFont="1" applyFill="1" applyAlignment="1">
      <alignment horizontal="right"/>
    </xf>
    <xf numFmtId="169" fontId="4" fillId="0" borderId="0" xfId="2" applyNumberFormat="1" applyFont="1" applyFill="1" applyAlignment="1">
      <alignment horizontal="right"/>
    </xf>
    <xf numFmtId="166" fontId="3" fillId="0" borderId="0" xfId="2" applyNumberFormat="1" applyFont="1" applyFill="1" applyAlignment="1">
      <alignment horizontal="right" vertical="top" wrapText="1"/>
    </xf>
    <xf numFmtId="165" fontId="3" fillId="0" borderId="0" xfId="4" applyNumberFormat="1" applyFont="1" applyFill="1" applyAlignment="1">
      <alignment horizontal="right" vertical="top" wrapText="1"/>
    </xf>
    <xf numFmtId="169" fontId="4" fillId="0" borderId="0" xfId="4" applyNumberFormat="1" applyFont="1" applyFill="1" applyAlignment="1">
      <alignment horizontal="right" vertical="top" wrapText="1"/>
    </xf>
    <xf numFmtId="166" fontId="3" fillId="0" borderId="0" xfId="4" applyNumberFormat="1" applyFont="1" applyFill="1" applyAlignment="1">
      <alignment horizontal="right" vertical="top" wrapText="1"/>
    </xf>
    <xf numFmtId="0" fontId="3" fillId="0" borderId="2" xfId="2" applyFont="1" applyFill="1" applyBorder="1" applyAlignment="1">
      <alignment horizontal="right"/>
    </xf>
    <xf numFmtId="0" fontId="4" fillId="0" borderId="0" xfId="7" applyFont="1" applyFill="1" applyAlignment="1">
      <alignment horizontal="right" vertical="top"/>
    </xf>
    <xf numFmtId="165" fontId="3" fillId="0" borderId="0" xfId="7" applyNumberFormat="1" applyFont="1" applyFill="1" applyAlignment="1">
      <alignment horizontal="right" vertical="top"/>
    </xf>
    <xf numFmtId="0" fontId="3" fillId="0" borderId="0" xfId="4" applyFont="1" applyFill="1" applyBorder="1" applyAlignment="1">
      <alignment horizontal="right" vertical="top" wrapText="1"/>
    </xf>
    <xf numFmtId="0" fontId="3" fillId="0" borderId="0" xfId="7" applyFont="1" applyFill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left"/>
    </xf>
    <xf numFmtId="0" fontId="3" fillId="0" borderId="0" xfId="2" applyNumberFormat="1" applyFont="1" applyFill="1"/>
    <xf numFmtId="0" fontId="3" fillId="0" borderId="0" xfId="2" applyNumberFormat="1" applyFont="1" applyFill="1" applyAlignment="1" applyProtection="1">
      <alignment horizontal="right"/>
    </xf>
    <xf numFmtId="0" fontId="3" fillId="0" borderId="3" xfId="2" applyNumberFormat="1" applyFont="1" applyFill="1" applyBorder="1" applyProtection="1"/>
    <xf numFmtId="0" fontId="3" fillId="0" borderId="0" xfId="2" applyNumberFormat="1" applyFont="1" applyFill="1" applyBorder="1" applyProtection="1"/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4" applyNumberFormat="1" applyFont="1" applyFill="1" applyAlignment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2" applyNumberFormat="1" applyFont="1" applyFill="1" applyProtection="1"/>
    <xf numFmtId="0" fontId="3" fillId="0" borderId="3" xfId="4" applyNumberFormat="1" applyFont="1" applyFill="1" applyBorder="1" applyAlignment="1" applyProtection="1">
      <alignment horizontal="right"/>
    </xf>
    <xf numFmtId="0" fontId="4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 applyProtection="1">
      <alignment horizontal="center"/>
    </xf>
    <xf numFmtId="0" fontId="3" fillId="0" borderId="1" xfId="5" applyNumberFormat="1" applyFont="1" applyFill="1" applyBorder="1"/>
    <xf numFmtId="0" fontId="3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/>
    <xf numFmtId="0" fontId="6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 applyProtection="1">
      <alignment horizontal="center"/>
    </xf>
    <xf numFmtId="0" fontId="3" fillId="0" borderId="0" xfId="2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0" xfId="4" applyFont="1" applyFill="1" applyBorder="1" applyAlignment="1">
      <alignment horizontal="left"/>
    </xf>
    <xf numFmtId="168" fontId="4" fillId="0" borderId="0" xfId="2" applyNumberFormat="1" applyFont="1" applyFill="1" applyBorder="1" applyAlignment="1">
      <alignment horizontal="right"/>
    </xf>
    <xf numFmtId="0" fontId="4" fillId="0" borderId="0" xfId="2" applyNumberFormat="1" applyFont="1" applyFill="1" applyAlignment="1">
      <alignment horizontal="center"/>
    </xf>
    <xf numFmtId="0" fontId="4" fillId="0" borderId="0" xfId="7" applyNumberFormat="1" applyFont="1" applyFill="1" applyAlignment="1">
      <alignment horizontal="center" vertical="top"/>
    </xf>
    <xf numFmtId="0" fontId="4" fillId="0" borderId="0" xfId="2" applyNumberFormat="1" applyFont="1" applyFill="1"/>
    <xf numFmtId="0" fontId="4" fillId="0" borderId="0" xfId="3" applyNumberFormat="1" applyFont="1" applyFill="1" applyBorder="1" applyAlignment="1" applyProtection="1">
      <alignment horizontal="center"/>
    </xf>
    <xf numFmtId="0" fontId="3" fillId="0" borderId="1" xfId="2" applyFont="1" applyFill="1" applyBorder="1" applyAlignment="1">
      <alignment horizontal="left"/>
    </xf>
    <xf numFmtId="0" fontId="4" fillId="0" borderId="1" xfId="2" applyFont="1" applyFill="1" applyBorder="1" applyAlignment="1" applyProtection="1">
      <alignment horizontal="left"/>
    </xf>
    <xf numFmtId="164" fontId="3" fillId="0" borderId="0" xfId="1" applyFont="1" applyFill="1" applyAlignment="1" applyProtection="1">
      <alignment horizontal="right" wrapText="1"/>
    </xf>
    <xf numFmtId="164" fontId="3" fillId="0" borderId="0" xfId="1" applyFont="1" applyFill="1" applyBorder="1" applyAlignment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>
      <alignment horizontal="right"/>
    </xf>
    <xf numFmtId="166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horizontal="right"/>
    </xf>
    <xf numFmtId="0" fontId="3" fillId="0" borderId="1" xfId="1" applyNumberFormat="1" applyFont="1" applyFill="1" applyBorder="1" applyAlignment="1" applyProtection="1">
      <alignment horizontal="right" wrapText="1"/>
    </xf>
    <xf numFmtId="169" fontId="4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4" fillId="0" borderId="1" xfId="2" applyFont="1" applyFill="1" applyBorder="1" applyAlignment="1">
      <alignment horizontal="right"/>
    </xf>
    <xf numFmtId="0" fontId="3" fillId="0" borderId="0" xfId="2" applyFont="1" applyFill="1" applyBorder="1" applyAlignment="1">
      <alignment horizontal="right" vertical="top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>
      <alignment horizontal="left" vertical="top" wrapText="1"/>
    </xf>
    <xf numFmtId="0" fontId="4" fillId="0" borderId="0" xfId="2" applyNumberFormat="1" applyFont="1" applyFill="1" applyBorder="1" applyAlignment="1">
      <alignment horizontal="right" vertical="top" wrapText="1"/>
    </xf>
    <xf numFmtId="0" fontId="4" fillId="0" borderId="0" xfId="2" applyNumberFormat="1" applyFont="1" applyFill="1" applyBorder="1" applyAlignment="1" applyProtection="1">
      <alignment horizontal="left" vertical="top" wrapText="1"/>
    </xf>
    <xf numFmtId="0" fontId="3" fillId="0" borderId="1" xfId="2" applyNumberFormat="1" applyFont="1" applyFill="1" applyBorder="1" applyAlignment="1">
      <alignment horizontal="left" vertical="top" wrapText="1"/>
    </xf>
    <xf numFmtId="0" fontId="3" fillId="0" borderId="0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Alignment="1">
      <alignment horizontal="left" vertical="top" wrapText="1"/>
    </xf>
    <xf numFmtId="168" fontId="4" fillId="0" borderId="0" xfId="2" applyNumberFormat="1" applyFont="1" applyFill="1" applyBorder="1" applyAlignment="1">
      <alignment horizontal="right" vertical="top" wrapText="1"/>
    </xf>
    <xf numFmtId="0" fontId="3" fillId="0" borderId="0" xfId="0" applyNumberFormat="1" applyFont="1" applyFill="1" applyAlignment="1">
      <alignment vertical="top"/>
    </xf>
    <xf numFmtId="0" fontId="4" fillId="0" borderId="0" xfId="2" applyNumberFormat="1" applyFont="1" applyFill="1" applyBorder="1" applyAlignment="1">
      <alignment vertical="top" wrapText="1"/>
    </xf>
    <xf numFmtId="165" fontId="3" fillId="0" borderId="0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Border="1" applyAlignment="1">
      <alignment vertical="top" wrapText="1"/>
    </xf>
    <xf numFmtId="170" fontId="4" fillId="0" borderId="0" xfId="2" applyNumberFormat="1" applyFont="1" applyFill="1" applyBorder="1" applyAlignment="1">
      <alignment horizontal="right" vertical="top" wrapText="1"/>
    </xf>
    <xf numFmtId="165" fontId="3" fillId="0" borderId="0" xfId="7" applyNumberFormat="1" applyFont="1" applyFill="1" applyBorder="1" applyAlignment="1">
      <alignment horizontal="right" vertical="top"/>
    </xf>
    <xf numFmtId="0" fontId="3" fillId="0" borderId="0" xfId="7" applyFont="1" applyFill="1" applyBorder="1" applyAlignment="1" applyProtection="1">
      <alignment horizontal="left" vertical="top" wrapText="1"/>
    </xf>
    <xf numFmtId="0" fontId="4" fillId="0" borderId="0" xfId="7" applyFont="1" applyFill="1" applyBorder="1" applyAlignment="1">
      <alignment horizontal="right" vertical="top"/>
    </xf>
    <xf numFmtId="0" fontId="4" fillId="0" borderId="0" xfId="7" applyFont="1" applyFill="1" applyBorder="1" applyAlignment="1" applyProtection="1">
      <alignment horizontal="left" vertical="top" wrapText="1"/>
    </xf>
    <xf numFmtId="0" fontId="4" fillId="0" borderId="1" xfId="2" applyNumberFormat="1" applyFont="1" applyFill="1" applyBorder="1" applyAlignment="1">
      <alignment horizontal="right" vertical="top" wrapText="1"/>
    </xf>
    <xf numFmtId="0" fontId="4" fillId="0" borderId="1" xfId="2" applyNumberFormat="1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1" xfId="4" applyFont="1" applyFill="1" applyBorder="1" applyAlignment="1" applyProtection="1">
      <alignment horizontal="left" vertical="top" wrapText="1"/>
    </xf>
    <xf numFmtId="0" fontId="3" fillId="0" borderId="2" xfId="2" applyNumberFormat="1" applyFont="1" applyFill="1" applyBorder="1" applyAlignment="1" applyProtection="1">
      <alignment horizontal="right"/>
    </xf>
    <xf numFmtId="164" fontId="3" fillId="0" borderId="2" xfId="1" applyFont="1" applyFill="1" applyBorder="1" applyAlignment="1">
      <alignment horizontal="right" wrapText="1"/>
    </xf>
    <xf numFmtId="0" fontId="3" fillId="0" borderId="2" xfId="2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Alignment="1" applyProtection="1">
      <alignment horizontal="right"/>
    </xf>
    <xf numFmtId="0" fontId="3" fillId="0" borderId="2" xfId="4" applyNumberFormat="1" applyFont="1" applyFill="1" applyBorder="1" applyAlignment="1" applyProtection="1">
      <alignment horizontal="right" wrapText="1"/>
    </xf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0" xfId="2" applyFont="1" applyFill="1" applyBorder="1" applyAlignment="1" applyProtection="1">
      <alignment horizontal="right"/>
    </xf>
    <xf numFmtId="0" fontId="4" fillId="0" borderId="0" xfId="4" applyNumberFormat="1" applyFont="1" applyFill="1" applyAlignment="1">
      <alignment horizontal="center"/>
    </xf>
    <xf numFmtId="0" fontId="3" fillId="0" borderId="0" xfId="4" applyNumberFormat="1" applyFont="1" applyFill="1" applyAlignment="1" applyProtection="1">
      <alignment horizontal="left"/>
    </xf>
    <xf numFmtId="0" fontId="3" fillId="0" borderId="2" xfId="1" applyNumberFormat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167" fontId="3" fillId="0" borderId="0" xfId="2" applyNumberFormat="1" applyFont="1" applyFill="1" applyAlignment="1">
      <alignment horizontal="right"/>
    </xf>
    <xf numFmtId="168" fontId="3" fillId="0" borderId="0" xfId="2" applyNumberFormat="1" applyFont="1" applyFill="1" applyAlignment="1">
      <alignment horizontal="right"/>
    </xf>
    <xf numFmtId="167" fontId="3" fillId="0" borderId="0" xfId="4" applyNumberFormat="1" applyFont="1" applyFill="1" applyBorder="1" applyAlignment="1">
      <alignment horizontal="right" vertical="top" wrapText="1"/>
    </xf>
    <xf numFmtId="0" fontId="3" fillId="0" borderId="1" xfId="4" applyFont="1" applyFill="1" applyBorder="1" applyAlignment="1">
      <alignment horizontal="right"/>
    </xf>
    <xf numFmtId="167" fontId="3" fillId="0" borderId="1" xfId="4" applyNumberFormat="1" applyFont="1" applyFill="1" applyBorder="1" applyAlignment="1">
      <alignment horizontal="right" vertical="top" wrapText="1"/>
    </xf>
    <xf numFmtId="0" fontId="3" fillId="0" borderId="0" xfId="2" applyFont="1" applyFill="1" applyBorder="1" applyAlignment="1">
      <alignment horizontal="left" vertical="top"/>
    </xf>
    <xf numFmtId="0" fontId="3" fillId="0" borderId="0" xfId="4" applyNumberFormat="1" applyFont="1" applyFill="1" applyBorder="1" applyAlignment="1" applyProtection="1">
      <alignment horizontal="right" wrapText="1"/>
    </xf>
    <xf numFmtId="164" fontId="3" fillId="0" borderId="0" xfId="1" applyFont="1" applyFill="1" applyAlignment="1">
      <alignment horizontal="right" wrapText="1"/>
    </xf>
    <xf numFmtId="0" fontId="3" fillId="0" borderId="1" xfId="4" applyFont="1" applyFill="1" applyBorder="1" applyAlignment="1">
      <alignment horizontal="left"/>
    </xf>
    <xf numFmtId="0" fontId="4" fillId="0" borderId="1" xfId="7" applyFont="1" applyFill="1" applyBorder="1" applyAlignment="1">
      <alignment horizontal="right" vertical="top"/>
    </xf>
    <xf numFmtId="0" fontId="4" fillId="0" borderId="1" xfId="7" applyFont="1" applyFill="1" applyBorder="1" applyAlignment="1" applyProtection="1">
      <alignment horizontal="left" vertical="top" wrapText="1"/>
    </xf>
    <xf numFmtId="0" fontId="4" fillId="0" borderId="0" xfId="2" applyFont="1" applyFill="1" applyBorder="1" applyAlignment="1" applyProtection="1">
      <alignment horizontal="center"/>
    </xf>
    <xf numFmtId="0" fontId="3" fillId="0" borderId="0" xfId="2" applyFont="1" applyFill="1" applyAlignment="1" applyProtection="1">
      <alignment horizontal="left" vertical="top" wrapText="1"/>
    </xf>
    <xf numFmtId="0" fontId="3" fillId="0" borderId="1" xfId="1" applyNumberFormat="1" applyFont="1" applyFill="1" applyBorder="1" applyAlignment="1">
      <alignment horizontal="right" wrapText="1"/>
    </xf>
    <xf numFmtId="0" fontId="3" fillId="0" borderId="0" xfId="2" applyNumberFormat="1" applyFont="1" applyFill="1" applyAlignment="1" applyProtection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0" fontId="3" fillId="0" borderId="0" xfId="4" applyNumberFormat="1" applyFont="1" applyFill="1" applyAlignment="1">
      <alignment horizontal="right" wrapText="1"/>
    </xf>
    <xf numFmtId="0" fontId="3" fillId="0" borderId="0" xfId="4" applyNumberFormat="1" applyFont="1" applyFill="1" applyBorder="1" applyAlignment="1">
      <alignment horizontal="right" wrapText="1"/>
    </xf>
    <xf numFmtId="0" fontId="3" fillId="0" borderId="0" xfId="4" applyNumberFormat="1" applyFont="1" applyFill="1" applyAlignment="1" applyProtection="1">
      <alignment horizontal="right" wrapText="1"/>
    </xf>
    <xf numFmtId="0" fontId="3" fillId="0" borderId="0" xfId="5" applyNumberFormat="1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center"/>
    </xf>
    <xf numFmtId="0" fontId="3" fillId="0" borderId="3" xfId="5" applyNumberFormat="1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L105"/>
  <sheetViews>
    <sheetView tabSelected="1" view="pageBreakPreview" zoomScaleSheetLayoutView="100" workbookViewId="0">
      <selection activeCell="J5" sqref="J5"/>
    </sheetView>
  </sheetViews>
  <sheetFormatPr defaultColWidth="11" defaultRowHeight="12.75"/>
  <cols>
    <col min="1" max="1" width="6.42578125" style="4" customWidth="1"/>
    <col min="2" max="2" width="8.140625" style="14" customWidth="1"/>
    <col min="3" max="3" width="34.5703125" style="3" customWidth="1"/>
    <col min="4" max="4" width="8.5703125" style="39" customWidth="1"/>
    <col min="5" max="5" width="9.42578125" style="39" customWidth="1"/>
    <col min="6" max="6" width="8.42578125" style="3" customWidth="1"/>
    <col min="7" max="7" width="8.5703125" style="3" customWidth="1"/>
    <col min="8" max="8" width="8.5703125" style="39" customWidth="1"/>
    <col min="9" max="9" width="8.42578125" style="39" customWidth="1"/>
    <col min="10" max="10" width="8.5703125" style="3" customWidth="1"/>
    <col min="11" max="11" width="9.140625" style="3" customWidth="1"/>
    <col min="12" max="12" width="8.42578125" style="3" customWidth="1"/>
    <col min="13" max="16384" width="11" style="3"/>
  </cols>
  <sheetData>
    <row r="1" spans="1:12" ht="13.5" customHeight="1">
      <c r="A1" s="144" t="s">
        <v>16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ht="13.5" customHeight="1">
      <c r="A2" s="144" t="s">
        <v>46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3.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2" ht="13.5" customHeight="1">
      <c r="A4" s="135"/>
      <c r="B4" s="135"/>
      <c r="C4" s="135"/>
      <c r="D4" s="119" t="s">
        <v>78</v>
      </c>
      <c r="E4" s="120">
        <v>2070</v>
      </c>
      <c r="F4" s="121" t="s">
        <v>61</v>
      </c>
      <c r="G4" s="135"/>
      <c r="H4" s="135"/>
      <c r="I4" s="135"/>
      <c r="J4" s="135"/>
      <c r="K4" s="135"/>
      <c r="L4" s="135"/>
    </row>
    <row r="5" spans="1:12" ht="13.5" customHeight="1">
      <c r="C5" s="5"/>
      <c r="D5" s="40" t="s">
        <v>49</v>
      </c>
      <c r="E5" s="63">
        <v>2230</v>
      </c>
      <c r="F5" s="6" t="s">
        <v>50</v>
      </c>
      <c r="G5" s="5"/>
      <c r="H5" s="49"/>
      <c r="I5" s="49"/>
      <c r="J5" s="5"/>
      <c r="K5" s="5"/>
      <c r="L5" s="5"/>
    </row>
    <row r="6" spans="1:12" ht="13.5" customHeight="1">
      <c r="C6" s="5"/>
      <c r="D6" s="40" t="s">
        <v>40</v>
      </c>
      <c r="E6" s="64">
        <v>4059</v>
      </c>
      <c r="F6" s="37" t="s">
        <v>26</v>
      </c>
      <c r="G6" s="5"/>
      <c r="H6" s="49"/>
      <c r="I6" s="49"/>
      <c r="J6" s="5"/>
      <c r="K6" s="5"/>
      <c r="L6" s="5"/>
    </row>
    <row r="7" spans="1:12" ht="13.5" customHeight="1">
      <c r="C7" s="5"/>
      <c r="D7" s="40" t="s">
        <v>79</v>
      </c>
      <c r="E7" s="64">
        <v>6202</v>
      </c>
      <c r="F7" s="37" t="s">
        <v>80</v>
      </c>
      <c r="G7" s="5"/>
      <c r="H7" s="49"/>
      <c r="I7" s="49"/>
      <c r="J7" s="5"/>
      <c r="K7" s="5"/>
      <c r="L7" s="5"/>
    </row>
    <row r="8" spans="1:12" ht="13.5" customHeight="1">
      <c r="C8" s="5"/>
      <c r="D8" s="40"/>
      <c r="E8" s="64"/>
      <c r="F8" s="37"/>
      <c r="G8" s="5"/>
      <c r="H8" s="49"/>
      <c r="I8" s="49"/>
      <c r="J8" s="5"/>
      <c r="K8" s="5"/>
      <c r="L8" s="5"/>
    </row>
    <row r="9" spans="1:12" ht="13.5" customHeight="1">
      <c r="A9" s="4" t="s">
        <v>83</v>
      </c>
    </row>
    <row r="10" spans="1:12" ht="13.5" customHeight="1">
      <c r="D10" s="65"/>
      <c r="E10" s="66" t="s">
        <v>35</v>
      </c>
      <c r="F10" s="19" t="s">
        <v>36</v>
      </c>
      <c r="G10" s="19" t="s">
        <v>7</v>
      </c>
    </row>
    <row r="11" spans="1:12" ht="13.5" customHeight="1">
      <c r="D11" s="48" t="s">
        <v>0</v>
      </c>
      <c r="E11" s="49">
        <f>L74</f>
        <v>69745</v>
      </c>
      <c r="F11" s="49">
        <f>L104</f>
        <v>110000</v>
      </c>
      <c r="G11" s="49">
        <f>F11+E11</f>
        <v>179745</v>
      </c>
      <c r="J11" s="39"/>
      <c r="K11" s="39"/>
      <c r="L11" s="39"/>
    </row>
    <row r="12" spans="1:12" ht="13.5" customHeight="1">
      <c r="A12" s="6" t="s">
        <v>34</v>
      </c>
      <c r="F12" s="39"/>
      <c r="G12" s="39"/>
      <c r="J12" s="39"/>
      <c r="K12" s="39"/>
      <c r="L12" s="39"/>
    </row>
    <row r="13" spans="1:12" ht="13.5" customHeight="1">
      <c r="C13" s="7"/>
      <c r="D13" s="50"/>
      <c r="E13" s="50"/>
      <c r="F13" s="50"/>
      <c r="G13" s="50"/>
      <c r="H13" s="50"/>
      <c r="I13" s="51"/>
      <c r="J13" s="52"/>
      <c r="K13" s="53"/>
      <c r="L13" s="54" t="s">
        <v>53</v>
      </c>
    </row>
    <row r="14" spans="1:12" s="16" customFormat="1" ht="13.5" customHeight="1">
      <c r="A14" s="111"/>
      <c r="B14" s="112"/>
      <c r="C14" s="113"/>
      <c r="D14" s="145" t="s">
        <v>1</v>
      </c>
      <c r="E14" s="145"/>
      <c r="F14" s="143" t="s">
        <v>2</v>
      </c>
      <c r="G14" s="143"/>
      <c r="H14" s="143" t="s">
        <v>3</v>
      </c>
      <c r="I14" s="143"/>
      <c r="J14" s="143" t="s">
        <v>2</v>
      </c>
      <c r="K14" s="143"/>
      <c r="L14" s="143"/>
    </row>
    <row r="15" spans="1:12" s="16" customFormat="1" ht="13.5" customHeight="1">
      <c r="A15" s="114"/>
      <c r="B15" s="115"/>
      <c r="C15" s="113" t="s">
        <v>4</v>
      </c>
      <c r="D15" s="143" t="s">
        <v>54</v>
      </c>
      <c r="E15" s="143"/>
      <c r="F15" s="143" t="s">
        <v>76</v>
      </c>
      <c r="G15" s="143"/>
      <c r="H15" s="143" t="s">
        <v>76</v>
      </c>
      <c r="I15" s="143"/>
      <c r="J15" s="143" t="s">
        <v>82</v>
      </c>
      <c r="K15" s="143"/>
      <c r="L15" s="143"/>
    </row>
    <row r="16" spans="1:12" s="16" customFormat="1" ht="13.5" customHeight="1">
      <c r="A16" s="116"/>
      <c r="B16" s="117"/>
      <c r="C16" s="118"/>
      <c r="D16" s="55" t="s">
        <v>5</v>
      </c>
      <c r="E16" s="55" t="s">
        <v>6</v>
      </c>
      <c r="F16" s="55" t="s">
        <v>5</v>
      </c>
      <c r="G16" s="55" t="s">
        <v>6</v>
      </c>
      <c r="H16" s="55" t="s">
        <v>5</v>
      </c>
      <c r="I16" s="55" t="s">
        <v>6</v>
      </c>
      <c r="J16" s="55" t="s">
        <v>5</v>
      </c>
      <c r="K16" s="55" t="s">
        <v>6</v>
      </c>
      <c r="L16" s="55" t="s">
        <v>7</v>
      </c>
    </row>
    <row r="17" spans="1:12" s="16" customFormat="1" ht="13.5" customHeight="1">
      <c r="A17" s="17"/>
      <c r="B17" s="18"/>
      <c r="C17" s="15"/>
      <c r="D17" s="56"/>
      <c r="E17" s="56"/>
      <c r="F17" s="56"/>
      <c r="G17" s="56"/>
      <c r="H17" s="56"/>
      <c r="I17" s="56"/>
      <c r="J17" s="56"/>
      <c r="K17" s="56"/>
      <c r="L17" s="56"/>
    </row>
    <row r="18" spans="1:12" ht="13.5" customHeight="1">
      <c r="C18" s="8" t="s">
        <v>8</v>
      </c>
      <c r="D18" s="57"/>
      <c r="E18" s="57"/>
      <c r="F18" s="57"/>
      <c r="G18" s="57"/>
      <c r="H18" s="57"/>
      <c r="I18" s="57"/>
      <c r="J18" s="57"/>
      <c r="K18" s="57"/>
      <c r="L18" s="57"/>
    </row>
    <row r="19" spans="1:12" ht="13.5" customHeight="1">
      <c r="A19" s="83" t="s">
        <v>9</v>
      </c>
      <c r="B19" s="84">
        <v>2070</v>
      </c>
      <c r="C19" s="85" t="s">
        <v>61</v>
      </c>
      <c r="D19" s="73"/>
      <c r="E19" s="73"/>
      <c r="F19" s="73"/>
      <c r="G19" s="73"/>
      <c r="H19" s="73"/>
      <c r="I19" s="73"/>
      <c r="J19" s="73"/>
      <c r="K19" s="73"/>
      <c r="L19" s="73"/>
    </row>
    <row r="20" spans="1:12" ht="13.5" customHeight="1">
      <c r="A20" s="83"/>
      <c r="B20" s="90">
        <v>3.0000000000000001E-3</v>
      </c>
      <c r="C20" s="85" t="s">
        <v>43</v>
      </c>
      <c r="D20" s="73"/>
      <c r="E20" s="73"/>
      <c r="F20" s="43"/>
      <c r="G20" s="43"/>
      <c r="H20" s="43"/>
      <c r="I20" s="43"/>
      <c r="J20" s="43"/>
      <c r="K20" s="43"/>
      <c r="L20" s="43"/>
    </row>
    <row r="21" spans="1:12" ht="25.5">
      <c r="A21" s="83"/>
      <c r="B21" s="87">
        <v>45</v>
      </c>
      <c r="C21" s="88" t="s">
        <v>64</v>
      </c>
      <c r="D21" s="43"/>
      <c r="E21" s="43"/>
      <c r="F21" s="43"/>
      <c r="G21" s="43"/>
      <c r="H21" s="43"/>
      <c r="I21" s="43"/>
      <c r="J21" s="43"/>
      <c r="K21" s="43"/>
      <c r="L21" s="43"/>
    </row>
    <row r="22" spans="1:12" ht="13.5" customHeight="1">
      <c r="A22" s="83"/>
      <c r="B22" s="87" t="s">
        <v>65</v>
      </c>
      <c r="C22" s="88" t="s">
        <v>66</v>
      </c>
      <c r="D22" s="76">
        <v>110000</v>
      </c>
      <c r="E22" s="72">
        <v>0</v>
      </c>
      <c r="F22" s="76">
        <v>184000</v>
      </c>
      <c r="G22" s="72">
        <v>0</v>
      </c>
      <c r="H22" s="137">
        <v>191250</v>
      </c>
      <c r="I22" s="72">
        <v>0</v>
      </c>
      <c r="J22" s="72">
        <v>0</v>
      </c>
      <c r="K22" s="72">
        <v>0</v>
      </c>
      <c r="L22" s="72">
        <f>SUM(J22:K22)</f>
        <v>0</v>
      </c>
    </row>
    <row r="23" spans="1:12" ht="25.5">
      <c r="A23" s="83" t="s">
        <v>7</v>
      </c>
      <c r="B23" s="87">
        <v>45</v>
      </c>
      <c r="C23" s="88" t="s">
        <v>64</v>
      </c>
      <c r="D23" s="76">
        <f t="shared" ref="D23:L23" si="0">D22</f>
        <v>110000</v>
      </c>
      <c r="E23" s="72">
        <f t="shared" si="0"/>
        <v>0</v>
      </c>
      <c r="F23" s="76">
        <f t="shared" si="0"/>
        <v>184000</v>
      </c>
      <c r="G23" s="72">
        <f t="shared" si="0"/>
        <v>0</v>
      </c>
      <c r="H23" s="137">
        <f t="shared" si="0"/>
        <v>191250</v>
      </c>
      <c r="I23" s="72">
        <f t="shared" si="0"/>
        <v>0</v>
      </c>
      <c r="J23" s="72">
        <f t="shared" si="0"/>
        <v>0</v>
      </c>
      <c r="K23" s="72">
        <f t="shared" si="0"/>
        <v>0</v>
      </c>
      <c r="L23" s="72">
        <f t="shared" si="0"/>
        <v>0</v>
      </c>
    </row>
    <row r="24" spans="1:12" ht="13.5" customHeight="1">
      <c r="A24" s="83"/>
      <c r="B24" s="90"/>
      <c r="C24" s="85"/>
      <c r="D24" s="73"/>
      <c r="E24" s="73"/>
      <c r="F24" s="43"/>
      <c r="G24" s="43"/>
      <c r="H24" s="43"/>
      <c r="I24" s="43"/>
      <c r="J24" s="43"/>
      <c r="K24" s="43"/>
      <c r="L24" s="43"/>
    </row>
    <row r="25" spans="1:12" ht="13.5" customHeight="1">
      <c r="A25" s="83"/>
      <c r="B25" s="87">
        <v>46</v>
      </c>
      <c r="C25" s="88" t="s">
        <v>67</v>
      </c>
      <c r="D25" s="43"/>
      <c r="E25" s="43"/>
      <c r="F25" s="43"/>
      <c r="G25" s="43"/>
      <c r="H25" s="43"/>
      <c r="I25" s="43"/>
      <c r="J25" s="43"/>
      <c r="K25" s="43"/>
      <c r="L25" s="43"/>
    </row>
    <row r="26" spans="1:12" ht="13.5" customHeight="1">
      <c r="A26" s="83"/>
      <c r="B26" s="87" t="s">
        <v>68</v>
      </c>
      <c r="C26" s="88" t="s">
        <v>42</v>
      </c>
      <c r="D26" s="71">
        <v>0</v>
      </c>
      <c r="E26" s="59">
        <v>5291</v>
      </c>
      <c r="F26" s="71">
        <v>0</v>
      </c>
      <c r="G26" s="59">
        <v>5785</v>
      </c>
      <c r="H26" s="71">
        <v>0</v>
      </c>
      <c r="I26" s="59">
        <v>5785</v>
      </c>
      <c r="J26" s="71">
        <v>0</v>
      </c>
      <c r="K26" s="71">
        <v>0</v>
      </c>
      <c r="L26" s="71">
        <f t="shared" ref="L26:L31" si="1">SUM(J26:K26)</f>
        <v>0</v>
      </c>
    </row>
    <row r="27" spans="1:12" ht="13.5" customHeight="1">
      <c r="A27" s="83"/>
      <c r="B27" s="87" t="s">
        <v>69</v>
      </c>
      <c r="C27" s="88" t="s">
        <v>13</v>
      </c>
      <c r="D27" s="71">
        <v>0</v>
      </c>
      <c r="E27" s="59">
        <v>140</v>
      </c>
      <c r="F27" s="71">
        <v>0</v>
      </c>
      <c r="G27" s="59">
        <v>500</v>
      </c>
      <c r="H27" s="71">
        <v>0</v>
      </c>
      <c r="I27" s="59">
        <v>500</v>
      </c>
      <c r="J27" s="71">
        <v>0</v>
      </c>
      <c r="K27" s="71">
        <v>0</v>
      </c>
      <c r="L27" s="71">
        <f t="shared" si="1"/>
        <v>0</v>
      </c>
    </row>
    <row r="28" spans="1:12" ht="13.5" customHeight="1">
      <c r="A28" s="89"/>
      <c r="B28" s="87" t="s">
        <v>70</v>
      </c>
      <c r="C28" s="88" t="s">
        <v>15</v>
      </c>
      <c r="D28" s="71">
        <v>0</v>
      </c>
      <c r="E28" s="59">
        <v>1313</v>
      </c>
      <c r="F28" s="59">
        <v>3000</v>
      </c>
      <c r="G28" s="59">
        <v>1195</v>
      </c>
      <c r="H28" s="59">
        <v>3000</v>
      </c>
      <c r="I28" s="59">
        <v>1195</v>
      </c>
      <c r="J28" s="71">
        <v>0</v>
      </c>
      <c r="K28" s="71">
        <v>0</v>
      </c>
      <c r="L28" s="71">
        <f t="shared" si="1"/>
        <v>0</v>
      </c>
    </row>
    <row r="29" spans="1:12" ht="13.5" customHeight="1">
      <c r="A29" s="89"/>
      <c r="B29" s="87" t="s">
        <v>71</v>
      </c>
      <c r="C29" s="88" t="s">
        <v>62</v>
      </c>
      <c r="D29" s="71">
        <v>0</v>
      </c>
      <c r="E29" s="59">
        <v>99</v>
      </c>
      <c r="F29" s="71">
        <v>0</v>
      </c>
      <c r="G29" s="59">
        <v>330</v>
      </c>
      <c r="H29" s="71">
        <v>0</v>
      </c>
      <c r="I29" s="59">
        <v>330</v>
      </c>
      <c r="J29" s="71">
        <v>0</v>
      </c>
      <c r="K29" s="71">
        <v>0</v>
      </c>
      <c r="L29" s="71">
        <f t="shared" si="1"/>
        <v>0</v>
      </c>
    </row>
    <row r="30" spans="1:12" ht="13.5" customHeight="1">
      <c r="A30" s="89"/>
      <c r="B30" s="87" t="s">
        <v>72</v>
      </c>
      <c r="C30" s="88" t="s">
        <v>63</v>
      </c>
      <c r="D30" s="69">
        <v>0</v>
      </c>
      <c r="E30" s="69">
        <v>0</v>
      </c>
      <c r="F30" s="102">
        <v>10000</v>
      </c>
      <c r="G30" s="102">
        <v>110</v>
      </c>
      <c r="H30" s="102">
        <v>10000</v>
      </c>
      <c r="I30" s="102">
        <v>110</v>
      </c>
      <c r="J30" s="69">
        <v>0</v>
      </c>
      <c r="K30" s="69">
        <v>0</v>
      </c>
      <c r="L30" s="69">
        <f t="shared" si="1"/>
        <v>0</v>
      </c>
    </row>
    <row r="31" spans="1:12" ht="13.5" customHeight="1">
      <c r="A31" s="83"/>
      <c r="B31" s="87" t="s">
        <v>73</v>
      </c>
      <c r="C31" s="88" t="s">
        <v>75</v>
      </c>
      <c r="D31" s="102">
        <v>106110</v>
      </c>
      <c r="E31" s="69">
        <v>0</v>
      </c>
      <c r="F31" s="102">
        <v>150000</v>
      </c>
      <c r="G31" s="69">
        <v>0</v>
      </c>
      <c r="H31" s="102">
        <v>150000</v>
      </c>
      <c r="I31" s="69">
        <v>0</v>
      </c>
      <c r="J31" s="69">
        <v>0</v>
      </c>
      <c r="K31" s="69">
        <v>0</v>
      </c>
      <c r="L31" s="69">
        <f t="shared" si="1"/>
        <v>0</v>
      </c>
    </row>
    <row r="32" spans="1:12" ht="13.5" customHeight="1">
      <c r="A32" s="83" t="s">
        <v>7</v>
      </c>
      <c r="B32" s="87">
        <v>46</v>
      </c>
      <c r="C32" s="88" t="s">
        <v>67</v>
      </c>
      <c r="D32" s="104">
        <f t="shared" ref="D32:L32" si="2">SUM(D26:D31)</f>
        <v>106110</v>
      </c>
      <c r="E32" s="104">
        <f t="shared" si="2"/>
        <v>6843</v>
      </c>
      <c r="F32" s="104">
        <f t="shared" si="2"/>
        <v>163000</v>
      </c>
      <c r="G32" s="104">
        <f t="shared" si="2"/>
        <v>7920</v>
      </c>
      <c r="H32" s="104">
        <f t="shared" si="2"/>
        <v>163000</v>
      </c>
      <c r="I32" s="104">
        <f t="shared" si="2"/>
        <v>7920</v>
      </c>
      <c r="J32" s="103">
        <f t="shared" si="2"/>
        <v>0</v>
      </c>
      <c r="K32" s="103">
        <f t="shared" si="2"/>
        <v>0</v>
      </c>
      <c r="L32" s="103">
        <f t="shared" si="2"/>
        <v>0</v>
      </c>
    </row>
    <row r="33" spans="1:12" ht="13.5" customHeight="1">
      <c r="A33" s="83" t="s">
        <v>7</v>
      </c>
      <c r="B33" s="90">
        <v>3.0000000000000001E-3</v>
      </c>
      <c r="C33" s="85" t="s">
        <v>43</v>
      </c>
      <c r="D33" s="104">
        <f t="shared" ref="D33:L33" si="3">D32+D23</f>
        <v>216110</v>
      </c>
      <c r="E33" s="104">
        <f t="shared" si="3"/>
        <v>6843</v>
      </c>
      <c r="F33" s="104">
        <f t="shared" si="3"/>
        <v>347000</v>
      </c>
      <c r="G33" s="104">
        <f t="shared" si="3"/>
        <v>7920</v>
      </c>
      <c r="H33" s="104">
        <f t="shared" si="3"/>
        <v>354250</v>
      </c>
      <c r="I33" s="104">
        <f t="shared" si="3"/>
        <v>7920</v>
      </c>
      <c r="J33" s="103">
        <f t="shared" si="3"/>
        <v>0</v>
      </c>
      <c r="K33" s="103">
        <f t="shared" si="3"/>
        <v>0</v>
      </c>
      <c r="L33" s="103">
        <f t="shared" si="3"/>
        <v>0</v>
      </c>
    </row>
    <row r="34" spans="1:12" ht="13.5" customHeight="1">
      <c r="A34" s="86" t="s">
        <v>7</v>
      </c>
      <c r="B34" s="100">
        <v>2070</v>
      </c>
      <c r="C34" s="101" t="s">
        <v>61</v>
      </c>
      <c r="D34" s="122">
        <f t="shared" ref="D34:L34" si="4">D33</f>
        <v>216110</v>
      </c>
      <c r="E34" s="122">
        <f t="shared" si="4"/>
        <v>6843</v>
      </c>
      <c r="F34" s="122">
        <f t="shared" si="4"/>
        <v>347000</v>
      </c>
      <c r="G34" s="122">
        <f t="shared" si="4"/>
        <v>7920</v>
      </c>
      <c r="H34" s="122">
        <f t="shared" si="4"/>
        <v>354250</v>
      </c>
      <c r="I34" s="122">
        <f t="shared" si="4"/>
        <v>7920</v>
      </c>
      <c r="J34" s="107">
        <f t="shared" si="4"/>
        <v>0</v>
      </c>
      <c r="K34" s="107">
        <f t="shared" si="4"/>
        <v>0</v>
      </c>
      <c r="L34" s="107">
        <f t="shared" si="4"/>
        <v>0</v>
      </c>
    </row>
    <row r="35" spans="1:12" ht="3.75" customHeight="1">
      <c r="C35" s="8"/>
      <c r="D35" s="57"/>
      <c r="E35" s="57"/>
      <c r="F35" s="57"/>
      <c r="G35" s="57"/>
      <c r="H35" s="57"/>
      <c r="I35" s="57"/>
      <c r="J35" s="57"/>
      <c r="K35" s="57"/>
      <c r="L35" s="57"/>
    </row>
    <row r="36" spans="1:12" ht="12.6" customHeight="1">
      <c r="A36" s="4" t="s">
        <v>9</v>
      </c>
      <c r="B36" s="24">
        <v>2230</v>
      </c>
      <c r="C36" s="8" t="s">
        <v>50</v>
      </c>
      <c r="F36" s="39"/>
      <c r="G36" s="39"/>
      <c r="J36" s="39"/>
      <c r="K36" s="39"/>
      <c r="L36" s="39"/>
    </row>
    <row r="37" spans="1:12" ht="12.6" customHeight="1">
      <c r="B37" s="25">
        <v>1</v>
      </c>
      <c r="C37" s="6" t="s">
        <v>44</v>
      </c>
      <c r="F37" s="39"/>
      <c r="G37" s="39"/>
      <c r="J37" s="39"/>
      <c r="K37" s="39"/>
      <c r="L37" s="39"/>
    </row>
    <row r="38" spans="1:12" ht="12.6" customHeight="1">
      <c r="B38" s="26">
        <v>1.0009999999999999</v>
      </c>
      <c r="C38" s="8" t="s">
        <v>51</v>
      </c>
      <c r="F38" s="39"/>
      <c r="G38" s="39"/>
      <c r="J38" s="39"/>
      <c r="K38" s="39"/>
      <c r="L38" s="39"/>
    </row>
    <row r="39" spans="1:12" ht="12.6" customHeight="1">
      <c r="B39" s="27">
        <v>60</v>
      </c>
      <c r="C39" s="6" t="s">
        <v>10</v>
      </c>
      <c r="F39" s="39"/>
      <c r="G39" s="39"/>
      <c r="J39" s="39"/>
      <c r="K39" s="39"/>
      <c r="L39" s="39"/>
    </row>
    <row r="40" spans="1:12" ht="12.6" customHeight="1">
      <c r="B40" s="124" t="s">
        <v>11</v>
      </c>
      <c r="C40" s="6" t="s">
        <v>42</v>
      </c>
      <c r="D40" s="138">
        <v>7643</v>
      </c>
      <c r="E40" s="138">
        <v>10097</v>
      </c>
      <c r="F40" s="102">
        <v>10300</v>
      </c>
      <c r="G40" s="138">
        <v>12206</v>
      </c>
      <c r="H40" s="138">
        <v>10300</v>
      </c>
      <c r="I40" s="138">
        <v>12206</v>
      </c>
      <c r="J40" s="59">
        <v>11900</v>
      </c>
      <c r="K40" s="138">
        <v>12373</v>
      </c>
      <c r="L40" s="40">
        <f>SUM(J40:K40)</f>
        <v>24273</v>
      </c>
    </row>
    <row r="41" spans="1:12" ht="12.6" customHeight="1">
      <c r="B41" s="124" t="s">
        <v>12</v>
      </c>
      <c r="C41" s="6" t="s">
        <v>13</v>
      </c>
      <c r="D41" s="102">
        <v>33</v>
      </c>
      <c r="E41" s="138">
        <v>133</v>
      </c>
      <c r="F41" s="69">
        <v>0</v>
      </c>
      <c r="G41" s="138">
        <v>120</v>
      </c>
      <c r="H41" s="69">
        <v>0</v>
      </c>
      <c r="I41" s="138">
        <v>120</v>
      </c>
      <c r="J41" s="69">
        <v>0</v>
      </c>
      <c r="K41" s="138">
        <v>120</v>
      </c>
      <c r="L41" s="40">
        <f>SUM(J41:K41)</f>
        <v>120</v>
      </c>
    </row>
    <row r="42" spans="1:12" ht="12.6" customHeight="1">
      <c r="B42" s="124" t="s">
        <v>14</v>
      </c>
      <c r="C42" s="6" t="s">
        <v>15</v>
      </c>
      <c r="D42" s="138">
        <v>907</v>
      </c>
      <c r="E42" s="138">
        <v>797</v>
      </c>
      <c r="F42" s="102">
        <v>3900</v>
      </c>
      <c r="G42" s="138">
        <v>566</v>
      </c>
      <c r="H42" s="138">
        <v>3900</v>
      </c>
      <c r="I42" s="138">
        <v>566</v>
      </c>
      <c r="J42" s="59">
        <v>1400</v>
      </c>
      <c r="K42" s="138">
        <v>566</v>
      </c>
      <c r="L42" s="40">
        <f>SUM(J42:K42)</f>
        <v>1966</v>
      </c>
    </row>
    <row r="43" spans="1:12" ht="12.6" customHeight="1">
      <c r="A43" s="4" t="s">
        <v>7</v>
      </c>
      <c r="B43" s="27">
        <v>60</v>
      </c>
      <c r="C43" s="6" t="s">
        <v>10</v>
      </c>
      <c r="D43" s="108">
        <f t="shared" ref="D43:L43" si="5">SUM(D40:D42)</f>
        <v>8583</v>
      </c>
      <c r="E43" s="108">
        <f t="shared" si="5"/>
        <v>11027</v>
      </c>
      <c r="F43" s="108">
        <f t="shared" si="5"/>
        <v>14200</v>
      </c>
      <c r="G43" s="108">
        <f t="shared" si="5"/>
        <v>12892</v>
      </c>
      <c r="H43" s="108">
        <f t="shared" si="5"/>
        <v>14200</v>
      </c>
      <c r="I43" s="108">
        <f t="shared" si="5"/>
        <v>12892</v>
      </c>
      <c r="J43" s="104">
        <f t="shared" si="5"/>
        <v>13300</v>
      </c>
      <c r="K43" s="108">
        <f t="shared" si="5"/>
        <v>13059</v>
      </c>
      <c r="L43" s="108">
        <f t="shared" si="5"/>
        <v>26359</v>
      </c>
    </row>
    <row r="44" spans="1:12" ht="12.6" customHeight="1">
      <c r="A44" s="2" t="s">
        <v>7</v>
      </c>
      <c r="B44" s="62">
        <v>1.0009999999999999</v>
      </c>
      <c r="C44" s="38" t="s">
        <v>51</v>
      </c>
      <c r="D44" s="108">
        <f t="shared" ref="D44:L44" si="6">D43</f>
        <v>8583</v>
      </c>
      <c r="E44" s="108">
        <f t="shared" si="6"/>
        <v>11027</v>
      </c>
      <c r="F44" s="104">
        <f t="shared" si="6"/>
        <v>14200</v>
      </c>
      <c r="G44" s="108">
        <f t="shared" si="6"/>
        <v>12892</v>
      </c>
      <c r="H44" s="108">
        <f t="shared" si="6"/>
        <v>14200</v>
      </c>
      <c r="I44" s="108">
        <f t="shared" si="6"/>
        <v>12892</v>
      </c>
      <c r="J44" s="104">
        <f t="shared" si="6"/>
        <v>13300</v>
      </c>
      <c r="K44" s="108">
        <f t="shared" si="6"/>
        <v>13059</v>
      </c>
      <c r="L44" s="108">
        <f t="shared" si="6"/>
        <v>26359</v>
      </c>
    </row>
    <row r="45" spans="1:12">
      <c r="A45" s="2"/>
      <c r="B45" s="62"/>
      <c r="C45" s="38"/>
      <c r="D45" s="42"/>
      <c r="E45" s="42"/>
      <c r="F45" s="42"/>
      <c r="G45" s="42"/>
      <c r="H45" s="42"/>
      <c r="I45" s="42"/>
      <c r="J45" s="42"/>
      <c r="K45" s="42"/>
      <c r="L45" s="42"/>
    </row>
    <row r="46" spans="1:12">
      <c r="B46" s="28">
        <v>1.8</v>
      </c>
      <c r="C46" s="8" t="s">
        <v>22</v>
      </c>
      <c r="D46" s="42"/>
      <c r="E46" s="42"/>
      <c r="F46" s="42"/>
      <c r="G46" s="42"/>
      <c r="H46" s="42"/>
      <c r="I46" s="42"/>
      <c r="J46" s="42"/>
      <c r="K46" s="42"/>
      <c r="L46" s="42"/>
    </row>
    <row r="47" spans="1:12" ht="25.5">
      <c r="B47" s="29">
        <v>61</v>
      </c>
      <c r="C47" s="136" t="s">
        <v>23</v>
      </c>
      <c r="D47" s="42"/>
      <c r="E47" s="42"/>
      <c r="F47" s="42"/>
      <c r="G47" s="42"/>
      <c r="H47" s="42"/>
      <c r="I47" s="42"/>
      <c r="J47" s="42"/>
      <c r="K47" s="42"/>
      <c r="L47" s="42"/>
    </row>
    <row r="48" spans="1:12">
      <c r="B48" s="125" t="s">
        <v>24</v>
      </c>
      <c r="C48" s="6" t="s">
        <v>25</v>
      </c>
      <c r="D48" s="59">
        <v>1500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  <c r="J48" s="59">
        <v>2500</v>
      </c>
      <c r="K48" s="71">
        <v>0</v>
      </c>
      <c r="L48" s="59">
        <f>SUM(J48:K48)</f>
        <v>2500</v>
      </c>
    </row>
    <row r="49" spans="1:12">
      <c r="A49" s="4" t="s">
        <v>7</v>
      </c>
      <c r="B49" s="28">
        <v>1.8</v>
      </c>
      <c r="C49" s="8" t="s">
        <v>22</v>
      </c>
      <c r="D49" s="104">
        <f t="shared" ref="D49:L49" si="7">D48</f>
        <v>1500</v>
      </c>
      <c r="E49" s="103">
        <f t="shared" si="7"/>
        <v>0</v>
      </c>
      <c r="F49" s="103">
        <f t="shared" si="7"/>
        <v>0</v>
      </c>
      <c r="G49" s="103">
        <f t="shared" si="7"/>
        <v>0</v>
      </c>
      <c r="H49" s="103">
        <f t="shared" si="7"/>
        <v>0</v>
      </c>
      <c r="I49" s="103">
        <f t="shared" si="7"/>
        <v>0</v>
      </c>
      <c r="J49" s="104">
        <f t="shared" si="7"/>
        <v>2500</v>
      </c>
      <c r="K49" s="103">
        <f t="shared" si="7"/>
        <v>0</v>
      </c>
      <c r="L49" s="104">
        <f t="shared" si="7"/>
        <v>2500</v>
      </c>
    </row>
    <row r="50" spans="1:12">
      <c r="A50" s="4" t="s">
        <v>7</v>
      </c>
      <c r="B50" s="25">
        <v>1</v>
      </c>
      <c r="C50" s="6" t="s">
        <v>44</v>
      </c>
      <c r="D50" s="108">
        <f t="shared" ref="D50:L50" si="8">D44+D48</f>
        <v>10083</v>
      </c>
      <c r="E50" s="108">
        <f t="shared" si="8"/>
        <v>11027</v>
      </c>
      <c r="F50" s="104">
        <f t="shared" si="8"/>
        <v>14200</v>
      </c>
      <c r="G50" s="108">
        <f t="shared" si="8"/>
        <v>12892</v>
      </c>
      <c r="H50" s="108">
        <f t="shared" si="8"/>
        <v>14200</v>
      </c>
      <c r="I50" s="108">
        <f t="shared" si="8"/>
        <v>12892</v>
      </c>
      <c r="J50" s="104">
        <f t="shared" si="8"/>
        <v>15800</v>
      </c>
      <c r="K50" s="108">
        <f t="shared" si="8"/>
        <v>13059</v>
      </c>
      <c r="L50" s="108">
        <f t="shared" si="8"/>
        <v>28859</v>
      </c>
    </row>
    <row r="51" spans="1:12">
      <c r="B51" s="25"/>
      <c r="C51" s="6"/>
      <c r="D51" s="41"/>
      <c r="E51" s="41"/>
      <c r="F51" s="41"/>
      <c r="G51" s="41"/>
      <c r="H51" s="41"/>
      <c r="I51" s="41"/>
      <c r="J51" s="41"/>
      <c r="K51" s="41"/>
      <c r="L51" s="41"/>
    </row>
    <row r="52" spans="1:12">
      <c r="A52" s="9"/>
      <c r="B52" s="30">
        <v>3</v>
      </c>
      <c r="C52" s="10" t="s">
        <v>43</v>
      </c>
      <c r="D52" s="44"/>
      <c r="E52" s="44"/>
      <c r="F52" s="44"/>
      <c r="G52" s="44"/>
      <c r="H52" s="44"/>
      <c r="I52" s="44"/>
      <c r="J52" s="44"/>
      <c r="K52" s="44"/>
      <c r="L52" s="44"/>
    </row>
    <row r="53" spans="1:12">
      <c r="A53" s="9"/>
      <c r="B53" s="31">
        <v>3.101</v>
      </c>
      <c r="C53" s="11" t="s">
        <v>17</v>
      </c>
      <c r="D53" s="44"/>
      <c r="E53" s="44"/>
      <c r="F53" s="44"/>
      <c r="G53" s="44"/>
      <c r="H53" s="44"/>
      <c r="I53" s="44"/>
      <c r="J53" s="44"/>
      <c r="K53" s="44"/>
      <c r="L53" s="44"/>
    </row>
    <row r="54" spans="1:12" ht="25.5">
      <c r="A54" s="9"/>
      <c r="B54" s="32">
        <v>60</v>
      </c>
      <c r="C54" s="12" t="s">
        <v>74</v>
      </c>
      <c r="D54" s="44"/>
      <c r="E54" s="44"/>
      <c r="F54" s="44"/>
      <c r="G54" s="44"/>
      <c r="H54" s="44"/>
      <c r="I54" s="44"/>
      <c r="J54" s="44"/>
      <c r="K54" s="44"/>
      <c r="L54" s="44"/>
    </row>
    <row r="55" spans="1:12">
      <c r="A55" s="9"/>
      <c r="B55" s="1" t="s">
        <v>11</v>
      </c>
      <c r="C55" s="12" t="s">
        <v>42</v>
      </c>
      <c r="D55" s="139">
        <v>4790</v>
      </c>
      <c r="E55" s="139">
        <v>12667</v>
      </c>
      <c r="F55" s="139">
        <v>11700</v>
      </c>
      <c r="G55" s="140">
        <v>11987</v>
      </c>
      <c r="H55" s="140">
        <v>11700</v>
      </c>
      <c r="I55" s="140">
        <v>11987</v>
      </c>
      <c r="J55" s="139">
        <v>13500</v>
      </c>
      <c r="K55" s="140">
        <v>6009</v>
      </c>
      <c r="L55" s="109">
        <f t="shared" ref="L55:L60" si="9">SUM(J55:K55)</f>
        <v>19509</v>
      </c>
    </row>
    <row r="56" spans="1:12">
      <c r="A56" s="9"/>
      <c r="B56" s="1" t="s">
        <v>18</v>
      </c>
      <c r="C56" s="12" t="s">
        <v>41</v>
      </c>
      <c r="D56" s="131">
        <v>0</v>
      </c>
      <c r="E56" s="139">
        <v>437</v>
      </c>
      <c r="F56" s="139">
        <v>300</v>
      </c>
      <c r="G56" s="140">
        <v>471</v>
      </c>
      <c r="H56" s="140">
        <v>300</v>
      </c>
      <c r="I56" s="140">
        <v>471</v>
      </c>
      <c r="J56" s="139">
        <v>400</v>
      </c>
      <c r="K56" s="140">
        <v>73</v>
      </c>
      <c r="L56" s="109">
        <f t="shared" si="9"/>
        <v>473</v>
      </c>
    </row>
    <row r="57" spans="1:12">
      <c r="A57" s="9"/>
      <c r="B57" s="1" t="s">
        <v>12</v>
      </c>
      <c r="C57" s="12" t="s">
        <v>13</v>
      </c>
      <c r="D57" s="69">
        <v>0</v>
      </c>
      <c r="E57" s="139">
        <v>34</v>
      </c>
      <c r="F57" s="69">
        <v>0</v>
      </c>
      <c r="G57" s="138">
        <v>35</v>
      </c>
      <c r="H57" s="69">
        <v>0</v>
      </c>
      <c r="I57" s="140">
        <v>35</v>
      </c>
      <c r="J57" s="69">
        <v>0</v>
      </c>
      <c r="K57" s="138">
        <v>35</v>
      </c>
      <c r="L57" s="109">
        <f t="shared" si="9"/>
        <v>35</v>
      </c>
    </row>
    <row r="58" spans="1:12">
      <c r="A58" s="9"/>
      <c r="B58" s="1" t="s">
        <v>14</v>
      </c>
      <c r="C58" s="10" t="s">
        <v>15</v>
      </c>
      <c r="D58" s="71">
        <v>0</v>
      </c>
      <c r="E58" s="123">
        <v>914</v>
      </c>
      <c r="F58" s="71">
        <v>0</v>
      </c>
      <c r="G58" s="138">
        <v>115</v>
      </c>
      <c r="H58" s="71">
        <v>0</v>
      </c>
      <c r="I58" s="141">
        <v>115</v>
      </c>
      <c r="J58" s="71">
        <v>0</v>
      </c>
      <c r="K58" s="138">
        <v>115</v>
      </c>
      <c r="L58" s="45">
        <f t="shared" si="9"/>
        <v>115</v>
      </c>
    </row>
    <row r="59" spans="1:12">
      <c r="A59" s="9"/>
      <c r="B59" s="1" t="s">
        <v>19</v>
      </c>
      <c r="C59" s="12" t="s">
        <v>52</v>
      </c>
      <c r="D59" s="69">
        <v>0</v>
      </c>
      <c r="E59" s="102">
        <v>533</v>
      </c>
      <c r="F59" s="102">
        <v>600</v>
      </c>
      <c r="G59" s="138">
        <v>120</v>
      </c>
      <c r="H59" s="102">
        <v>600</v>
      </c>
      <c r="I59" s="142">
        <v>120</v>
      </c>
      <c r="J59" s="102">
        <v>600</v>
      </c>
      <c r="K59" s="138">
        <v>120</v>
      </c>
      <c r="L59" s="109">
        <f t="shared" si="9"/>
        <v>720</v>
      </c>
    </row>
    <row r="60" spans="1:12">
      <c r="A60" s="9"/>
      <c r="B60" s="1" t="s">
        <v>20</v>
      </c>
      <c r="C60" s="10" t="s">
        <v>21</v>
      </c>
      <c r="D60" s="69">
        <v>0</v>
      </c>
      <c r="E60" s="102">
        <v>1491</v>
      </c>
      <c r="F60" s="102">
        <v>5000</v>
      </c>
      <c r="G60" s="142">
        <v>2880</v>
      </c>
      <c r="H60" s="142">
        <v>5000</v>
      </c>
      <c r="I60" s="142">
        <v>2880</v>
      </c>
      <c r="J60" s="69">
        <v>0</v>
      </c>
      <c r="K60" s="142">
        <v>400</v>
      </c>
      <c r="L60" s="109">
        <f t="shared" si="9"/>
        <v>400</v>
      </c>
    </row>
    <row r="61" spans="1:12" ht="25.5">
      <c r="A61" s="61" t="s">
        <v>7</v>
      </c>
      <c r="B61" s="74">
        <v>60</v>
      </c>
      <c r="C61" s="10" t="s">
        <v>74</v>
      </c>
      <c r="D61" s="110">
        <f t="shared" ref="D61:L61" si="10">SUM(D55:D60)</f>
        <v>4790</v>
      </c>
      <c r="E61" s="110">
        <f t="shared" si="10"/>
        <v>16076</v>
      </c>
      <c r="F61" s="110">
        <f t="shared" si="10"/>
        <v>17600</v>
      </c>
      <c r="G61" s="110">
        <f t="shared" si="10"/>
        <v>15608</v>
      </c>
      <c r="H61" s="110">
        <f t="shared" si="10"/>
        <v>17600</v>
      </c>
      <c r="I61" s="110">
        <f t="shared" si="10"/>
        <v>15608</v>
      </c>
      <c r="J61" s="104">
        <f t="shared" si="10"/>
        <v>14500</v>
      </c>
      <c r="K61" s="110">
        <f t="shared" si="10"/>
        <v>6752</v>
      </c>
      <c r="L61" s="110">
        <f t="shared" si="10"/>
        <v>21252</v>
      </c>
    </row>
    <row r="62" spans="1:12">
      <c r="A62" s="61"/>
      <c r="B62" s="74"/>
      <c r="C62" s="10"/>
      <c r="D62" s="130"/>
      <c r="E62" s="130"/>
      <c r="F62" s="130"/>
      <c r="G62" s="130"/>
      <c r="H62" s="130"/>
      <c r="I62" s="130"/>
      <c r="J62" s="59"/>
      <c r="K62" s="130"/>
      <c r="L62" s="130"/>
    </row>
    <row r="63" spans="1:12">
      <c r="A63" s="75"/>
      <c r="B63" s="74">
        <v>61</v>
      </c>
      <c r="C63" s="10" t="s">
        <v>81</v>
      </c>
      <c r="D63" s="45"/>
      <c r="E63" s="45"/>
      <c r="F63" s="45"/>
      <c r="G63" s="45"/>
      <c r="H63" s="45"/>
      <c r="I63" s="45"/>
      <c r="J63" s="45"/>
      <c r="K63" s="45"/>
      <c r="L63" s="45"/>
    </row>
    <row r="64" spans="1:12">
      <c r="A64" s="75"/>
      <c r="B64" s="126" t="s">
        <v>45</v>
      </c>
      <c r="C64" s="10" t="s">
        <v>42</v>
      </c>
      <c r="D64" s="71">
        <v>0</v>
      </c>
      <c r="E64" s="71">
        <v>0</v>
      </c>
      <c r="F64" s="59">
        <v>6200</v>
      </c>
      <c r="G64" s="59">
        <v>1087</v>
      </c>
      <c r="H64" s="59">
        <v>6200</v>
      </c>
      <c r="I64" s="59">
        <v>1087</v>
      </c>
      <c r="J64" s="59">
        <v>7200</v>
      </c>
      <c r="K64" s="59">
        <v>3686</v>
      </c>
      <c r="L64" s="59">
        <f>SUM(J64:K64)</f>
        <v>10886</v>
      </c>
    </row>
    <row r="65" spans="1:12">
      <c r="A65" s="75"/>
      <c r="B65" s="126" t="s">
        <v>77</v>
      </c>
      <c r="C65" s="10" t="s">
        <v>41</v>
      </c>
      <c r="D65" s="71">
        <v>0</v>
      </c>
      <c r="E65" s="71">
        <v>0</v>
      </c>
      <c r="F65" s="71">
        <v>0</v>
      </c>
      <c r="G65" s="59">
        <v>143</v>
      </c>
      <c r="H65" s="71">
        <v>0</v>
      </c>
      <c r="I65" s="59">
        <v>143</v>
      </c>
      <c r="J65" s="71">
        <v>0</v>
      </c>
      <c r="K65" s="59">
        <v>146</v>
      </c>
      <c r="L65" s="59">
        <f>SUM(J65:K65)</f>
        <v>146</v>
      </c>
    </row>
    <row r="66" spans="1:12">
      <c r="A66" s="127"/>
      <c r="B66" s="128" t="s">
        <v>24</v>
      </c>
      <c r="C66" s="105" t="s">
        <v>25</v>
      </c>
      <c r="D66" s="72">
        <v>0</v>
      </c>
      <c r="E66" s="72">
        <v>0</v>
      </c>
      <c r="F66" s="76">
        <v>3500</v>
      </c>
      <c r="G66" s="72">
        <v>0</v>
      </c>
      <c r="H66" s="76">
        <v>3500</v>
      </c>
      <c r="I66" s="72">
        <v>0</v>
      </c>
      <c r="J66" s="72">
        <v>0</v>
      </c>
      <c r="K66" s="72">
        <v>0</v>
      </c>
      <c r="L66" s="72">
        <f>SUM(J66:K66)</f>
        <v>0</v>
      </c>
    </row>
    <row r="67" spans="1:12" ht="25.5">
      <c r="A67" s="9" t="s">
        <v>7</v>
      </c>
      <c r="B67" s="32">
        <v>61</v>
      </c>
      <c r="C67" s="10" t="s">
        <v>87</v>
      </c>
      <c r="D67" s="72">
        <f t="shared" ref="D67:L67" si="11">SUM(D64:D66)</f>
        <v>0</v>
      </c>
      <c r="E67" s="72">
        <f t="shared" si="11"/>
        <v>0</v>
      </c>
      <c r="F67" s="76">
        <f t="shared" si="11"/>
        <v>9700</v>
      </c>
      <c r="G67" s="76">
        <f t="shared" si="11"/>
        <v>1230</v>
      </c>
      <c r="H67" s="76">
        <f t="shared" si="11"/>
        <v>9700</v>
      </c>
      <c r="I67" s="76">
        <f t="shared" si="11"/>
        <v>1230</v>
      </c>
      <c r="J67" s="76">
        <f t="shared" si="11"/>
        <v>7200</v>
      </c>
      <c r="K67" s="76">
        <f t="shared" si="11"/>
        <v>3832</v>
      </c>
      <c r="L67" s="76">
        <f t="shared" si="11"/>
        <v>11032</v>
      </c>
    </row>
    <row r="68" spans="1:12">
      <c r="A68" s="9"/>
      <c r="B68" s="32"/>
      <c r="C68" s="12"/>
      <c r="D68" s="60"/>
      <c r="E68" s="60"/>
      <c r="F68" s="60"/>
      <c r="G68" s="60"/>
      <c r="H68" s="47"/>
      <c r="I68" s="60"/>
      <c r="J68" s="60"/>
      <c r="K68" s="60"/>
      <c r="L68" s="60"/>
    </row>
    <row r="69" spans="1:12" ht="25.5">
      <c r="A69" s="61"/>
      <c r="B69" s="74">
        <v>62</v>
      </c>
      <c r="C69" s="10" t="s">
        <v>86</v>
      </c>
      <c r="D69" s="59"/>
      <c r="E69" s="59"/>
      <c r="F69" s="59"/>
      <c r="G69" s="59"/>
      <c r="H69" s="45"/>
      <c r="I69" s="59"/>
      <c r="J69" s="59"/>
      <c r="K69" s="59"/>
      <c r="L69" s="59"/>
    </row>
    <row r="70" spans="1:12">
      <c r="A70" s="61"/>
      <c r="B70" s="126" t="s">
        <v>47</v>
      </c>
      <c r="C70" s="10" t="s">
        <v>42</v>
      </c>
      <c r="D70" s="59">
        <v>50</v>
      </c>
      <c r="E70" s="71">
        <v>0</v>
      </c>
      <c r="F70" s="59">
        <v>5700</v>
      </c>
      <c r="G70" s="59">
        <v>3294</v>
      </c>
      <c r="H70" s="59">
        <v>5700</v>
      </c>
      <c r="I70" s="59">
        <v>3294</v>
      </c>
      <c r="J70" s="59">
        <v>6600</v>
      </c>
      <c r="K70" s="59">
        <v>2002</v>
      </c>
      <c r="L70" s="59">
        <f>SUM(J70:K70)</f>
        <v>8602</v>
      </c>
    </row>
    <row r="71" spans="1:12" ht="25.5">
      <c r="A71" s="61" t="s">
        <v>7</v>
      </c>
      <c r="B71" s="74">
        <v>62</v>
      </c>
      <c r="C71" s="10" t="s">
        <v>86</v>
      </c>
      <c r="D71" s="104">
        <f t="shared" ref="D71:L71" si="12">SUM(D70:D70)</f>
        <v>50</v>
      </c>
      <c r="E71" s="103">
        <f t="shared" si="12"/>
        <v>0</v>
      </c>
      <c r="F71" s="104">
        <f t="shared" si="12"/>
        <v>5700</v>
      </c>
      <c r="G71" s="104">
        <f t="shared" si="12"/>
        <v>3294</v>
      </c>
      <c r="H71" s="104">
        <f t="shared" si="12"/>
        <v>5700</v>
      </c>
      <c r="I71" s="104">
        <f t="shared" si="12"/>
        <v>3294</v>
      </c>
      <c r="J71" s="104">
        <f t="shared" si="12"/>
        <v>6600</v>
      </c>
      <c r="K71" s="104">
        <f t="shared" si="12"/>
        <v>2002</v>
      </c>
      <c r="L71" s="104">
        <f t="shared" si="12"/>
        <v>8602</v>
      </c>
    </row>
    <row r="72" spans="1:12">
      <c r="A72" s="61" t="s">
        <v>7</v>
      </c>
      <c r="B72" s="77">
        <v>3.101</v>
      </c>
      <c r="C72" s="78" t="s">
        <v>17</v>
      </c>
      <c r="D72" s="76">
        <f t="shared" ref="D72:L72" si="13">D61+D67+D71</f>
        <v>4840</v>
      </c>
      <c r="E72" s="76">
        <f t="shared" si="13"/>
        <v>16076</v>
      </c>
      <c r="F72" s="76">
        <f t="shared" si="13"/>
        <v>33000</v>
      </c>
      <c r="G72" s="76">
        <f t="shared" si="13"/>
        <v>20132</v>
      </c>
      <c r="H72" s="76">
        <f t="shared" si="13"/>
        <v>33000</v>
      </c>
      <c r="I72" s="76">
        <f t="shared" si="13"/>
        <v>20132</v>
      </c>
      <c r="J72" s="76">
        <f t="shared" si="13"/>
        <v>28300</v>
      </c>
      <c r="K72" s="76">
        <f t="shared" si="13"/>
        <v>12586</v>
      </c>
      <c r="L72" s="76">
        <f t="shared" si="13"/>
        <v>40886</v>
      </c>
    </row>
    <row r="73" spans="1:12">
      <c r="A73" s="67" t="s">
        <v>7</v>
      </c>
      <c r="B73" s="79">
        <v>2230</v>
      </c>
      <c r="C73" s="68" t="s">
        <v>50</v>
      </c>
      <c r="D73" s="108">
        <f t="shared" ref="D73:L73" si="14">D50+D72</f>
        <v>14923</v>
      </c>
      <c r="E73" s="108">
        <f t="shared" si="14"/>
        <v>27103</v>
      </c>
      <c r="F73" s="104">
        <f t="shared" si="14"/>
        <v>47200</v>
      </c>
      <c r="G73" s="108">
        <f t="shared" si="14"/>
        <v>33024</v>
      </c>
      <c r="H73" s="108">
        <f t="shared" si="14"/>
        <v>47200</v>
      </c>
      <c r="I73" s="108">
        <f t="shared" si="14"/>
        <v>33024</v>
      </c>
      <c r="J73" s="104">
        <f t="shared" si="14"/>
        <v>44100</v>
      </c>
      <c r="K73" s="108">
        <f t="shared" si="14"/>
        <v>25645</v>
      </c>
      <c r="L73" s="108">
        <f t="shared" si="14"/>
        <v>69745</v>
      </c>
    </row>
    <row r="74" spans="1:12">
      <c r="A74" s="20" t="s">
        <v>7</v>
      </c>
      <c r="B74" s="33"/>
      <c r="C74" s="21" t="s">
        <v>8</v>
      </c>
      <c r="D74" s="108">
        <f t="shared" ref="D74:L74" si="15">D73+D34</f>
        <v>231033</v>
      </c>
      <c r="E74" s="108">
        <f t="shared" si="15"/>
        <v>33946</v>
      </c>
      <c r="F74" s="108">
        <f t="shared" si="15"/>
        <v>394200</v>
      </c>
      <c r="G74" s="108">
        <f t="shared" si="15"/>
        <v>40944</v>
      </c>
      <c r="H74" s="108">
        <f t="shared" si="15"/>
        <v>401450</v>
      </c>
      <c r="I74" s="108">
        <f t="shared" si="15"/>
        <v>40944</v>
      </c>
      <c r="J74" s="104">
        <f t="shared" si="15"/>
        <v>44100</v>
      </c>
      <c r="K74" s="108">
        <f t="shared" si="15"/>
        <v>25645</v>
      </c>
      <c r="L74" s="108">
        <f t="shared" si="15"/>
        <v>69745</v>
      </c>
    </row>
    <row r="75" spans="1:12">
      <c r="A75" s="2"/>
      <c r="B75" s="23"/>
      <c r="C75" s="38"/>
      <c r="D75" s="82"/>
      <c r="E75" s="82"/>
      <c r="F75" s="59"/>
      <c r="G75" s="82"/>
      <c r="H75" s="82"/>
      <c r="I75" s="82"/>
      <c r="J75" s="59"/>
      <c r="K75" s="82"/>
      <c r="L75" s="82"/>
    </row>
    <row r="76" spans="1:12">
      <c r="C76" s="8" t="s">
        <v>33</v>
      </c>
      <c r="D76" s="46"/>
      <c r="E76" s="46"/>
      <c r="F76" s="46"/>
      <c r="G76" s="46"/>
      <c r="H76" s="46"/>
      <c r="I76" s="46"/>
      <c r="J76" s="46"/>
      <c r="K76" s="46"/>
      <c r="L76" s="46"/>
    </row>
    <row r="77" spans="1:12">
      <c r="A77" s="9" t="s">
        <v>9</v>
      </c>
      <c r="B77" s="34">
        <v>4059</v>
      </c>
      <c r="C77" s="22" t="s">
        <v>26</v>
      </c>
      <c r="D77" s="46"/>
      <c r="E77" s="46"/>
      <c r="F77" s="46"/>
      <c r="G77" s="46"/>
      <c r="H77" s="46"/>
      <c r="I77" s="46"/>
      <c r="J77" s="46"/>
      <c r="K77" s="46"/>
      <c r="L77" s="46"/>
    </row>
    <row r="78" spans="1:12">
      <c r="B78" s="35">
        <v>1</v>
      </c>
      <c r="C78" s="13" t="s">
        <v>27</v>
      </c>
      <c r="D78" s="46"/>
      <c r="E78" s="46"/>
      <c r="F78" s="46"/>
      <c r="G78" s="46"/>
      <c r="H78" s="46"/>
      <c r="I78" s="46"/>
      <c r="J78" s="46"/>
      <c r="K78" s="46"/>
      <c r="L78" s="46"/>
    </row>
    <row r="79" spans="1:12">
      <c r="B79" s="31">
        <v>1.0509999999999999</v>
      </c>
      <c r="C79" s="8" t="s">
        <v>28</v>
      </c>
      <c r="D79" s="46"/>
      <c r="E79" s="46"/>
      <c r="F79" s="46"/>
      <c r="G79" s="46"/>
      <c r="H79" s="46"/>
      <c r="I79" s="46"/>
      <c r="J79" s="46"/>
      <c r="K79" s="46"/>
      <c r="L79" s="46"/>
    </row>
    <row r="80" spans="1:12">
      <c r="B80" s="14">
        <v>61</v>
      </c>
      <c r="C80" s="6" t="s">
        <v>29</v>
      </c>
      <c r="D80" s="46"/>
      <c r="E80" s="46"/>
      <c r="F80" s="46"/>
      <c r="G80" s="46"/>
      <c r="H80" s="46"/>
      <c r="I80" s="46"/>
      <c r="J80" s="46"/>
      <c r="K80" s="46"/>
      <c r="L80" s="46"/>
    </row>
    <row r="81" spans="1:12">
      <c r="A81" s="2"/>
      <c r="B81" s="36" t="s">
        <v>30</v>
      </c>
      <c r="C81" s="10" t="s">
        <v>39</v>
      </c>
      <c r="D81" s="59">
        <v>1800</v>
      </c>
      <c r="E81" s="71">
        <v>0</v>
      </c>
      <c r="F81" s="71">
        <v>0</v>
      </c>
      <c r="G81" s="71">
        <v>0</v>
      </c>
      <c r="H81" s="71">
        <v>0</v>
      </c>
      <c r="I81" s="71">
        <v>0</v>
      </c>
      <c r="J81" s="71">
        <v>0</v>
      </c>
      <c r="K81" s="71">
        <v>0</v>
      </c>
      <c r="L81" s="71">
        <f>SUM(J81:K81)</f>
        <v>0</v>
      </c>
    </row>
    <row r="82" spans="1:12">
      <c r="A82" s="2" t="s">
        <v>7</v>
      </c>
      <c r="B82" s="23">
        <v>61</v>
      </c>
      <c r="C82" s="58" t="s">
        <v>29</v>
      </c>
      <c r="D82" s="104">
        <f t="shared" ref="D82:L82" si="16">SUM(D81:D81)</f>
        <v>1800</v>
      </c>
      <c r="E82" s="103">
        <f t="shared" si="16"/>
        <v>0</v>
      </c>
      <c r="F82" s="103">
        <f t="shared" si="16"/>
        <v>0</v>
      </c>
      <c r="G82" s="103">
        <f t="shared" si="16"/>
        <v>0</v>
      </c>
      <c r="H82" s="103">
        <f t="shared" si="16"/>
        <v>0</v>
      </c>
      <c r="I82" s="103">
        <f t="shared" si="16"/>
        <v>0</v>
      </c>
      <c r="J82" s="103">
        <f t="shared" si="16"/>
        <v>0</v>
      </c>
      <c r="K82" s="103">
        <f t="shared" si="16"/>
        <v>0</v>
      </c>
      <c r="L82" s="103">
        <f t="shared" si="16"/>
        <v>0</v>
      </c>
    </row>
    <row r="83" spans="1:12">
      <c r="A83" s="2"/>
      <c r="B83" s="36"/>
      <c r="C83" s="38"/>
      <c r="D83" s="42"/>
      <c r="E83" s="42"/>
      <c r="F83" s="42"/>
      <c r="G83" s="42"/>
      <c r="H83" s="42"/>
      <c r="I83" s="42"/>
      <c r="J83" s="42"/>
      <c r="K83" s="42"/>
      <c r="L83" s="42"/>
    </row>
    <row r="84" spans="1:12">
      <c r="B84" s="14">
        <v>62</v>
      </c>
      <c r="C84" s="6" t="s">
        <v>31</v>
      </c>
      <c r="D84" s="46"/>
      <c r="E84" s="46"/>
      <c r="F84" s="46"/>
      <c r="G84" s="46"/>
      <c r="H84" s="46"/>
      <c r="I84" s="46"/>
      <c r="J84" s="46"/>
      <c r="K84" s="46"/>
      <c r="L84" s="46"/>
    </row>
    <row r="85" spans="1:12">
      <c r="B85" s="36" t="s">
        <v>32</v>
      </c>
      <c r="C85" s="10" t="s">
        <v>39</v>
      </c>
      <c r="D85" s="102">
        <v>5700</v>
      </c>
      <c r="E85" s="69">
        <v>0</v>
      </c>
      <c r="F85" s="69">
        <v>0</v>
      </c>
      <c r="G85" s="69">
        <v>0</v>
      </c>
      <c r="H85" s="69">
        <v>0</v>
      </c>
      <c r="I85" s="69">
        <v>0</v>
      </c>
      <c r="J85" s="102">
        <v>1000</v>
      </c>
      <c r="K85" s="69">
        <v>0</v>
      </c>
      <c r="L85" s="102">
        <f>SUM(J85:K85)</f>
        <v>1000</v>
      </c>
    </row>
    <row r="86" spans="1:12">
      <c r="A86" s="4" t="s">
        <v>7</v>
      </c>
      <c r="B86" s="14">
        <v>62</v>
      </c>
      <c r="C86" s="58" t="s">
        <v>31</v>
      </c>
      <c r="D86" s="104">
        <f t="shared" ref="D86:L86" si="17">SUM(D85:D85)</f>
        <v>5700</v>
      </c>
      <c r="E86" s="103">
        <f t="shared" si="17"/>
        <v>0</v>
      </c>
      <c r="F86" s="103">
        <f t="shared" si="17"/>
        <v>0</v>
      </c>
      <c r="G86" s="103">
        <f t="shared" si="17"/>
        <v>0</v>
      </c>
      <c r="H86" s="103">
        <f t="shared" si="17"/>
        <v>0</v>
      </c>
      <c r="I86" s="103">
        <f t="shared" si="17"/>
        <v>0</v>
      </c>
      <c r="J86" s="104">
        <f t="shared" si="17"/>
        <v>1000</v>
      </c>
      <c r="K86" s="103">
        <f t="shared" si="17"/>
        <v>0</v>
      </c>
      <c r="L86" s="104">
        <f t="shared" si="17"/>
        <v>1000</v>
      </c>
    </row>
    <row r="87" spans="1:12">
      <c r="A87" s="2"/>
      <c r="B87" s="36"/>
      <c r="C87" s="10"/>
      <c r="D87" s="43"/>
      <c r="E87" s="43"/>
      <c r="F87" s="43"/>
      <c r="G87" s="43"/>
      <c r="H87" s="43"/>
      <c r="I87" s="43"/>
      <c r="J87" s="43"/>
      <c r="K87" s="43"/>
      <c r="L87" s="42"/>
    </row>
    <row r="88" spans="1:12" ht="27" customHeight="1">
      <c r="A88" s="2"/>
      <c r="B88" s="80">
        <v>64</v>
      </c>
      <c r="C88" s="81" t="s">
        <v>37</v>
      </c>
      <c r="D88" s="43"/>
      <c r="E88" s="43"/>
      <c r="F88" s="43"/>
      <c r="G88" s="43"/>
      <c r="H88" s="43"/>
      <c r="I88" s="43"/>
      <c r="J88" s="43"/>
      <c r="K88" s="43"/>
      <c r="L88" s="42"/>
    </row>
    <row r="89" spans="1:12">
      <c r="A89" s="2"/>
      <c r="B89" s="36" t="s">
        <v>84</v>
      </c>
      <c r="C89" s="10" t="s">
        <v>85</v>
      </c>
      <c r="D89" s="71">
        <v>0</v>
      </c>
      <c r="E89" s="71">
        <v>0</v>
      </c>
      <c r="F89" s="71">
        <v>0</v>
      </c>
      <c r="G89" s="71">
        <v>0</v>
      </c>
      <c r="H89" s="71">
        <v>0</v>
      </c>
      <c r="I89" s="71">
        <v>0</v>
      </c>
      <c r="J89" s="43">
        <v>9000</v>
      </c>
      <c r="K89" s="71">
        <v>0</v>
      </c>
      <c r="L89" s="59">
        <f>SUM(J89:K89)</f>
        <v>9000</v>
      </c>
    </row>
    <row r="90" spans="1:12">
      <c r="A90" s="2"/>
      <c r="B90" s="36" t="s">
        <v>48</v>
      </c>
      <c r="C90" s="10" t="s">
        <v>38</v>
      </c>
      <c r="D90" s="59">
        <v>1171</v>
      </c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71">
        <v>0</v>
      </c>
      <c r="K90" s="71">
        <v>0</v>
      </c>
      <c r="L90" s="71">
        <f>SUM(J90:K90)</f>
        <v>0</v>
      </c>
    </row>
    <row r="91" spans="1:12" ht="27" customHeight="1">
      <c r="A91" s="129" t="s">
        <v>7</v>
      </c>
      <c r="B91" s="80">
        <v>64</v>
      </c>
      <c r="C91" s="81" t="s">
        <v>37</v>
      </c>
      <c r="D91" s="104">
        <f t="shared" ref="D91:L91" si="18">SUM(D89:D90)</f>
        <v>1171</v>
      </c>
      <c r="E91" s="103">
        <f t="shared" si="18"/>
        <v>0</v>
      </c>
      <c r="F91" s="103">
        <f t="shared" si="18"/>
        <v>0</v>
      </c>
      <c r="G91" s="103">
        <f t="shared" si="18"/>
        <v>0</v>
      </c>
      <c r="H91" s="103">
        <f t="shared" si="18"/>
        <v>0</v>
      </c>
      <c r="I91" s="103">
        <f t="shared" si="18"/>
        <v>0</v>
      </c>
      <c r="J91" s="104">
        <f t="shared" si="18"/>
        <v>9000</v>
      </c>
      <c r="K91" s="103">
        <f t="shared" si="18"/>
        <v>0</v>
      </c>
      <c r="L91" s="104">
        <f t="shared" si="18"/>
        <v>9000</v>
      </c>
    </row>
    <row r="92" spans="1:12">
      <c r="A92" s="2" t="s">
        <v>7</v>
      </c>
      <c r="B92" s="77">
        <v>1.0509999999999999</v>
      </c>
      <c r="C92" s="38" t="s">
        <v>28</v>
      </c>
      <c r="D92" s="76">
        <f t="shared" ref="D92:L92" si="19">D91+D86+D82</f>
        <v>8671</v>
      </c>
      <c r="E92" s="72">
        <f t="shared" si="19"/>
        <v>0</v>
      </c>
      <c r="F92" s="72">
        <f t="shared" si="19"/>
        <v>0</v>
      </c>
      <c r="G92" s="72">
        <f t="shared" si="19"/>
        <v>0</v>
      </c>
      <c r="H92" s="72">
        <f t="shared" si="19"/>
        <v>0</v>
      </c>
      <c r="I92" s="72">
        <f t="shared" si="19"/>
        <v>0</v>
      </c>
      <c r="J92" s="76">
        <f t="shared" si="19"/>
        <v>10000</v>
      </c>
      <c r="K92" s="72">
        <f t="shared" si="19"/>
        <v>0</v>
      </c>
      <c r="L92" s="76">
        <f t="shared" si="19"/>
        <v>10000</v>
      </c>
    </row>
    <row r="93" spans="1:12">
      <c r="A93" s="2" t="s">
        <v>7</v>
      </c>
      <c r="B93" s="96">
        <v>1</v>
      </c>
      <c r="C93" s="97" t="s">
        <v>27</v>
      </c>
      <c r="D93" s="76">
        <f t="shared" ref="D93:L94" si="20">D92</f>
        <v>8671</v>
      </c>
      <c r="E93" s="72">
        <f t="shared" si="20"/>
        <v>0</v>
      </c>
      <c r="F93" s="72">
        <f t="shared" si="20"/>
        <v>0</v>
      </c>
      <c r="G93" s="72">
        <f t="shared" si="20"/>
        <v>0</v>
      </c>
      <c r="H93" s="72">
        <f t="shared" si="20"/>
        <v>0</v>
      </c>
      <c r="I93" s="72">
        <f t="shared" si="20"/>
        <v>0</v>
      </c>
      <c r="J93" s="76">
        <f t="shared" si="20"/>
        <v>10000</v>
      </c>
      <c r="K93" s="72">
        <f t="shared" si="20"/>
        <v>0</v>
      </c>
      <c r="L93" s="76">
        <f t="shared" si="20"/>
        <v>10000</v>
      </c>
    </row>
    <row r="94" spans="1:12">
      <c r="A94" s="132" t="s">
        <v>7</v>
      </c>
      <c r="B94" s="133">
        <v>4059</v>
      </c>
      <c r="C94" s="134" t="s">
        <v>26</v>
      </c>
      <c r="D94" s="104">
        <f t="shared" si="20"/>
        <v>8671</v>
      </c>
      <c r="E94" s="103">
        <f t="shared" si="20"/>
        <v>0</v>
      </c>
      <c r="F94" s="103">
        <f t="shared" si="20"/>
        <v>0</v>
      </c>
      <c r="G94" s="103">
        <f t="shared" si="20"/>
        <v>0</v>
      </c>
      <c r="H94" s="103">
        <f t="shared" si="20"/>
        <v>0</v>
      </c>
      <c r="I94" s="103">
        <f t="shared" si="20"/>
        <v>0</v>
      </c>
      <c r="J94" s="104">
        <f t="shared" si="20"/>
        <v>10000</v>
      </c>
      <c r="K94" s="103">
        <f t="shared" si="20"/>
        <v>0</v>
      </c>
      <c r="L94" s="104">
        <f t="shared" si="20"/>
        <v>10000</v>
      </c>
    </row>
    <row r="95" spans="1:12" ht="1.5" customHeight="1">
      <c r="A95" s="61"/>
      <c r="B95" s="98"/>
      <c r="C95" s="99"/>
      <c r="D95" s="59"/>
      <c r="E95" s="71"/>
      <c r="F95" s="59"/>
      <c r="G95" s="71"/>
      <c r="H95" s="59"/>
      <c r="I95" s="71"/>
      <c r="J95" s="59"/>
      <c r="K95" s="71"/>
      <c r="L95" s="59"/>
    </row>
    <row r="96" spans="1:12" ht="25.5">
      <c r="A96" s="91" t="s">
        <v>9</v>
      </c>
      <c r="B96" s="84">
        <v>6202</v>
      </c>
      <c r="C96" s="92" t="s">
        <v>55</v>
      </c>
      <c r="D96" s="73"/>
      <c r="E96" s="73"/>
      <c r="F96" s="73"/>
      <c r="G96" s="73"/>
      <c r="H96" s="73"/>
      <c r="I96" s="73"/>
      <c r="J96" s="73"/>
      <c r="K96" s="73"/>
      <c r="L96" s="73"/>
    </row>
    <row r="97" spans="1:12">
      <c r="A97" s="91"/>
      <c r="B97" s="93">
        <v>1</v>
      </c>
      <c r="C97" s="94" t="s">
        <v>56</v>
      </c>
      <c r="D97" s="73"/>
      <c r="E97" s="73"/>
      <c r="F97" s="73"/>
      <c r="G97" s="73"/>
      <c r="H97" s="73"/>
      <c r="I97" s="73"/>
      <c r="J97" s="73"/>
      <c r="K97" s="73"/>
      <c r="L97" s="73"/>
    </row>
    <row r="98" spans="1:12">
      <c r="A98" s="91"/>
      <c r="B98" s="95">
        <v>1.2030000000000001</v>
      </c>
      <c r="C98" s="92" t="s">
        <v>57</v>
      </c>
      <c r="D98" s="73"/>
      <c r="E98" s="73"/>
      <c r="F98" s="73"/>
      <c r="G98" s="73"/>
      <c r="H98" s="73"/>
      <c r="I98" s="73"/>
      <c r="J98" s="73"/>
      <c r="K98" s="73"/>
      <c r="L98" s="73"/>
    </row>
    <row r="99" spans="1:12">
      <c r="A99" s="91"/>
      <c r="B99" s="87">
        <v>60</v>
      </c>
      <c r="C99" s="94" t="s">
        <v>58</v>
      </c>
      <c r="D99" s="73"/>
      <c r="E99" s="73"/>
      <c r="F99" s="73"/>
      <c r="G99" s="73"/>
      <c r="H99" s="73"/>
      <c r="I99" s="73"/>
      <c r="J99" s="73"/>
      <c r="K99" s="73"/>
      <c r="L99" s="73"/>
    </row>
    <row r="100" spans="1:12">
      <c r="A100" s="87"/>
      <c r="B100" s="87" t="s">
        <v>59</v>
      </c>
      <c r="C100" s="94" t="s">
        <v>60</v>
      </c>
      <c r="D100" s="123">
        <v>50000</v>
      </c>
      <c r="E100" s="70">
        <v>0</v>
      </c>
      <c r="F100" s="123">
        <v>100000</v>
      </c>
      <c r="G100" s="70">
        <v>0</v>
      </c>
      <c r="H100" s="123">
        <v>100000</v>
      </c>
      <c r="I100" s="70">
        <v>0</v>
      </c>
      <c r="J100" s="70">
        <v>0</v>
      </c>
      <c r="K100" s="123">
        <v>100000</v>
      </c>
      <c r="L100" s="123">
        <f>SUM(J100:K100)</f>
        <v>100000</v>
      </c>
    </row>
    <row r="101" spans="1:12">
      <c r="A101" s="91" t="s">
        <v>7</v>
      </c>
      <c r="B101" s="95">
        <v>1.2030000000000001</v>
      </c>
      <c r="C101" s="92" t="s">
        <v>57</v>
      </c>
      <c r="D101" s="122">
        <f t="shared" ref="D101:L102" si="21">D100</f>
        <v>50000</v>
      </c>
      <c r="E101" s="107">
        <f t="shared" si="21"/>
        <v>0</v>
      </c>
      <c r="F101" s="122">
        <f t="shared" si="21"/>
        <v>100000</v>
      </c>
      <c r="G101" s="107">
        <f t="shared" si="21"/>
        <v>0</v>
      </c>
      <c r="H101" s="122">
        <f t="shared" si="21"/>
        <v>100000</v>
      </c>
      <c r="I101" s="107">
        <f t="shared" si="21"/>
        <v>0</v>
      </c>
      <c r="J101" s="107">
        <f t="shared" si="21"/>
        <v>0</v>
      </c>
      <c r="K101" s="122">
        <f t="shared" si="21"/>
        <v>100000</v>
      </c>
      <c r="L101" s="122">
        <f t="shared" si="21"/>
        <v>100000</v>
      </c>
    </row>
    <row r="102" spans="1:12">
      <c r="A102" s="91" t="s">
        <v>7</v>
      </c>
      <c r="B102" s="93">
        <v>1</v>
      </c>
      <c r="C102" s="94" t="s">
        <v>56</v>
      </c>
      <c r="D102" s="122">
        <f t="shared" si="21"/>
        <v>50000</v>
      </c>
      <c r="E102" s="107">
        <f t="shared" si="21"/>
        <v>0</v>
      </c>
      <c r="F102" s="122">
        <f t="shared" si="21"/>
        <v>100000</v>
      </c>
      <c r="G102" s="107">
        <f t="shared" si="21"/>
        <v>0</v>
      </c>
      <c r="H102" s="122">
        <f t="shared" si="21"/>
        <v>100000</v>
      </c>
      <c r="I102" s="107">
        <f t="shared" si="21"/>
        <v>0</v>
      </c>
      <c r="J102" s="107">
        <f t="shared" si="21"/>
        <v>0</v>
      </c>
      <c r="K102" s="122">
        <f t="shared" si="21"/>
        <v>100000</v>
      </c>
      <c r="L102" s="122">
        <f t="shared" si="21"/>
        <v>100000</v>
      </c>
    </row>
    <row r="103" spans="1:12" ht="25.5">
      <c r="A103" s="91" t="s">
        <v>7</v>
      </c>
      <c r="B103" s="84">
        <v>6202</v>
      </c>
      <c r="C103" s="92" t="s">
        <v>55</v>
      </c>
      <c r="D103" s="122">
        <f t="shared" ref="D103:L103" si="22">D100</f>
        <v>50000</v>
      </c>
      <c r="E103" s="107">
        <f t="shared" si="22"/>
        <v>0</v>
      </c>
      <c r="F103" s="122">
        <f t="shared" si="22"/>
        <v>100000</v>
      </c>
      <c r="G103" s="107">
        <f t="shared" si="22"/>
        <v>0</v>
      </c>
      <c r="H103" s="122">
        <f t="shared" si="22"/>
        <v>100000</v>
      </c>
      <c r="I103" s="107">
        <f t="shared" si="22"/>
        <v>0</v>
      </c>
      <c r="J103" s="107">
        <f t="shared" si="22"/>
        <v>0</v>
      </c>
      <c r="K103" s="122">
        <f>K100</f>
        <v>100000</v>
      </c>
      <c r="L103" s="122">
        <f t="shared" si="22"/>
        <v>100000</v>
      </c>
    </row>
    <row r="104" spans="1:12">
      <c r="A104" s="20" t="s">
        <v>7</v>
      </c>
      <c r="B104" s="33"/>
      <c r="C104" s="21" t="s">
        <v>33</v>
      </c>
      <c r="D104" s="104">
        <f t="shared" ref="D104:I104" si="23">D94+D103</f>
        <v>58671</v>
      </c>
      <c r="E104" s="103">
        <f t="shared" si="23"/>
        <v>0</v>
      </c>
      <c r="F104" s="104">
        <f t="shared" si="23"/>
        <v>100000</v>
      </c>
      <c r="G104" s="103">
        <f t="shared" si="23"/>
        <v>0</v>
      </c>
      <c r="H104" s="104">
        <f t="shared" si="23"/>
        <v>100000</v>
      </c>
      <c r="I104" s="103">
        <f t="shared" si="23"/>
        <v>0</v>
      </c>
      <c r="J104" s="104">
        <f>J94+J103</f>
        <v>10000</v>
      </c>
      <c r="K104" s="104">
        <f>K94+K103</f>
        <v>100000</v>
      </c>
      <c r="L104" s="104">
        <f>L94+L103</f>
        <v>110000</v>
      </c>
    </row>
    <row r="105" spans="1:12">
      <c r="A105" s="20" t="s">
        <v>7</v>
      </c>
      <c r="B105" s="33"/>
      <c r="C105" s="21" t="s">
        <v>0</v>
      </c>
      <c r="D105" s="106">
        <f t="shared" ref="D105:L105" si="24">D74+D104</f>
        <v>289704</v>
      </c>
      <c r="E105" s="106">
        <f t="shared" si="24"/>
        <v>33946</v>
      </c>
      <c r="F105" s="106">
        <f t="shared" si="24"/>
        <v>494200</v>
      </c>
      <c r="G105" s="106">
        <f t="shared" si="24"/>
        <v>40944</v>
      </c>
      <c r="H105" s="106">
        <f t="shared" si="24"/>
        <v>501450</v>
      </c>
      <c r="I105" s="106">
        <f t="shared" si="24"/>
        <v>40944</v>
      </c>
      <c r="J105" s="104">
        <f t="shared" si="24"/>
        <v>54100</v>
      </c>
      <c r="K105" s="106">
        <f t="shared" si="24"/>
        <v>125645</v>
      </c>
      <c r="L105" s="106">
        <f t="shared" si="24"/>
        <v>179745</v>
      </c>
    </row>
  </sheetData>
  <autoFilter ref="A16:L105"/>
  <mergeCells count="10">
    <mergeCell ref="A1:L1"/>
    <mergeCell ref="A2:L2"/>
    <mergeCell ref="H14:I14"/>
    <mergeCell ref="J14:L14"/>
    <mergeCell ref="D14:E14"/>
    <mergeCell ref="F14:G14"/>
    <mergeCell ref="J15:L15"/>
    <mergeCell ref="H15:I15"/>
    <mergeCell ref="D15:E15"/>
    <mergeCell ref="F15:G15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84" orientation="landscape" blackAndWhite="1" useFirstPageNumber="1" r:id="rId1"/>
  <headerFooter alignWithMargins="0">
    <oddHeader xml:space="preserve">&amp;C   </oddHeader>
    <oddFooter>&amp;C&amp;"Times New Roman,Bold"   Vol-II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dem21</vt:lpstr>
      <vt:lpstr>'dem21'!labour</vt:lpstr>
      <vt:lpstr>'dem21'!labourCap</vt:lpstr>
      <vt:lpstr>'dem21'!loanlabour</vt:lpstr>
      <vt:lpstr>'dem21'!np</vt:lpstr>
      <vt:lpstr>'dem21'!oaslabour</vt:lpstr>
      <vt:lpstr>'dem21'!Print_Area</vt:lpstr>
      <vt:lpstr>'dem21'!Print_Titles</vt:lpstr>
      <vt:lpstr>'dem21'!voted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lenovo</cp:lastModifiedBy>
  <cp:lastPrinted>2014-06-14T07:23:29Z</cp:lastPrinted>
  <dcterms:created xsi:type="dcterms:W3CDTF">2004-06-02T16:19:52Z</dcterms:created>
  <dcterms:modified xsi:type="dcterms:W3CDTF">2014-06-16T05:52:09Z</dcterms:modified>
</cp:coreProperties>
</file>