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5" yWindow="-240" windowWidth="8085" windowHeight="7320"/>
  </bookViews>
  <sheets>
    <sheet name="dem3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'dem32'!$A$14:$L$32</definedName>
    <definedName name="ahcap">[2]dem2!$D$646:$L$646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'dem32'!$K$32</definedName>
    <definedName name="Nutrition">#REF!</definedName>
    <definedName name="oges">#REF!</definedName>
    <definedName name="pension">#REF!</definedName>
    <definedName name="_xlnm.Print_Area" localSheetId="0">'dem32'!$A$1:$L$32</definedName>
    <definedName name="_xlnm.Print_Titles" localSheetId="0">'dem32'!$11:$14</definedName>
    <definedName name="printing" localSheetId="0">'dem32'!$D$30:$L$30</definedName>
    <definedName name="pw" localSheetId="0">'dem32'!#REF!</definedName>
    <definedName name="pwcap" localSheetId="0">'dem32'!#REF!</definedName>
    <definedName name="rec" localSheetId="0">'dem32'!#REF!</definedName>
    <definedName name="reform">#REF!</definedName>
    <definedName name="revise" localSheetId="0">'dem32'!#REF!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'dem32'!#REF!</definedName>
    <definedName name="tax">#REF!</definedName>
    <definedName name="udhd">#REF!</definedName>
    <definedName name="urbancap">#REF!</definedName>
    <definedName name="Voted" localSheetId="0">'dem32'!$E$9:$G$9</definedName>
    <definedName name="watercap">#REF!</definedName>
    <definedName name="welfarecap">#REF!</definedName>
    <definedName name="Z_239EE218_578E_4317_BEED_14D5D7089E27_.wvu.PrintArea" localSheetId="0" hidden="1">'dem32'!$A$1:$L$32</definedName>
    <definedName name="Z_302A3EA3_AE96_11D5_A646_0050BA3D7AFD_.wvu.PrintArea" localSheetId="0" hidden="1">'dem32'!$A$1:$L$32</definedName>
    <definedName name="Z_93EBE921_AE91_11D5_8685_004005726899_.wvu.PrintArea" localSheetId="0" hidden="1">'dem32'!$A$1:$L$32</definedName>
    <definedName name="Z_94DA79C1_0FDE_11D5_9579_000021DAEEA2_.wvu.PrintArea" localSheetId="0" hidden="1">'dem32'!$A$1:$L$32</definedName>
    <definedName name="Z_E5DF37BD_125C_11D5_8DC4_D0F5D88B3549_.wvu.PrintArea" localSheetId="0" hidden="1">'dem32'!$A$1:$L$32</definedName>
    <definedName name="Z_F8ADACC1_164E_11D6_B603_000021DAEEA2_.wvu.PrintArea" localSheetId="0" hidden="1">'dem32'!$A$1:$L$32</definedName>
  </definedNames>
  <calcPr calcId="125725"/>
</workbook>
</file>

<file path=xl/calcChain.xml><?xml version="1.0" encoding="utf-8"?>
<calcChain xmlns="http://schemas.openxmlformats.org/spreadsheetml/2006/main">
  <c r="L27" i="4"/>
  <c r="L26"/>
  <c r="L25"/>
  <c r="L24"/>
  <c r="L23"/>
  <c r="L22"/>
  <c r="L21"/>
  <c r="L20"/>
  <c r="K28"/>
  <c r="K30" s="1"/>
  <c r="K31" s="1"/>
  <c r="K32" s="1"/>
  <c r="I28"/>
  <c r="I29" s="1"/>
  <c r="H28"/>
  <c r="H30" s="1"/>
  <c r="H31" s="1"/>
  <c r="H32" s="1"/>
  <c r="G28"/>
  <c r="G30" s="1"/>
  <c r="G31" s="1"/>
  <c r="G32" s="1"/>
  <c r="F28"/>
  <c r="F29" s="1"/>
  <c r="E28"/>
  <c r="E30" s="1"/>
  <c r="E31" s="1"/>
  <c r="E32" s="1"/>
  <c r="D28"/>
  <c r="D29" s="1"/>
  <c r="J28"/>
  <c r="J30" s="1"/>
  <c r="J31" s="1"/>
  <c r="J32" s="1"/>
  <c r="K29" l="1"/>
  <c r="G29"/>
  <c r="H29"/>
  <c r="J29"/>
  <c r="E29"/>
  <c r="L28"/>
  <c r="L29" s="1"/>
  <c r="F30"/>
  <c r="F31" s="1"/>
  <c r="F32" s="1"/>
  <c r="D30"/>
  <c r="D31" s="1"/>
  <c r="D32" s="1"/>
  <c r="I30"/>
  <c r="I31" s="1"/>
  <c r="I32" s="1"/>
  <c r="L30" l="1"/>
  <c r="L31" s="1"/>
  <c r="L32" s="1"/>
  <c r="E9" l="1"/>
  <c r="G9" s="1"/>
</calcChain>
</file>

<file path=xl/sharedStrings.xml><?xml version="1.0" encoding="utf-8"?>
<sst xmlns="http://schemas.openxmlformats.org/spreadsheetml/2006/main" count="62" uniqueCount="42">
  <si>
    <t>Stationery and Printing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</si>
  <si>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</si>
  <si>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</si>
  <si>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</si>
  <si>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</si>
  <si>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</si>
  <si>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</si>
  <si>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</si>
  <si>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</si>
  <si>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</si>
  <si>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</si>
  <si>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Government Presses</t>
  </si>
  <si>
    <t>Sikkim Government Press, Gangtok</t>
  </si>
  <si>
    <t>60.00.01</t>
  </si>
  <si>
    <t>Salaries</t>
  </si>
  <si>
    <t>60.00.11</t>
  </si>
  <si>
    <t>Travel Expenses</t>
  </si>
  <si>
    <t>60.00.13</t>
  </si>
  <si>
    <t>Office Expenses</t>
  </si>
  <si>
    <t>60.00.21</t>
  </si>
  <si>
    <t>60.00.27</t>
  </si>
  <si>
    <t>Minor Works</t>
  </si>
  <si>
    <t>60.00.50</t>
  </si>
  <si>
    <t>Other Charges</t>
  </si>
  <si>
    <t>60.00.52</t>
  </si>
  <si>
    <t>DEMAND NO. 32</t>
  </si>
  <si>
    <t>PRINTING AND STATIONERY</t>
  </si>
  <si>
    <t>Revenue</t>
  </si>
  <si>
    <t>Capital</t>
  </si>
  <si>
    <t>II. Details of the estimates and the heads under which this grant will be accounted for:</t>
  </si>
  <si>
    <t>A - General Services (d) Administrative Services</t>
  </si>
  <si>
    <t>Supplies and Materials</t>
  </si>
  <si>
    <t>Machinery &amp; Equipment</t>
  </si>
  <si>
    <t>Capital Outlay on Public Works</t>
  </si>
  <si>
    <t>( In Thousands of Rupees)</t>
  </si>
  <si>
    <t>2012-13</t>
  </si>
  <si>
    <t>2013-14</t>
  </si>
  <si>
    <t>60.00.70</t>
  </si>
  <si>
    <t>Capacity Building/Training</t>
  </si>
  <si>
    <t>A - Capital Account of General Services</t>
  </si>
  <si>
    <t>2014-15</t>
  </si>
  <si>
    <t>I. Estimate of the amount required in the year ending 31st March, 2015 to defray the charges in respect of Printing and Stationery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</si>
</sst>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0000#"/>
    <numFmt numFmtId="166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63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/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Protection="1"/>
    <xf numFmtId="0" fontId="3" fillId="0" borderId="0" xfId="6" applyFont="1" applyFill="1" applyBorder="1" applyAlignment="1" applyProtection="1">
      <alignment horizontal="right"/>
    </xf>
    <xf numFmtId="166" fontId="4" fillId="0" borderId="0" xfId="2" applyNumberFormat="1" applyFont="1" applyFill="1" applyBorder="1"/>
    <xf numFmtId="0" fontId="4" fillId="0" borderId="0" xfId="2" applyFont="1" applyFill="1" applyBorder="1" applyAlignment="1" applyProtection="1">
      <alignment horizontal="left"/>
    </xf>
    <xf numFmtId="166" fontId="4" fillId="0" borderId="0" xfId="2" applyNumberFormat="1" applyFont="1" applyFill="1"/>
    <xf numFmtId="0" fontId="3" fillId="0" borderId="2" xfId="2" applyFont="1" applyFill="1" applyBorder="1"/>
    <xf numFmtId="0" fontId="4" fillId="0" borderId="2" xfId="2" applyFont="1" applyFill="1" applyBorder="1" applyAlignment="1" applyProtection="1">
      <alignment horizontal="left"/>
    </xf>
    <xf numFmtId="0" fontId="4" fillId="0" borderId="2" xfId="2" applyFont="1" applyFill="1" applyBorder="1"/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164" fontId="3" fillId="0" borderId="0" xfId="1" applyFont="1" applyFill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32"/>
  <sheetViews>
    <sheetView tabSelected="1" view="pageBreakPreview" zoomScale="85" zoomScaleNormal="75" zoomScaleSheetLayoutView="85" workbookViewId="0">
      <selection activeCell="I17" sqref="I17"/>
    </sheetView>
  </sheetViews>
  <sheetFormatPr defaultColWidth="11" defaultRowHeight="12.75"/>
  <cols>
    <col min="1" max="1" width="6.42578125" style="2" customWidth="1"/>
    <col min="2" max="2" width="8.140625" style="2" customWidth="1"/>
    <col min="3" max="3" width="34.5703125" style="2" customWidth="1"/>
    <col min="4" max="4" width="8.5703125" style="2" customWidth="1"/>
    <col min="5" max="5" width="9.42578125" style="2" customWidth="1"/>
    <col min="6" max="6" width="8.42578125" style="2" customWidth="1"/>
    <col min="7" max="7" width="8.5703125" style="2" customWidth="1"/>
    <col min="8" max="8" width="8.5703125" style="25" customWidth="1"/>
    <col min="9" max="9" width="8.42578125" style="25" customWidth="1"/>
    <col min="10" max="10" width="8.5703125" style="2" customWidth="1"/>
    <col min="11" max="11" width="9.140625" style="2" customWidth="1"/>
    <col min="12" max="12" width="8.42578125" style="2" customWidth="1"/>
    <col min="13" max="16384" width="11" style="2"/>
  </cols>
  <sheetData>
    <row r="1" spans="1:12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60" t="s">
        <v>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>
      <c r="A3" s="1"/>
      <c r="B3" s="1"/>
      <c r="C3" s="55"/>
      <c r="D3" s="55"/>
      <c r="E3" s="55"/>
      <c r="F3" s="55"/>
      <c r="G3" s="55"/>
      <c r="H3" s="38"/>
      <c r="I3" s="38"/>
      <c r="J3" s="55"/>
      <c r="K3" s="55"/>
      <c r="L3" s="55"/>
    </row>
    <row r="4" spans="1:12">
      <c r="A4" s="1"/>
      <c r="B4" s="1"/>
      <c r="C4" s="55"/>
      <c r="D4" s="3" t="s">
        <v>30</v>
      </c>
      <c r="E4" s="55">
        <v>2058</v>
      </c>
      <c r="F4" s="4" t="s">
        <v>0</v>
      </c>
      <c r="G4" s="55"/>
      <c r="H4" s="38"/>
      <c r="I4" s="38"/>
      <c r="J4" s="55"/>
      <c r="K4" s="55"/>
      <c r="L4" s="55"/>
    </row>
    <row r="5" spans="1:12">
      <c r="A5" s="1"/>
      <c r="B5" s="1"/>
      <c r="C5" s="50"/>
      <c r="D5" s="51" t="s">
        <v>39</v>
      </c>
      <c r="E5" s="52">
        <v>4059</v>
      </c>
      <c r="F5" s="53" t="s">
        <v>33</v>
      </c>
      <c r="G5" s="55"/>
      <c r="H5" s="38"/>
      <c r="I5" s="38"/>
      <c r="J5" s="55"/>
      <c r="K5" s="55"/>
      <c r="L5" s="55"/>
    </row>
    <row r="6" spans="1:12">
      <c r="A6" s="1"/>
      <c r="B6" s="1"/>
      <c r="C6" s="55"/>
      <c r="D6" s="3"/>
      <c r="E6" s="55"/>
      <c r="F6" s="4"/>
      <c r="G6" s="55"/>
      <c r="H6" s="38"/>
      <c r="I6" s="38"/>
      <c r="J6" s="55"/>
      <c r="K6" s="55"/>
      <c r="L6" s="55"/>
    </row>
    <row r="7" spans="1:12">
      <c r="A7" s="20" t="s">
        <v>41</v>
      </c>
      <c r="B7" s="1"/>
      <c r="C7" s="55"/>
      <c r="D7" s="55"/>
      <c r="E7" s="5"/>
      <c r="F7" s="55"/>
      <c r="G7" s="55"/>
      <c r="H7" s="38"/>
      <c r="I7" s="38"/>
      <c r="J7" s="55"/>
      <c r="K7" s="55"/>
      <c r="L7" s="55"/>
    </row>
    <row r="8" spans="1:12">
      <c r="A8" s="21"/>
      <c r="D8" s="23"/>
      <c r="E8" s="24" t="s">
        <v>27</v>
      </c>
      <c r="F8" s="24" t="s">
        <v>28</v>
      </c>
      <c r="G8" s="24" t="s">
        <v>8</v>
      </c>
      <c r="J8" s="25"/>
      <c r="K8" s="25"/>
      <c r="L8" s="25"/>
    </row>
    <row r="9" spans="1:12">
      <c r="A9" s="21"/>
      <c r="C9" s="1"/>
      <c r="D9" s="26" t="s">
        <v>1</v>
      </c>
      <c r="E9" s="27">
        <f>L30</f>
        <v>80045</v>
      </c>
      <c r="F9" s="49">
        <v>0</v>
      </c>
      <c r="G9" s="27">
        <f>F9+E9</f>
        <v>80045</v>
      </c>
      <c r="J9" s="25"/>
      <c r="K9" s="25"/>
      <c r="L9" s="25"/>
    </row>
    <row r="10" spans="1:12">
      <c r="A10" s="20" t="s">
        <v>29</v>
      </c>
      <c r="C10" s="8"/>
      <c r="D10" s="25"/>
      <c r="E10" s="25"/>
      <c r="F10" s="25"/>
      <c r="G10" s="25"/>
      <c r="J10" s="25"/>
      <c r="K10" s="25"/>
      <c r="L10" s="25"/>
    </row>
    <row r="11" spans="1:12" ht="13.5">
      <c r="C11" s="9"/>
      <c r="D11" s="28"/>
      <c r="E11" s="28"/>
      <c r="F11" s="28"/>
      <c r="G11" s="28"/>
      <c r="H11" s="28"/>
      <c r="I11" s="29"/>
      <c r="J11" s="30"/>
      <c r="K11" s="31"/>
      <c r="L11" s="32" t="s">
        <v>34</v>
      </c>
    </row>
    <row r="12" spans="1:12" s="11" customFormat="1">
      <c r="A12" s="39"/>
      <c r="B12" s="40"/>
      <c r="C12" s="41"/>
      <c r="D12" s="61" t="s">
        <v>2</v>
      </c>
      <c r="E12" s="61"/>
      <c r="F12" s="62" t="s">
        <v>3</v>
      </c>
      <c r="G12" s="62"/>
      <c r="H12" s="62" t="s">
        <v>4</v>
      </c>
      <c r="I12" s="62"/>
      <c r="J12" s="62" t="s">
        <v>3</v>
      </c>
      <c r="K12" s="62"/>
      <c r="L12" s="62"/>
    </row>
    <row r="13" spans="1:12" s="11" customFormat="1">
      <c r="A13" s="42"/>
      <c r="B13" s="43"/>
      <c r="C13" s="41" t="s">
        <v>5</v>
      </c>
      <c r="D13" s="62" t="s">
        <v>35</v>
      </c>
      <c r="E13" s="62"/>
      <c r="F13" s="62" t="s">
        <v>36</v>
      </c>
      <c r="G13" s="62"/>
      <c r="H13" s="62" t="s">
        <v>36</v>
      </c>
      <c r="I13" s="62"/>
      <c r="J13" s="62" t="s">
        <v>40</v>
      </c>
      <c r="K13" s="62"/>
      <c r="L13" s="62"/>
    </row>
    <row r="14" spans="1:12" s="11" customFormat="1">
      <c r="A14" s="44"/>
      <c r="B14" s="45"/>
      <c r="C14" s="46"/>
      <c r="D14" s="33" t="s">
        <v>6</v>
      </c>
      <c r="E14" s="33" t="s">
        <v>7</v>
      </c>
      <c r="F14" s="33" t="s">
        <v>6</v>
      </c>
      <c r="G14" s="33" t="s">
        <v>7</v>
      </c>
      <c r="H14" s="33" t="s">
        <v>6</v>
      </c>
      <c r="I14" s="33" t="s">
        <v>7</v>
      </c>
      <c r="J14" s="33" t="s">
        <v>6</v>
      </c>
      <c r="K14" s="33" t="s">
        <v>7</v>
      </c>
      <c r="L14" s="33" t="s">
        <v>8</v>
      </c>
    </row>
    <row r="15" spans="1:12" s="11" customFormat="1">
      <c r="A15" s="12"/>
      <c r="B15" s="13"/>
      <c r="C15" s="10"/>
      <c r="D15" s="34"/>
      <c r="E15" s="34"/>
      <c r="F15" s="34"/>
      <c r="G15" s="34"/>
      <c r="H15" s="34"/>
      <c r="I15" s="34"/>
      <c r="J15" s="34"/>
      <c r="K15" s="34"/>
      <c r="L15" s="34"/>
    </row>
    <row r="16" spans="1:12">
      <c r="C16" s="7" t="s">
        <v>9</v>
      </c>
      <c r="D16" s="25"/>
      <c r="E16" s="25"/>
      <c r="F16" s="25"/>
      <c r="G16" s="25"/>
      <c r="J16" s="25"/>
      <c r="K16" s="25"/>
      <c r="L16" s="25"/>
    </row>
    <row r="17" spans="1:12">
      <c r="A17" s="2" t="s">
        <v>10</v>
      </c>
      <c r="B17" s="6">
        <v>2058</v>
      </c>
      <c r="C17" s="7" t="s">
        <v>0</v>
      </c>
      <c r="D17" s="25"/>
      <c r="E17" s="25"/>
      <c r="F17" s="25"/>
      <c r="G17" s="25"/>
      <c r="J17" s="25"/>
      <c r="K17" s="25"/>
      <c r="L17" s="25"/>
    </row>
    <row r="18" spans="1:12">
      <c r="B18" s="14">
        <v>0.10299999999999999</v>
      </c>
      <c r="C18" s="15" t="s">
        <v>11</v>
      </c>
      <c r="D18" s="25"/>
      <c r="E18" s="25"/>
      <c r="F18" s="25"/>
      <c r="G18" s="25"/>
      <c r="J18" s="25"/>
      <c r="K18" s="25"/>
      <c r="L18" s="25"/>
    </row>
    <row r="19" spans="1:12">
      <c r="B19" s="2">
        <v>60</v>
      </c>
      <c r="C19" s="8" t="s">
        <v>12</v>
      </c>
      <c r="D19" s="25"/>
      <c r="E19" s="25"/>
      <c r="F19" s="25"/>
      <c r="G19" s="25"/>
      <c r="J19" s="25"/>
      <c r="K19" s="25"/>
      <c r="L19" s="25"/>
    </row>
    <row r="20" spans="1:12">
      <c r="B20" s="56" t="s">
        <v>13</v>
      </c>
      <c r="C20" s="4" t="s">
        <v>14</v>
      </c>
      <c r="D20" s="22">
        <v>11950</v>
      </c>
      <c r="E20" s="22">
        <v>34858</v>
      </c>
      <c r="F20" s="54">
        <v>11600</v>
      </c>
      <c r="G20" s="22">
        <v>38136</v>
      </c>
      <c r="H20" s="22">
        <v>11600</v>
      </c>
      <c r="I20" s="22">
        <v>38136</v>
      </c>
      <c r="J20" s="54">
        <v>16300</v>
      </c>
      <c r="K20" s="22">
        <v>41785</v>
      </c>
      <c r="L20" s="22">
        <f t="shared" ref="L20:L27" si="0">SUM(J20:K20)</f>
        <v>58085</v>
      </c>
    </row>
    <row r="21" spans="1:12">
      <c r="B21" s="57" t="s">
        <v>15</v>
      </c>
      <c r="C21" s="8" t="s">
        <v>16</v>
      </c>
      <c r="D21" s="47">
        <v>0</v>
      </c>
      <c r="E21" s="22">
        <v>57</v>
      </c>
      <c r="F21" s="35">
        <v>0</v>
      </c>
      <c r="G21" s="22">
        <v>60</v>
      </c>
      <c r="H21" s="35">
        <v>0</v>
      </c>
      <c r="I21" s="22">
        <v>60</v>
      </c>
      <c r="J21" s="35">
        <v>0</v>
      </c>
      <c r="K21" s="22">
        <v>60</v>
      </c>
      <c r="L21" s="22">
        <f t="shared" si="0"/>
        <v>60</v>
      </c>
    </row>
    <row r="22" spans="1:12">
      <c r="B22" s="57" t="s">
        <v>17</v>
      </c>
      <c r="C22" s="8" t="s">
        <v>18</v>
      </c>
      <c r="D22" s="47">
        <v>0</v>
      </c>
      <c r="E22" s="22">
        <v>1496</v>
      </c>
      <c r="F22" s="35">
        <v>0</v>
      </c>
      <c r="G22" s="22">
        <v>1500</v>
      </c>
      <c r="H22" s="35">
        <v>0</v>
      </c>
      <c r="I22" s="22">
        <v>1500</v>
      </c>
      <c r="J22" s="54">
        <v>200</v>
      </c>
      <c r="K22" s="22">
        <v>1500</v>
      </c>
      <c r="L22" s="22">
        <f t="shared" si="0"/>
        <v>1700</v>
      </c>
    </row>
    <row r="23" spans="1:12">
      <c r="B23" s="57" t="s">
        <v>19</v>
      </c>
      <c r="C23" s="8" t="s">
        <v>31</v>
      </c>
      <c r="D23" s="35">
        <v>0</v>
      </c>
      <c r="E23" s="22">
        <v>10339</v>
      </c>
      <c r="F23" s="35">
        <v>0</v>
      </c>
      <c r="G23" s="22">
        <v>10000</v>
      </c>
      <c r="H23" s="35">
        <v>0</v>
      </c>
      <c r="I23" s="22">
        <v>10000</v>
      </c>
      <c r="J23" s="54">
        <v>1000</v>
      </c>
      <c r="K23" s="22">
        <v>10000</v>
      </c>
      <c r="L23" s="22">
        <f t="shared" si="0"/>
        <v>11000</v>
      </c>
    </row>
    <row r="24" spans="1:12">
      <c r="B24" s="57" t="s">
        <v>20</v>
      </c>
      <c r="C24" s="8" t="s">
        <v>21</v>
      </c>
      <c r="D24" s="22">
        <v>3999</v>
      </c>
      <c r="E24" s="35">
        <v>0</v>
      </c>
      <c r="F24" s="54">
        <v>2500</v>
      </c>
      <c r="G24" s="22">
        <v>400</v>
      </c>
      <c r="H24" s="54">
        <v>2500</v>
      </c>
      <c r="I24" s="22">
        <v>400</v>
      </c>
      <c r="J24" s="54">
        <v>2000</v>
      </c>
      <c r="K24" s="22">
        <v>400</v>
      </c>
      <c r="L24" s="22">
        <f t="shared" si="0"/>
        <v>2400</v>
      </c>
    </row>
    <row r="25" spans="1:12">
      <c r="B25" s="57" t="s">
        <v>22</v>
      </c>
      <c r="C25" s="8" t="s">
        <v>23</v>
      </c>
      <c r="D25" s="58">
        <v>1000</v>
      </c>
      <c r="E25" s="22">
        <v>50</v>
      </c>
      <c r="F25" s="54">
        <v>1000</v>
      </c>
      <c r="G25" s="22">
        <v>50</v>
      </c>
      <c r="H25" s="54">
        <v>1000</v>
      </c>
      <c r="I25" s="22">
        <v>50</v>
      </c>
      <c r="J25" s="54">
        <v>2300</v>
      </c>
      <c r="K25" s="22">
        <v>50</v>
      </c>
      <c r="L25" s="22">
        <f t="shared" si="0"/>
        <v>2350</v>
      </c>
    </row>
    <row r="26" spans="1:12">
      <c r="B26" s="57" t="s">
        <v>24</v>
      </c>
      <c r="C26" s="37" t="s">
        <v>32</v>
      </c>
      <c r="D26" s="35">
        <v>0</v>
      </c>
      <c r="E26" s="22">
        <v>306</v>
      </c>
      <c r="F26" s="54">
        <v>2500</v>
      </c>
      <c r="G26" s="22">
        <v>250</v>
      </c>
      <c r="H26" s="54">
        <v>2500</v>
      </c>
      <c r="I26" s="22">
        <v>250</v>
      </c>
      <c r="J26" s="54">
        <v>3000</v>
      </c>
      <c r="K26" s="22">
        <v>1250</v>
      </c>
      <c r="L26" s="22">
        <f t="shared" si="0"/>
        <v>4250</v>
      </c>
    </row>
    <row r="27" spans="1:12">
      <c r="B27" s="57" t="s">
        <v>37</v>
      </c>
      <c r="C27" s="37" t="s">
        <v>38</v>
      </c>
      <c r="D27" s="35">
        <v>0</v>
      </c>
      <c r="E27" s="35">
        <v>0</v>
      </c>
      <c r="F27" s="54">
        <v>100</v>
      </c>
      <c r="G27" s="35">
        <v>0</v>
      </c>
      <c r="H27" s="54">
        <v>100</v>
      </c>
      <c r="I27" s="35">
        <v>0</v>
      </c>
      <c r="J27" s="54">
        <v>200</v>
      </c>
      <c r="K27" s="35">
        <v>0</v>
      </c>
      <c r="L27" s="54">
        <f t="shared" si="0"/>
        <v>200</v>
      </c>
    </row>
    <row r="28" spans="1:12">
      <c r="A28" s="2" t="s">
        <v>8</v>
      </c>
      <c r="B28" s="2">
        <v>60</v>
      </c>
      <c r="C28" s="8" t="s">
        <v>12</v>
      </c>
      <c r="D28" s="36">
        <f t="shared" ref="D28:I28" si="1">SUM(D20:D27)</f>
        <v>16949</v>
      </c>
      <c r="E28" s="36">
        <f t="shared" si="1"/>
        <v>47106</v>
      </c>
      <c r="F28" s="48">
        <f t="shared" si="1"/>
        <v>17700</v>
      </c>
      <c r="G28" s="36">
        <f t="shared" si="1"/>
        <v>50396</v>
      </c>
      <c r="H28" s="36">
        <f t="shared" si="1"/>
        <v>17700</v>
      </c>
      <c r="I28" s="36">
        <f t="shared" si="1"/>
        <v>50396</v>
      </c>
      <c r="J28" s="48">
        <f>SUM(J20:J27)</f>
        <v>25000</v>
      </c>
      <c r="K28" s="36">
        <f>SUM(K20:K27)</f>
        <v>55045</v>
      </c>
      <c r="L28" s="48">
        <f>SUM(L20:L27)</f>
        <v>80045</v>
      </c>
    </row>
    <row r="29" spans="1:12">
      <c r="A29" s="2" t="s">
        <v>8</v>
      </c>
      <c r="B29" s="16">
        <v>0.10299999999999999</v>
      </c>
      <c r="C29" s="15" t="s">
        <v>11</v>
      </c>
      <c r="D29" s="36">
        <f t="shared" ref="D29:L29" si="2">+D28</f>
        <v>16949</v>
      </c>
      <c r="E29" s="36">
        <f t="shared" si="2"/>
        <v>47106</v>
      </c>
      <c r="F29" s="48">
        <f t="shared" si="2"/>
        <v>17700</v>
      </c>
      <c r="G29" s="36">
        <f t="shared" si="2"/>
        <v>50396</v>
      </c>
      <c r="H29" s="36">
        <f t="shared" si="2"/>
        <v>17700</v>
      </c>
      <c r="I29" s="36">
        <f t="shared" si="2"/>
        <v>50396</v>
      </c>
      <c r="J29" s="48">
        <f t="shared" si="2"/>
        <v>25000</v>
      </c>
      <c r="K29" s="36">
        <f t="shared" si="2"/>
        <v>55045</v>
      </c>
      <c r="L29" s="36">
        <f t="shared" si="2"/>
        <v>80045</v>
      </c>
    </row>
    <row r="30" spans="1:12">
      <c r="A30" s="2" t="s">
        <v>8</v>
      </c>
      <c r="B30" s="6">
        <v>2058</v>
      </c>
      <c r="C30" s="15" t="s">
        <v>0</v>
      </c>
      <c r="D30" s="22">
        <f t="shared" ref="D30:L30" si="3">+D28</f>
        <v>16949</v>
      </c>
      <c r="E30" s="22">
        <f t="shared" si="3"/>
        <v>47106</v>
      </c>
      <c r="F30" s="54">
        <f t="shared" si="3"/>
        <v>17700</v>
      </c>
      <c r="G30" s="22">
        <f t="shared" si="3"/>
        <v>50396</v>
      </c>
      <c r="H30" s="22">
        <f t="shared" si="3"/>
        <v>17700</v>
      </c>
      <c r="I30" s="22">
        <f t="shared" si="3"/>
        <v>50396</v>
      </c>
      <c r="J30" s="54">
        <f t="shared" si="3"/>
        <v>25000</v>
      </c>
      <c r="K30" s="22">
        <f>+K28</f>
        <v>55045</v>
      </c>
      <c r="L30" s="22">
        <f t="shared" si="3"/>
        <v>80045</v>
      </c>
    </row>
    <row r="31" spans="1:12">
      <c r="A31" s="17" t="s">
        <v>8</v>
      </c>
      <c r="B31" s="17"/>
      <c r="C31" s="18" t="s">
        <v>9</v>
      </c>
      <c r="D31" s="36">
        <f t="shared" ref="D31:L31" si="4">D30</f>
        <v>16949</v>
      </c>
      <c r="E31" s="36">
        <f t="shared" si="4"/>
        <v>47106</v>
      </c>
      <c r="F31" s="48">
        <f t="shared" si="4"/>
        <v>17700</v>
      </c>
      <c r="G31" s="36">
        <f t="shared" si="4"/>
        <v>50396</v>
      </c>
      <c r="H31" s="36">
        <f t="shared" si="4"/>
        <v>17700</v>
      </c>
      <c r="I31" s="36">
        <f t="shared" si="4"/>
        <v>50396</v>
      </c>
      <c r="J31" s="48">
        <f t="shared" si="4"/>
        <v>25000</v>
      </c>
      <c r="K31" s="36">
        <f t="shared" si="4"/>
        <v>55045</v>
      </c>
      <c r="L31" s="36">
        <f t="shared" si="4"/>
        <v>80045</v>
      </c>
    </row>
    <row r="32" spans="1:12">
      <c r="A32" s="17" t="s">
        <v>8</v>
      </c>
      <c r="B32" s="17"/>
      <c r="C32" s="19" t="s">
        <v>1</v>
      </c>
      <c r="D32" s="59">
        <f>D31</f>
        <v>16949</v>
      </c>
      <c r="E32" s="59">
        <f t="shared" ref="E32:L32" si="5">E31</f>
        <v>47106</v>
      </c>
      <c r="F32" s="59">
        <f t="shared" si="5"/>
        <v>17700</v>
      </c>
      <c r="G32" s="59">
        <f t="shared" si="5"/>
        <v>50396</v>
      </c>
      <c r="H32" s="59">
        <f t="shared" si="5"/>
        <v>17700</v>
      </c>
      <c r="I32" s="59">
        <f t="shared" si="5"/>
        <v>50396</v>
      </c>
      <c r="J32" s="59">
        <f t="shared" si="5"/>
        <v>25000</v>
      </c>
      <c r="K32" s="59">
        <f t="shared" si="5"/>
        <v>55045</v>
      </c>
      <c r="L32" s="59">
        <f t="shared" si="5"/>
        <v>80045</v>
      </c>
    </row>
  </sheetData>
  <autoFilter ref="A14:L32"/>
  <mergeCells count="10">
    <mergeCell ref="D13:E13"/>
    <mergeCell ref="F13:G13"/>
    <mergeCell ref="H13:I13"/>
    <mergeCell ref="J13:L13"/>
    <mergeCell ref="A1:L1"/>
    <mergeCell ref="A2:L2"/>
    <mergeCell ref="D12:E12"/>
    <mergeCell ref="F12:G12"/>
    <mergeCell ref="H12:I12"/>
    <mergeCell ref="J12:L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dem32</vt:lpstr>
      <vt:lpstr>'dem32'!np</vt:lpstr>
      <vt:lpstr>'dem32'!Print_Area</vt:lpstr>
      <vt:lpstr>'dem32'!Print_Titles</vt:lpstr>
      <vt:lpstr>'dem32'!printing</vt:lpstr>
      <vt:lpstr>'dem32'!Voted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2014-06-14T06:47:11Z</cp:lastPrinted>
  <dcterms:created xsi:type="dcterms:W3CDTF">2004-06-02T16:24:16Z</dcterms:created>
  <dcterms:modified xsi:type="dcterms:W3CDTF">2014-06-16T06:08:56Z</dcterms:modified>
</cp:coreProperties>
</file>