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365" yWindow="-105" windowWidth="9720" windowHeight="7320"/>
  </bookViews>
  <sheets>
    <sheet name="dem36" sheetId="4" r:id="rId1"/>
  </sheets>
  <definedNames>
    <definedName name="__123Graph_D" hidden="1">#REF!</definedName>
    <definedName name="_xlnm._FilterDatabase" localSheetId="0" hidden="1">'dem36'!$A$14:$L$56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'dem36'!#REF!</definedName>
    <definedName name="Nutrition">#REF!</definedName>
    <definedName name="oges">#REF!</definedName>
    <definedName name="osr" localSheetId="0">'dem36'!$D$44:$L$44</definedName>
    <definedName name="osrcap" localSheetId="0">'dem36'!$D$55:$L$55</definedName>
    <definedName name="_xlnm.Print_Area" localSheetId="0">'dem36'!$A$1:$L$57</definedName>
    <definedName name="_xlnm.Print_Titles" localSheetId="0">'dem36'!$11:$14</definedName>
    <definedName name="pwcap">#REF!</definedName>
    <definedName name="rec">#REF!</definedName>
    <definedName name="reform">#REF!</definedName>
    <definedName name="revise" localSheetId="0">'dem36'!#REF!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'dem36'!#REF!</definedName>
    <definedName name="tax">#REF!</definedName>
    <definedName name="udhd">#REF!</definedName>
    <definedName name="urbancap">#REF!</definedName>
    <definedName name="Voted" localSheetId="0">'dem36'!$E$9:$G$9</definedName>
    <definedName name="watercap">#REF!</definedName>
    <definedName name="welfarecap">#REF!</definedName>
    <definedName name="Z_239EE218_578E_4317_BEED_14D5D7089E27_.wvu.Cols" localSheetId="0" hidden="1">'dem36'!#REF!</definedName>
    <definedName name="Z_239EE218_578E_4317_BEED_14D5D7089E27_.wvu.FilterData" localSheetId="0" hidden="1">'dem36'!$A$1:$L$47</definedName>
    <definedName name="Z_239EE218_578E_4317_BEED_14D5D7089E27_.wvu.PrintArea" localSheetId="0" hidden="1">'dem36'!$A$1:$L$45</definedName>
    <definedName name="Z_239EE218_578E_4317_BEED_14D5D7089E27_.wvu.PrintTitles" localSheetId="0" hidden="1">'dem36'!$11:$14</definedName>
    <definedName name="Z_302A3EA3_AE96_11D5_A646_0050BA3D7AFD_.wvu.Cols" localSheetId="0" hidden="1">'dem36'!#REF!</definedName>
    <definedName name="Z_302A3EA3_AE96_11D5_A646_0050BA3D7AFD_.wvu.FilterData" localSheetId="0" hidden="1">'dem36'!$A$1:$L$47</definedName>
    <definedName name="Z_302A3EA3_AE96_11D5_A646_0050BA3D7AFD_.wvu.PrintArea" localSheetId="0" hidden="1">'dem36'!$A$1:$L$45</definedName>
    <definedName name="Z_302A3EA3_AE96_11D5_A646_0050BA3D7AFD_.wvu.PrintTitles" localSheetId="0" hidden="1">'dem36'!$11:$14</definedName>
    <definedName name="Z_36DBA021_0ECB_11D4_8064_004005726899_.wvu.Cols" localSheetId="0" hidden="1">'dem36'!#REF!</definedName>
    <definedName name="Z_36DBA021_0ECB_11D4_8064_004005726899_.wvu.PrintArea" localSheetId="0" hidden="1">'dem36'!$A$1:$L$45</definedName>
    <definedName name="Z_36DBA021_0ECB_11D4_8064_004005726899_.wvu.PrintTitles" localSheetId="0" hidden="1">'dem36'!$11:$14</definedName>
    <definedName name="Z_93EBE921_AE91_11D5_8685_004005726899_.wvu.Cols" localSheetId="0" hidden="1">'dem36'!#REF!</definedName>
    <definedName name="Z_93EBE921_AE91_11D5_8685_004005726899_.wvu.PrintArea" localSheetId="0" hidden="1">'dem36'!$A$1:$L$45</definedName>
    <definedName name="Z_93EBE921_AE91_11D5_8685_004005726899_.wvu.PrintTitles" localSheetId="0" hidden="1">'dem36'!$11:$14</definedName>
    <definedName name="Z_94DA79C1_0FDE_11D5_9579_000021DAEEA2_.wvu.Cols" localSheetId="0" hidden="1">'dem36'!#REF!</definedName>
    <definedName name="Z_94DA79C1_0FDE_11D5_9579_000021DAEEA2_.wvu.PrintArea" localSheetId="0" hidden="1">'dem36'!$A$1:$L$45</definedName>
    <definedName name="Z_94DA79C1_0FDE_11D5_9579_000021DAEEA2_.wvu.PrintTitles" localSheetId="0" hidden="1">'dem36'!$11:$14</definedName>
    <definedName name="Z_C868F8C3_16D7_11D5_A68D_81D6213F5331_.wvu.Cols" localSheetId="0" hidden="1">'dem36'!#REF!</definedName>
    <definedName name="Z_C868F8C3_16D7_11D5_A68D_81D6213F5331_.wvu.PrintArea" localSheetId="0" hidden="1">'dem36'!$A$1:$L$45</definedName>
    <definedName name="Z_C868F8C3_16D7_11D5_A68D_81D6213F5331_.wvu.PrintTitles" localSheetId="0" hidden="1">'dem36'!$11:$14</definedName>
    <definedName name="Z_E5DF37BD_125C_11D5_8DC4_D0F5D88B3549_.wvu.Cols" localSheetId="0" hidden="1">'dem36'!#REF!</definedName>
    <definedName name="Z_E5DF37BD_125C_11D5_8DC4_D0F5D88B3549_.wvu.PrintArea" localSheetId="0" hidden="1">'dem36'!$A$1:$L$45</definedName>
    <definedName name="Z_E5DF37BD_125C_11D5_8DC4_D0F5D88B3549_.wvu.PrintTitles" localSheetId="0" hidden="1">'dem36'!$11:$14</definedName>
    <definedName name="Z_F8ADACC1_164E_11D6_B603_000021DAEEA2_.wvu.Cols" localSheetId="0" hidden="1">'dem36'!#REF!</definedName>
    <definedName name="Z_F8ADACC1_164E_11D6_B603_000021DAEEA2_.wvu.PrintArea" localSheetId="0" hidden="1">'dem36'!$A$1:$L$45</definedName>
    <definedName name="Z_F8ADACC1_164E_11D6_B603_000021DAEEA2_.wvu.PrintTitles" localSheetId="0" hidden="1">'dem36'!$11:$14</definedName>
  </definedNames>
  <calcPr calcId="125725"/>
</workbook>
</file>

<file path=xl/calcChain.xml><?xml version="1.0" encoding="utf-8"?>
<calcChain xmlns="http://schemas.openxmlformats.org/spreadsheetml/2006/main">
  <c r="L51" i="4"/>
  <c r="L40"/>
  <c r="L36"/>
  <c r="L30"/>
  <c r="L24"/>
  <c r="L23"/>
  <c r="L22"/>
  <c r="L21"/>
  <c r="D41" l="1"/>
  <c r="E41"/>
  <c r="F41"/>
  <c r="G41"/>
  <c r="H41"/>
  <c r="I41"/>
  <c r="K41"/>
  <c r="J41"/>
  <c r="L41"/>
  <c r="L37"/>
  <c r="L31"/>
  <c r="L32" s="1"/>
  <c r="I52"/>
  <c r="I53" s="1"/>
  <c r="I54" s="1"/>
  <c r="I55" s="1"/>
  <c r="H52"/>
  <c r="H53" s="1"/>
  <c r="H54" s="1"/>
  <c r="H55" s="1"/>
  <c r="G52"/>
  <c r="G53" s="1"/>
  <c r="G54" s="1"/>
  <c r="G55" s="1"/>
  <c r="F52"/>
  <c r="F53" s="1"/>
  <c r="F54" s="1"/>
  <c r="F55" s="1"/>
  <c r="E52"/>
  <c r="E53" s="1"/>
  <c r="E54" s="1"/>
  <c r="E55" s="1"/>
  <c r="D52"/>
  <c r="D53" s="1"/>
  <c r="D54" s="1"/>
  <c r="D55" s="1"/>
  <c r="I37"/>
  <c r="I42" s="1"/>
  <c r="H37"/>
  <c r="G37"/>
  <c r="G42" s="1"/>
  <c r="F37"/>
  <c r="E37"/>
  <c r="E42" s="1"/>
  <c r="D37"/>
  <c r="I31"/>
  <c r="I32" s="1"/>
  <c r="H31"/>
  <c r="H32" s="1"/>
  <c r="G31"/>
  <c r="G32" s="1"/>
  <c r="F31"/>
  <c r="F32" s="1"/>
  <c r="E31"/>
  <c r="E32" s="1"/>
  <c r="D31"/>
  <c r="D32" s="1"/>
  <c r="I25"/>
  <c r="I26" s="1"/>
  <c r="H25"/>
  <c r="H26" s="1"/>
  <c r="G25"/>
  <c r="G26" s="1"/>
  <c r="F25"/>
  <c r="F26" s="1"/>
  <c r="E25"/>
  <c r="E26" s="1"/>
  <c r="D25"/>
  <c r="D26" s="1"/>
  <c r="K37"/>
  <c r="J37"/>
  <c r="J52"/>
  <c r="J53" s="1"/>
  <c r="J54" s="1"/>
  <c r="J55" s="1"/>
  <c r="K52"/>
  <c r="K53" s="1"/>
  <c r="K54" s="1"/>
  <c r="K55" s="1"/>
  <c r="K31"/>
  <c r="K32" s="1"/>
  <c r="K25"/>
  <c r="K26" s="1"/>
  <c r="J31"/>
  <c r="J32" s="1"/>
  <c r="J25"/>
  <c r="J26" s="1"/>
  <c r="K42" l="1"/>
  <c r="J42"/>
  <c r="J43" s="1"/>
  <c r="J44" s="1"/>
  <c r="J45" s="1"/>
  <c r="J56" s="1"/>
  <c r="F42"/>
  <c r="F43" s="1"/>
  <c r="F44" s="1"/>
  <c r="F45" s="1"/>
  <c r="F56" s="1"/>
  <c r="L42"/>
  <c r="H42"/>
  <c r="D42"/>
  <c r="D43" s="1"/>
  <c r="D44" s="1"/>
  <c r="D45" s="1"/>
  <c r="D56" s="1"/>
  <c r="L52"/>
  <c r="L53" s="1"/>
  <c r="L54" s="1"/>
  <c r="L55" s="1"/>
  <c r="F9" s="1"/>
  <c r="L25"/>
  <c r="L26" s="1"/>
  <c r="L43" s="1"/>
  <c r="L44" s="1"/>
  <c r="L45" s="1"/>
  <c r="E9" s="1"/>
  <c r="E43"/>
  <c r="E44" s="1"/>
  <c r="E45" s="1"/>
  <c r="E56" s="1"/>
  <c r="G43"/>
  <c r="G44" s="1"/>
  <c r="G45" s="1"/>
  <c r="G56" s="1"/>
  <c r="I43"/>
  <c r="I44" s="1"/>
  <c r="I45" s="1"/>
  <c r="I56" s="1"/>
  <c r="K43"/>
  <c r="K44" s="1"/>
  <c r="K45" s="1"/>
  <c r="K56" s="1"/>
  <c r="H43"/>
  <c r="H44" s="1"/>
  <c r="H45" s="1"/>
  <c r="H56" s="1"/>
  <c r="G9" l="1"/>
  <c r="L56"/>
</calcChain>
</file>

<file path=xl/sharedStrings.xml><?xml version="1.0" encoding="utf-8"?>
<sst xmlns="http://schemas.openxmlformats.org/spreadsheetml/2006/main" count="94" uniqueCount="52">
  <si>
    <t>Other Scientific Research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</si>
  <si>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</si>
  <si>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</si>
  <si>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</si>
  <si>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</si>
  <si>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</si>
  <si>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</si>
  <si>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</si>
  <si>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</si>
  <si>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</si>
  <si>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</si>
  <si>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Others</t>
  </si>
  <si>
    <t>Direction and Administration</t>
  </si>
  <si>
    <t>Science and Technology Department</t>
  </si>
  <si>
    <t>37.00.01</t>
  </si>
  <si>
    <t>Salaries</t>
  </si>
  <si>
    <t>37.00.11</t>
  </si>
  <si>
    <t>Travel Expenses</t>
  </si>
  <si>
    <t>37.00.13</t>
  </si>
  <si>
    <t>Office Expenses</t>
  </si>
  <si>
    <t>Assistance to Other Scientific Bodies</t>
  </si>
  <si>
    <t>60.00.31</t>
  </si>
  <si>
    <t>Grants-in-aid</t>
  </si>
  <si>
    <t>DEMAND NO. 36</t>
  </si>
  <si>
    <t>CAPITAL SECTION</t>
  </si>
  <si>
    <t>Capital Outlay on Other Scientific and Environmental Research</t>
  </si>
  <si>
    <t>Other Services</t>
  </si>
  <si>
    <t>Construction</t>
  </si>
  <si>
    <t>61.00.71</t>
  </si>
  <si>
    <t>Construction of Science and Technology Building</t>
  </si>
  <si>
    <t>(i) Capital Account of Science Technology and Environment</t>
  </si>
  <si>
    <t>II. Details of the estimates and the heads under which this grant will be accounted for:</t>
  </si>
  <si>
    <t>Revenue</t>
  </si>
  <si>
    <t>Capital</t>
  </si>
  <si>
    <t>Research and Development</t>
  </si>
  <si>
    <t>Study of Himalayan Glacier</t>
  </si>
  <si>
    <t>Other Charges</t>
  </si>
  <si>
    <t>37.00.50</t>
  </si>
  <si>
    <t>Capital Outlay on Other Scientific and Environment Research</t>
  </si>
  <si>
    <t>C - Economic Services (i) Science Technology and Environment</t>
  </si>
  <si>
    <t>C - Capital Account of Economic Services</t>
  </si>
  <si>
    <t>(In Thousands of Rupees)</t>
  </si>
  <si>
    <t>2012-13</t>
  </si>
  <si>
    <t>Mapping of Glacier Lakes and Development of GIS Based Glacier Lake Management Information System (100% CSS)</t>
  </si>
  <si>
    <t>SCIENCE, TECHNOLOGY AND CLIMATE CHANGE</t>
  </si>
  <si>
    <t>2013-14</t>
  </si>
  <si>
    <t>State Council of Science and Technology</t>
  </si>
  <si>
    <t>2014-15</t>
  </si>
  <si>
    <t>I. Estimate of the amount required in the year ending 31st March, 2015 to defray the charges in respect of Science and Technology</t>
  </si>
  <si>
    <t>Climate Change</t>
  </si>
  <si>
    <t>62.00.71</t>
  </si>
  <si>
    <t>Study on Climate Change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</si>
</sst>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0.#00"/>
    <numFmt numFmtId="166" formatCode="##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85">
    <xf numFmtId="0" fontId="0" fillId="0" borderId="0" xfId="0"/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/>
    <xf numFmtId="0" fontId="3" fillId="0" borderId="0" xfId="1" applyNumberFormat="1" applyFont="1" applyFill="1"/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Protection="1"/>
    <xf numFmtId="0" fontId="5" fillId="0" borderId="1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left" vertical="top"/>
    </xf>
    <xf numFmtId="0" fontId="3" fillId="0" borderId="0" xfId="1" applyNumberFormat="1" applyFont="1" applyFill="1" applyAlignment="1" applyProtection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>
      <alignment vertical="top"/>
    </xf>
    <xf numFmtId="0" fontId="3" fillId="0" borderId="1" xfId="1" applyNumberFormat="1" applyFont="1" applyFill="1" applyBorder="1"/>
    <xf numFmtId="0" fontId="3" fillId="0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/>
    <xf numFmtId="0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Alignment="1">
      <alignment horizontal="right" vertical="top"/>
    </xf>
    <xf numFmtId="166" fontId="4" fillId="0" borderId="0" xfId="1" applyNumberFormat="1" applyFont="1" applyFill="1" applyAlignment="1">
      <alignment horizontal="right" vertical="top"/>
    </xf>
    <xf numFmtId="0" fontId="3" fillId="0" borderId="0" xfId="1" applyNumberFormat="1" applyFont="1" applyFill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 wrapText="1"/>
    </xf>
    <xf numFmtId="0" fontId="3" fillId="0" borderId="0" xfId="1" applyNumberFormat="1" applyFont="1" applyFill="1" applyAlignment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vertical="top"/>
    </xf>
    <xf numFmtId="0" fontId="3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Alignment="1">
      <alignment vertical="top" wrapText="1"/>
    </xf>
    <xf numFmtId="165" fontId="4" fillId="0" borderId="0" xfId="1" applyNumberFormat="1" applyFont="1" applyFill="1" applyAlignment="1">
      <alignment horizontal="right" vertical="top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 wrapText="1"/>
    </xf>
    <xf numFmtId="0" fontId="3" fillId="0" borderId="3" xfId="3" applyFont="1" applyFill="1" applyBorder="1" applyAlignment="1" applyProtection="1">
      <alignment horizontal="left" vertical="top" wrapText="1"/>
    </xf>
    <xf numFmtId="0" fontId="3" fillId="0" borderId="3" xfId="3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 applyProtection="1">
      <alignment horizontal="left"/>
    </xf>
    <xf numFmtId="0" fontId="3" fillId="0" borderId="0" xfId="3" applyFont="1" applyFill="1" applyProtection="1"/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 applyProtection="1">
      <alignment horizontal="left"/>
    </xf>
    <xf numFmtId="0" fontId="3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166" fontId="4" fillId="0" borderId="0" xfId="1" applyNumberFormat="1" applyFont="1" applyFill="1" applyBorder="1" applyAlignment="1">
      <alignment horizontal="right" vertical="top"/>
    </xf>
    <xf numFmtId="0" fontId="3" fillId="0" borderId="2" xfId="1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 vertical="top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_BUDGET-2000" xfId="2"/>
    <cellStyle name="Normal_budgetDocNIC02-0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L57"/>
  <sheetViews>
    <sheetView tabSelected="1" view="pageBreakPreview" zoomScaleSheetLayoutView="100" workbookViewId="0">
      <selection activeCell="N25" sqref="N25"/>
    </sheetView>
  </sheetViews>
  <sheetFormatPr defaultColWidth="11" defaultRowHeight="12.75"/>
  <cols>
    <col min="1" max="1" width="6.42578125" style="21" customWidth="1"/>
    <col min="2" max="2" width="8.140625" style="22" customWidth="1"/>
    <col min="3" max="3" width="34.5703125" style="21" customWidth="1"/>
    <col min="4" max="4" width="8.5703125" style="7" customWidth="1"/>
    <col min="5" max="5" width="9.42578125" style="7" customWidth="1"/>
    <col min="6" max="6" width="8.42578125" style="7" customWidth="1"/>
    <col min="7" max="8" width="8.5703125" style="7" customWidth="1"/>
    <col min="9" max="9" width="8.42578125" style="7" customWidth="1"/>
    <col min="10" max="10" width="8.5703125" style="7" customWidth="1"/>
    <col min="11" max="11" width="9.140625" style="7" customWidth="1"/>
    <col min="12" max="12" width="8.42578125" style="7" customWidth="1"/>
    <col min="13" max="16384" width="11" style="7"/>
  </cols>
  <sheetData>
    <row r="1" spans="1:12">
      <c r="A1" s="17"/>
      <c r="B1" s="18"/>
      <c r="C1" s="19"/>
      <c r="D1" s="20"/>
      <c r="E1" s="73" t="s">
        <v>23</v>
      </c>
      <c r="F1" s="20"/>
      <c r="G1" s="20"/>
      <c r="H1" s="20"/>
      <c r="I1" s="20"/>
      <c r="J1" s="20"/>
      <c r="K1" s="20"/>
      <c r="L1" s="20"/>
    </row>
    <row r="2" spans="1:12">
      <c r="A2" s="81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>
      <c r="A3" s="17"/>
      <c r="B3" s="18"/>
      <c r="C3" s="19"/>
      <c r="D3" s="20"/>
      <c r="E3" s="73"/>
      <c r="F3" s="20"/>
      <c r="G3" s="20"/>
      <c r="H3" s="20"/>
      <c r="I3" s="20"/>
      <c r="J3" s="20"/>
      <c r="K3" s="20"/>
      <c r="L3" s="20"/>
    </row>
    <row r="4" spans="1:12">
      <c r="D4" s="10" t="s">
        <v>39</v>
      </c>
      <c r="E4" s="23">
        <v>3425</v>
      </c>
      <c r="F4" s="24" t="s">
        <v>0</v>
      </c>
      <c r="H4" s="25"/>
      <c r="I4" s="25"/>
      <c r="J4" s="25"/>
      <c r="K4" s="25"/>
      <c r="L4" s="25"/>
    </row>
    <row r="5" spans="1:12">
      <c r="D5" s="10" t="s">
        <v>40</v>
      </c>
      <c r="E5" s="23"/>
      <c r="F5" s="24"/>
      <c r="H5" s="25"/>
      <c r="I5" s="25"/>
      <c r="J5" s="25"/>
      <c r="K5" s="25"/>
      <c r="L5" s="25"/>
    </row>
    <row r="6" spans="1:12">
      <c r="D6" s="10" t="s">
        <v>30</v>
      </c>
      <c r="E6" s="23">
        <v>5425</v>
      </c>
      <c r="F6" s="24" t="s">
        <v>38</v>
      </c>
      <c r="H6" s="25"/>
      <c r="I6" s="25"/>
      <c r="J6" s="25"/>
      <c r="K6" s="25"/>
      <c r="L6" s="25"/>
    </row>
    <row r="7" spans="1:12">
      <c r="A7" s="26" t="s">
        <v>48</v>
      </c>
      <c r="C7" s="27"/>
      <c r="D7" s="25"/>
      <c r="E7" s="25"/>
      <c r="F7" s="25"/>
      <c r="G7" s="25"/>
      <c r="H7" s="25"/>
      <c r="I7" s="25"/>
      <c r="J7" s="25"/>
      <c r="K7" s="25"/>
      <c r="L7" s="25"/>
    </row>
    <row r="8" spans="1:12">
      <c r="A8" s="28"/>
      <c r="D8" s="29"/>
      <c r="E8" s="73" t="s">
        <v>32</v>
      </c>
      <c r="F8" s="73" t="s">
        <v>33</v>
      </c>
      <c r="G8" s="73" t="s">
        <v>8</v>
      </c>
    </row>
    <row r="9" spans="1:12">
      <c r="A9" s="28"/>
      <c r="D9" s="30" t="s">
        <v>1</v>
      </c>
      <c r="E9" s="73">
        <f>L45</f>
        <v>69700</v>
      </c>
      <c r="F9" s="73">
        <f>L55</f>
        <v>5000</v>
      </c>
      <c r="G9" s="73">
        <f>F9+E9</f>
        <v>74700</v>
      </c>
    </row>
    <row r="10" spans="1:12">
      <c r="A10" s="26" t="s">
        <v>31</v>
      </c>
      <c r="C10" s="26"/>
    </row>
    <row r="11" spans="1:12" ht="13.5">
      <c r="C11" s="31"/>
      <c r="D11" s="32"/>
      <c r="E11" s="32"/>
      <c r="F11" s="32"/>
      <c r="G11" s="32"/>
      <c r="H11" s="32"/>
      <c r="I11" s="33"/>
      <c r="J11" s="34"/>
      <c r="K11" s="35"/>
      <c r="L11" s="16" t="s">
        <v>41</v>
      </c>
    </row>
    <row r="12" spans="1:12" s="61" customFormat="1">
      <c r="A12" s="58"/>
      <c r="B12" s="59"/>
      <c r="C12" s="60"/>
      <c r="D12" s="84" t="s">
        <v>2</v>
      </c>
      <c r="E12" s="84"/>
      <c r="F12" s="83" t="s">
        <v>3</v>
      </c>
      <c r="G12" s="83"/>
      <c r="H12" s="83" t="s">
        <v>4</v>
      </c>
      <c r="I12" s="83"/>
      <c r="J12" s="83" t="s">
        <v>3</v>
      </c>
      <c r="K12" s="83"/>
      <c r="L12" s="83"/>
    </row>
    <row r="13" spans="1:12" s="61" customFormat="1">
      <c r="A13" s="62"/>
      <c r="B13" s="63"/>
      <c r="C13" s="60" t="s">
        <v>5</v>
      </c>
      <c r="D13" s="83" t="s">
        <v>42</v>
      </c>
      <c r="E13" s="83"/>
      <c r="F13" s="83" t="s">
        <v>45</v>
      </c>
      <c r="G13" s="83"/>
      <c r="H13" s="83" t="s">
        <v>45</v>
      </c>
      <c r="I13" s="83"/>
      <c r="J13" s="83" t="s">
        <v>47</v>
      </c>
      <c r="K13" s="83"/>
      <c r="L13" s="83"/>
    </row>
    <row r="14" spans="1:12" s="61" customFormat="1">
      <c r="A14" s="64"/>
      <c r="B14" s="65"/>
      <c r="C14" s="66"/>
      <c r="D14" s="1" t="s">
        <v>6</v>
      </c>
      <c r="E14" s="1" t="s">
        <v>7</v>
      </c>
      <c r="F14" s="1" t="s">
        <v>6</v>
      </c>
      <c r="G14" s="1" t="s">
        <v>7</v>
      </c>
      <c r="H14" s="1" t="s">
        <v>6</v>
      </c>
      <c r="I14" s="1" t="s">
        <v>7</v>
      </c>
      <c r="J14" s="1" t="s">
        <v>6</v>
      </c>
      <c r="K14" s="1" t="s">
        <v>7</v>
      </c>
      <c r="L14" s="1" t="s">
        <v>8</v>
      </c>
    </row>
    <row r="15" spans="1:12" s="15" customFormat="1">
      <c r="A15" s="36"/>
      <c r="B15" s="37"/>
      <c r="C15" s="36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C16" s="38" t="s">
        <v>9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21" t="s">
        <v>10</v>
      </c>
      <c r="B17" s="39">
        <v>3425</v>
      </c>
      <c r="C17" s="38" t="s">
        <v>0</v>
      </c>
    </row>
    <row r="18" spans="1:12">
      <c r="B18" s="22">
        <v>60</v>
      </c>
      <c r="C18" s="26" t="s">
        <v>11</v>
      </c>
    </row>
    <row r="19" spans="1:12">
      <c r="B19" s="39">
        <v>60.000999999999998</v>
      </c>
      <c r="C19" s="38" t="s">
        <v>12</v>
      </c>
    </row>
    <row r="20" spans="1:12">
      <c r="B20" s="22">
        <v>37</v>
      </c>
      <c r="C20" s="26" t="s">
        <v>13</v>
      </c>
    </row>
    <row r="21" spans="1:12">
      <c r="B21" s="22" t="s">
        <v>14</v>
      </c>
      <c r="C21" s="26" t="s">
        <v>15</v>
      </c>
      <c r="D21" s="2">
        <v>11868</v>
      </c>
      <c r="E21" s="3">
        <v>0</v>
      </c>
      <c r="F21" s="68">
        <v>12600</v>
      </c>
      <c r="G21" s="3">
        <v>0</v>
      </c>
      <c r="H21" s="2">
        <v>12600</v>
      </c>
      <c r="I21" s="3">
        <v>0</v>
      </c>
      <c r="J21" s="68">
        <v>14500</v>
      </c>
      <c r="K21" s="3">
        <v>0</v>
      </c>
      <c r="L21" s="68">
        <f>SUM(J21:K21)</f>
        <v>14500</v>
      </c>
    </row>
    <row r="22" spans="1:12">
      <c r="B22" s="22" t="s">
        <v>16</v>
      </c>
      <c r="C22" s="26" t="s">
        <v>17</v>
      </c>
      <c r="D22" s="68">
        <v>181</v>
      </c>
      <c r="E22" s="3">
        <v>0</v>
      </c>
      <c r="F22" s="68">
        <v>100</v>
      </c>
      <c r="G22" s="3">
        <v>0</v>
      </c>
      <c r="H22" s="2">
        <v>100</v>
      </c>
      <c r="I22" s="3">
        <v>0</v>
      </c>
      <c r="J22" s="68">
        <v>100</v>
      </c>
      <c r="K22" s="3">
        <v>0</v>
      </c>
      <c r="L22" s="68">
        <f>SUM(J22:K22)</f>
        <v>100</v>
      </c>
    </row>
    <row r="23" spans="1:12">
      <c r="B23" s="22" t="s">
        <v>18</v>
      </c>
      <c r="C23" s="26" t="s">
        <v>19</v>
      </c>
      <c r="D23" s="2">
        <v>1220</v>
      </c>
      <c r="E23" s="3">
        <v>0</v>
      </c>
      <c r="F23" s="68">
        <v>2300</v>
      </c>
      <c r="G23" s="3">
        <v>0</v>
      </c>
      <c r="H23" s="2">
        <v>2300</v>
      </c>
      <c r="I23" s="3">
        <v>0</v>
      </c>
      <c r="J23" s="68">
        <v>2700</v>
      </c>
      <c r="K23" s="3">
        <v>0</v>
      </c>
      <c r="L23" s="68">
        <f>SUM(J23:K23)</f>
        <v>2700</v>
      </c>
    </row>
    <row r="24" spans="1:12">
      <c r="B24" s="22" t="s">
        <v>37</v>
      </c>
      <c r="C24" s="26" t="s">
        <v>36</v>
      </c>
      <c r="D24" s="68">
        <v>1</v>
      </c>
      <c r="E24" s="3">
        <v>0</v>
      </c>
      <c r="F24" s="68">
        <v>400</v>
      </c>
      <c r="G24" s="3">
        <v>0</v>
      </c>
      <c r="H24" s="2">
        <v>400</v>
      </c>
      <c r="I24" s="3">
        <v>0</v>
      </c>
      <c r="J24" s="68">
        <v>400</v>
      </c>
      <c r="K24" s="3">
        <v>0</v>
      </c>
      <c r="L24" s="68">
        <f>SUM(J24:K24)</f>
        <v>400</v>
      </c>
    </row>
    <row r="25" spans="1:12">
      <c r="A25" s="21" t="s">
        <v>8</v>
      </c>
      <c r="B25" s="22">
        <v>37</v>
      </c>
      <c r="C25" s="26" t="s">
        <v>13</v>
      </c>
      <c r="D25" s="77">
        <f t="shared" ref="D25:L25" si="0">SUM(D21:D24)</f>
        <v>13270</v>
      </c>
      <c r="E25" s="4">
        <f t="shared" si="0"/>
        <v>0</v>
      </c>
      <c r="F25" s="69">
        <f t="shared" si="0"/>
        <v>15400</v>
      </c>
      <c r="G25" s="4">
        <f t="shared" si="0"/>
        <v>0</v>
      </c>
      <c r="H25" s="77">
        <f t="shared" si="0"/>
        <v>15400</v>
      </c>
      <c r="I25" s="4">
        <f t="shared" si="0"/>
        <v>0</v>
      </c>
      <c r="J25" s="69">
        <f t="shared" si="0"/>
        <v>17700</v>
      </c>
      <c r="K25" s="4">
        <f t="shared" si="0"/>
        <v>0</v>
      </c>
      <c r="L25" s="69">
        <f t="shared" si="0"/>
        <v>17700</v>
      </c>
    </row>
    <row r="26" spans="1:12" ht="14.1" customHeight="1">
      <c r="A26" s="21" t="s">
        <v>8</v>
      </c>
      <c r="B26" s="39">
        <v>60.000999999999998</v>
      </c>
      <c r="C26" s="38" t="s">
        <v>12</v>
      </c>
      <c r="D26" s="77">
        <f t="shared" ref="D26:L26" si="1">D25</f>
        <v>13270</v>
      </c>
      <c r="E26" s="4">
        <f t="shared" si="1"/>
        <v>0</v>
      </c>
      <c r="F26" s="69">
        <f t="shared" si="1"/>
        <v>15400</v>
      </c>
      <c r="G26" s="4">
        <f t="shared" si="1"/>
        <v>0</v>
      </c>
      <c r="H26" s="77">
        <f t="shared" si="1"/>
        <v>15400</v>
      </c>
      <c r="I26" s="4">
        <f t="shared" si="1"/>
        <v>0</v>
      </c>
      <c r="J26" s="69">
        <f t="shared" si="1"/>
        <v>17700</v>
      </c>
      <c r="K26" s="4">
        <f t="shared" si="1"/>
        <v>0</v>
      </c>
      <c r="L26" s="69">
        <f t="shared" si="1"/>
        <v>17700</v>
      </c>
    </row>
    <row r="27" spans="1:12">
      <c r="C27" s="26"/>
      <c r="D27" s="5"/>
      <c r="E27" s="5"/>
      <c r="F27" s="6"/>
      <c r="G27" s="5"/>
      <c r="H27" s="6"/>
      <c r="I27" s="5"/>
      <c r="J27" s="6"/>
      <c r="K27" s="5"/>
      <c r="L27" s="6"/>
    </row>
    <row r="28" spans="1:12">
      <c r="B28" s="40">
        <v>60.2</v>
      </c>
      <c r="C28" s="38" t="s">
        <v>20</v>
      </c>
      <c r="D28" s="2"/>
    </row>
    <row r="29" spans="1:12">
      <c r="B29" s="22">
        <v>60</v>
      </c>
      <c r="C29" s="41" t="s">
        <v>46</v>
      </c>
      <c r="D29" s="2"/>
    </row>
    <row r="30" spans="1:12">
      <c r="A30" s="17"/>
      <c r="B30" s="18" t="s">
        <v>21</v>
      </c>
      <c r="C30" s="74" t="s">
        <v>22</v>
      </c>
      <c r="D30" s="2">
        <v>2000</v>
      </c>
      <c r="E30" s="3">
        <v>0</v>
      </c>
      <c r="F30" s="68">
        <v>2000</v>
      </c>
      <c r="G30" s="3">
        <v>0</v>
      </c>
      <c r="H30" s="2">
        <v>2000</v>
      </c>
      <c r="I30" s="3">
        <v>0</v>
      </c>
      <c r="J30" s="68">
        <v>2000</v>
      </c>
      <c r="K30" s="3">
        <v>0</v>
      </c>
      <c r="L30" s="68">
        <f>SUM(J30:K30)</f>
        <v>2000</v>
      </c>
    </row>
    <row r="31" spans="1:12">
      <c r="A31" s="17" t="s">
        <v>8</v>
      </c>
      <c r="B31" s="18">
        <v>60</v>
      </c>
      <c r="C31" s="75" t="s">
        <v>46</v>
      </c>
      <c r="D31" s="77">
        <f t="shared" ref="D31:L32" si="2">D30</f>
        <v>2000</v>
      </c>
      <c r="E31" s="4">
        <f t="shared" si="2"/>
        <v>0</v>
      </c>
      <c r="F31" s="69">
        <f t="shared" si="2"/>
        <v>2000</v>
      </c>
      <c r="G31" s="4">
        <f t="shared" si="2"/>
        <v>0</v>
      </c>
      <c r="H31" s="77">
        <f t="shared" si="2"/>
        <v>2000</v>
      </c>
      <c r="I31" s="4">
        <f t="shared" si="2"/>
        <v>0</v>
      </c>
      <c r="J31" s="69">
        <f t="shared" si="2"/>
        <v>2000</v>
      </c>
      <c r="K31" s="4">
        <f t="shared" si="2"/>
        <v>0</v>
      </c>
      <c r="L31" s="69">
        <f t="shared" si="2"/>
        <v>2000</v>
      </c>
    </row>
    <row r="32" spans="1:12" ht="12" customHeight="1">
      <c r="A32" s="17" t="s">
        <v>8</v>
      </c>
      <c r="B32" s="76">
        <v>60.2</v>
      </c>
      <c r="C32" s="42" t="s">
        <v>20</v>
      </c>
      <c r="D32" s="77">
        <f t="shared" si="2"/>
        <v>2000</v>
      </c>
      <c r="E32" s="4">
        <f t="shared" si="2"/>
        <v>0</v>
      </c>
      <c r="F32" s="69">
        <f t="shared" si="2"/>
        <v>2000</v>
      </c>
      <c r="G32" s="4">
        <f t="shared" si="2"/>
        <v>0</v>
      </c>
      <c r="H32" s="77">
        <f t="shared" si="2"/>
        <v>2000</v>
      </c>
      <c r="I32" s="4">
        <f t="shared" si="2"/>
        <v>0</v>
      </c>
      <c r="J32" s="69">
        <f t="shared" si="2"/>
        <v>2000</v>
      </c>
      <c r="K32" s="4">
        <f t="shared" si="2"/>
        <v>0</v>
      </c>
      <c r="L32" s="69">
        <f t="shared" si="2"/>
        <v>2000</v>
      </c>
    </row>
    <row r="33" spans="1:12">
      <c r="A33" s="17"/>
      <c r="B33" s="43"/>
      <c r="C33" s="42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17"/>
      <c r="B34" s="43">
        <v>60.003999999999998</v>
      </c>
      <c r="C34" s="44" t="s">
        <v>34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17"/>
      <c r="B35" s="17">
        <v>61</v>
      </c>
      <c r="C35" s="17" t="s">
        <v>35</v>
      </c>
      <c r="D35" s="5"/>
      <c r="E35" s="5"/>
      <c r="F35" s="5"/>
      <c r="G35" s="5"/>
      <c r="H35" s="5"/>
      <c r="I35" s="5"/>
      <c r="J35" s="5"/>
      <c r="K35" s="5"/>
      <c r="L35" s="5"/>
    </row>
    <row r="36" spans="1:12" ht="39" customHeight="1">
      <c r="A36" s="31"/>
      <c r="B36" s="78" t="s">
        <v>28</v>
      </c>
      <c r="C36" s="67" t="s">
        <v>43</v>
      </c>
      <c r="D36" s="70">
        <v>50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f>SUM(J36:K36)</f>
        <v>0</v>
      </c>
    </row>
    <row r="37" spans="1:12">
      <c r="A37" s="21" t="s">
        <v>8</v>
      </c>
      <c r="B37" s="21">
        <v>61</v>
      </c>
      <c r="C37" s="21" t="s">
        <v>35</v>
      </c>
      <c r="D37" s="70">
        <f t="shared" ref="D37:L37" si="3">SUM(D36:D36)</f>
        <v>50</v>
      </c>
      <c r="E37" s="9">
        <f t="shared" si="3"/>
        <v>0</v>
      </c>
      <c r="F37" s="9">
        <f t="shared" si="3"/>
        <v>0</v>
      </c>
      <c r="G37" s="9">
        <f t="shared" si="3"/>
        <v>0</v>
      </c>
      <c r="H37" s="9">
        <f t="shared" si="3"/>
        <v>0</v>
      </c>
      <c r="I37" s="9">
        <f t="shared" si="3"/>
        <v>0</v>
      </c>
      <c r="J37" s="9">
        <f t="shared" si="3"/>
        <v>0</v>
      </c>
      <c r="K37" s="9">
        <f t="shared" si="3"/>
        <v>0</v>
      </c>
      <c r="L37" s="9">
        <f t="shared" si="3"/>
        <v>0</v>
      </c>
    </row>
    <row r="38" spans="1:12">
      <c r="B38" s="21"/>
      <c r="D38" s="47"/>
      <c r="E38" s="8"/>
      <c r="F38" s="8"/>
      <c r="G38" s="8"/>
      <c r="H38" s="8"/>
      <c r="I38" s="8"/>
      <c r="J38" s="8"/>
      <c r="K38" s="8"/>
      <c r="L38" s="8"/>
    </row>
    <row r="39" spans="1:12">
      <c r="B39" s="21">
        <v>62</v>
      </c>
      <c r="C39" s="21" t="s">
        <v>49</v>
      </c>
      <c r="D39" s="47"/>
      <c r="E39" s="8"/>
      <c r="F39" s="8"/>
      <c r="G39" s="8"/>
      <c r="H39" s="8"/>
      <c r="I39" s="8"/>
      <c r="J39" s="8"/>
      <c r="K39" s="8"/>
      <c r="L39" s="8"/>
    </row>
    <row r="40" spans="1:12">
      <c r="B40" s="22" t="s">
        <v>50</v>
      </c>
      <c r="C40" s="21" t="s">
        <v>51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70">
        <v>50000</v>
      </c>
      <c r="K40" s="9">
        <v>0</v>
      </c>
      <c r="L40" s="70">
        <f>SUM(J40:K40)</f>
        <v>50000</v>
      </c>
    </row>
    <row r="41" spans="1:12">
      <c r="A41" s="21" t="s">
        <v>8</v>
      </c>
      <c r="B41" s="21">
        <v>62</v>
      </c>
      <c r="C41" s="21" t="s">
        <v>49</v>
      </c>
      <c r="D41" s="9">
        <f t="shared" ref="D41:I41" si="4">D40</f>
        <v>0</v>
      </c>
      <c r="E41" s="9">
        <f t="shared" si="4"/>
        <v>0</v>
      </c>
      <c r="F41" s="9">
        <f t="shared" si="4"/>
        <v>0</v>
      </c>
      <c r="G41" s="9">
        <f t="shared" si="4"/>
        <v>0</v>
      </c>
      <c r="H41" s="9">
        <f t="shared" si="4"/>
        <v>0</v>
      </c>
      <c r="I41" s="9">
        <f t="shared" si="4"/>
        <v>0</v>
      </c>
      <c r="J41" s="70">
        <f>J40</f>
        <v>50000</v>
      </c>
      <c r="K41" s="9">
        <f t="shared" ref="K41:L41" si="5">K40</f>
        <v>0</v>
      </c>
      <c r="L41" s="70">
        <f t="shared" si="5"/>
        <v>50000</v>
      </c>
    </row>
    <row r="42" spans="1:12">
      <c r="A42" s="17" t="s">
        <v>8</v>
      </c>
      <c r="B42" s="43">
        <v>60.003999999999998</v>
      </c>
      <c r="C42" s="44" t="s">
        <v>34</v>
      </c>
      <c r="D42" s="77">
        <f>D37+D41</f>
        <v>50</v>
      </c>
      <c r="E42" s="4">
        <f t="shared" ref="E42:L42" si="6">E37+E41</f>
        <v>0</v>
      </c>
      <c r="F42" s="4">
        <f t="shared" si="6"/>
        <v>0</v>
      </c>
      <c r="G42" s="4">
        <f t="shared" si="6"/>
        <v>0</v>
      </c>
      <c r="H42" s="4">
        <f t="shared" si="6"/>
        <v>0</v>
      </c>
      <c r="I42" s="4">
        <f t="shared" si="6"/>
        <v>0</v>
      </c>
      <c r="J42" s="77">
        <f t="shared" si="6"/>
        <v>50000</v>
      </c>
      <c r="K42" s="4">
        <f t="shared" si="6"/>
        <v>0</v>
      </c>
      <c r="L42" s="77">
        <f t="shared" si="6"/>
        <v>50000</v>
      </c>
    </row>
    <row r="43" spans="1:12">
      <c r="A43" s="21" t="s">
        <v>8</v>
      </c>
      <c r="B43" s="22">
        <v>60</v>
      </c>
      <c r="C43" s="26" t="s">
        <v>11</v>
      </c>
      <c r="D43" s="71">
        <f t="shared" ref="D43:L43" si="7">D32+D26+D42</f>
        <v>15320</v>
      </c>
      <c r="E43" s="11">
        <f t="shared" si="7"/>
        <v>0</v>
      </c>
      <c r="F43" s="71">
        <f t="shared" si="7"/>
        <v>17400</v>
      </c>
      <c r="G43" s="11">
        <f t="shared" si="7"/>
        <v>0</v>
      </c>
      <c r="H43" s="71">
        <f t="shared" si="7"/>
        <v>17400</v>
      </c>
      <c r="I43" s="11">
        <f t="shared" si="7"/>
        <v>0</v>
      </c>
      <c r="J43" s="71">
        <f t="shared" si="7"/>
        <v>69700</v>
      </c>
      <c r="K43" s="11">
        <f t="shared" si="7"/>
        <v>0</v>
      </c>
      <c r="L43" s="71">
        <f t="shared" si="7"/>
        <v>69700</v>
      </c>
    </row>
    <row r="44" spans="1:12">
      <c r="A44" s="21" t="s">
        <v>8</v>
      </c>
      <c r="B44" s="39">
        <v>3425</v>
      </c>
      <c r="C44" s="38" t="s">
        <v>0</v>
      </c>
      <c r="D44" s="79">
        <f t="shared" ref="D44:I45" si="8">D43</f>
        <v>15320</v>
      </c>
      <c r="E44" s="12">
        <f t="shared" si="8"/>
        <v>0</v>
      </c>
      <c r="F44" s="72">
        <f t="shared" si="8"/>
        <v>17400</v>
      </c>
      <c r="G44" s="12">
        <f t="shared" si="8"/>
        <v>0</v>
      </c>
      <c r="H44" s="79">
        <f t="shared" si="8"/>
        <v>17400</v>
      </c>
      <c r="I44" s="12">
        <f t="shared" si="8"/>
        <v>0</v>
      </c>
      <c r="J44" s="72">
        <f t="shared" ref="J44:L45" si="9">J43</f>
        <v>69700</v>
      </c>
      <c r="K44" s="12">
        <f t="shared" si="9"/>
        <v>0</v>
      </c>
      <c r="L44" s="72">
        <f t="shared" si="9"/>
        <v>69700</v>
      </c>
    </row>
    <row r="45" spans="1:12">
      <c r="A45" s="48" t="s">
        <v>8</v>
      </c>
      <c r="B45" s="49"/>
      <c r="C45" s="50" t="s">
        <v>9</v>
      </c>
      <c r="D45" s="79">
        <f t="shared" si="8"/>
        <v>15320</v>
      </c>
      <c r="E45" s="12">
        <f t="shared" si="8"/>
        <v>0</v>
      </c>
      <c r="F45" s="72">
        <f t="shared" si="8"/>
        <v>17400</v>
      </c>
      <c r="G45" s="12">
        <f t="shared" si="8"/>
        <v>0</v>
      </c>
      <c r="H45" s="79">
        <f t="shared" si="8"/>
        <v>17400</v>
      </c>
      <c r="I45" s="12">
        <f t="shared" si="8"/>
        <v>0</v>
      </c>
      <c r="J45" s="72">
        <f t="shared" si="9"/>
        <v>69700</v>
      </c>
      <c r="K45" s="12">
        <f t="shared" si="9"/>
        <v>0</v>
      </c>
      <c r="L45" s="72">
        <f t="shared" si="9"/>
        <v>69700</v>
      </c>
    </row>
    <row r="47" spans="1:12">
      <c r="C47" s="51" t="s">
        <v>24</v>
      </c>
    </row>
    <row r="48" spans="1:12" ht="25.5">
      <c r="A48" s="21" t="s">
        <v>10</v>
      </c>
      <c r="B48" s="39">
        <v>5425</v>
      </c>
      <c r="C48" s="52" t="s">
        <v>25</v>
      </c>
    </row>
    <row r="49" spans="1:12">
      <c r="B49" s="53">
        <v>0.6</v>
      </c>
      <c r="C49" s="52" t="s">
        <v>26</v>
      </c>
    </row>
    <row r="50" spans="1:12">
      <c r="B50" s="22">
        <v>61</v>
      </c>
      <c r="C50" s="46" t="s">
        <v>27</v>
      </c>
    </row>
    <row r="51" spans="1:12" ht="25.5">
      <c r="B51" s="22" t="s">
        <v>28</v>
      </c>
      <c r="C51" s="46" t="s">
        <v>29</v>
      </c>
      <c r="D51" s="68">
        <v>5100</v>
      </c>
      <c r="E51" s="3">
        <v>0</v>
      </c>
      <c r="F51" s="68">
        <v>2500</v>
      </c>
      <c r="G51" s="3">
        <v>0</v>
      </c>
      <c r="H51" s="68">
        <v>2500</v>
      </c>
      <c r="I51" s="3">
        <v>0</v>
      </c>
      <c r="J51" s="68">
        <v>5000</v>
      </c>
      <c r="K51" s="3">
        <v>0</v>
      </c>
      <c r="L51" s="68">
        <f>SUM(J51:K51)</f>
        <v>5000</v>
      </c>
    </row>
    <row r="52" spans="1:12">
      <c r="A52" s="17" t="s">
        <v>8</v>
      </c>
      <c r="B52" s="18">
        <v>61</v>
      </c>
      <c r="C52" s="45" t="s">
        <v>27</v>
      </c>
      <c r="D52" s="69">
        <f t="shared" ref="D52:L52" si="10">SUM(D51:D51)</f>
        <v>5100</v>
      </c>
      <c r="E52" s="4">
        <f t="shared" si="10"/>
        <v>0</v>
      </c>
      <c r="F52" s="69">
        <f t="shared" si="10"/>
        <v>2500</v>
      </c>
      <c r="G52" s="4">
        <f t="shared" si="10"/>
        <v>0</v>
      </c>
      <c r="H52" s="69">
        <f t="shared" si="10"/>
        <v>2500</v>
      </c>
      <c r="I52" s="4">
        <f t="shared" si="10"/>
        <v>0</v>
      </c>
      <c r="J52" s="69">
        <f t="shared" si="10"/>
        <v>5000</v>
      </c>
      <c r="K52" s="4">
        <f t="shared" si="10"/>
        <v>0</v>
      </c>
      <c r="L52" s="69">
        <f t="shared" si="10"/>
        <v>5000</v>
      </c>
    </row>
    <row r="53" spans="1:12">
      <c r="A53" s="17" t="s">
        <v>8</v>
      </c>
      <c r="B53" s="56">
        <v>0.6</v>
      </c>
      <c r="C53" s="57" t="s">
        <v>26</v>
      </c>
      <c r="D53" s="68">
        <f t="shared" ref="D53:L55" si="11">D52</f>
        <v>5100</v>
      </c>
      <c r="E53" s="3">
        <f t="shared" si="11"/>
        <v>0</v>
      </c>
      <c r="F53" s="68">
        <f t="shared" si="11"/>
        <v>2500</v>
      </c>
      <c r="G53" s="3">
        <f t="shared" si="11"/>
        <v>0</v>
      </c>
      <c r="H53" s="68">
        <f t="shared" si="11"/>
        <v>2500</v>
      </c>
      <c r="I53" s="3">
        <f t="shared" si="11"/>
        <v>0</v>
      </c>
      <c r="J53" s="68">
        <f t="shared" si="11"/>
        <v>5000</v>
      </c>
      <c r="K53" s="3">
        <f t="shared" si="11"/>
        <v>0</v>
      </c>
      <c r="L53" s="68">
        <f t="shared" si="11"/>
        <v>5000</v>
      </c>
    </row>
    <row r="54" spans="1:12" ht="25.5">
      <c r="A54" s="21" t="s">
        <v>8</v>
      </c>
      <c r="B54" s="39">
        <v>5425</v>
      </c>
      <c r="C54" s="52" t="s">
        <v>25</v>
      </c>
      <c r="D54" s="69">
        <f t="shared" si="11"/>
        <v>5100</v>
      </c>
      <c r="E54" s="4">
        <f t="shared" si="11"/>
        <v>0</v>
      </c>
      <c r="F54" s="69">
        <f t="shared" si="11"/>
        <v>2500</v>
      </c>
      <c r="G54" s="4">
        <f t="shared" si="11"/>
        <v>0</v>
      </c>
      <c r="H54" s="69">
        <f t="shared" si="11"/>
        <v>2500</v>
      </c>
      <c r="I54" s="4">
        <f t="shared" si="11"/>
        <v>0</v>
      </c>
      <c r="J54" s="69">
        <f t="shared" si="11"/>
        <v>5000</v>
      </c>
      <c r="K54" s="4">
        <f t="shared" si="11"/>
        <v>0</v>
      </c>
      <c r="L54" s="69">
        <f t="shared" si="11"/>
        <v>5000</v>
      </c>
    </row>
    <row r="55" spans="1:12">
      <c r="A55" s="48" t="s">
        <v>8</v>
      </c>
      <c r="B55" s="54"/>
      <c r="C55" s="55" t="s">
        <v>24</v>
      </c>
      <c r="D55" s="80">
        <f t="shared" si="11"/>
        <v>5100</v>
      </c>
      <c r="E55" s="13">
        <f t="shared" si="11"/>
        <v>0</v>
      </c>
      <c r="F55" s="80">
        <f t="shared" si="11"/>
        <v>2500</v>
      </c>
      <c r="G55" s="13">
        <f t="shared" si="11"/>
        <v>0</v>
      </c>
      <c r="H55" s="80">
        <f t="shared" si="11"/>
        <v>2500</v>
      </c>
      <c r="I55" s="13">
        <f t="shared" si="11"/>
        <v>0</v>
      </c>
      <c r="J55" s="80">
        <f t="shared" si="11"/>
        <v>5000</v>
      </c>
      <c r="K55" s="13">
        <f t="shared" si="11"/>
        <v>0</v>
      </c>
      <c r="L55" s="68">
        <f t="shared" si="11"/>
        <v>5000</v>
      </c>
    </row>
    <row r="56" spans="1:12">
      <c r="A56" s="48" t="s">
        <v>8</v>
      </c>
      <c r="B56" s="54"/>
      <c r="C56" s="55" t="s">
        <v>1</v>
      </c>
      <c r="D56" s="69">
        <f t="shared" ref="D56:L56" si="12">D55+D45</f>
        <v>20420</v>
      </c>
      <c r="E56" s="4">
        <f t="shared" si="12"/>
        <v>0</v>
      </c>
      <c r="F56" s="69">
        <f t="shared" si="12"/>
        <v>19900</v>
      </c>
      <c r="G56" s="4">
        <f t="shared" si="12"/>
        <v>0</v>
      </c>
      <c r="H56" s="77">
        <f t="shared" si="12"/>
        <v>19900</v>
      </c>
      <c r="I56" s="4">
        <f t="shared" si="12"/>
        <v>0</v>
      </c>
      <c r="J56" s="69">
        <f t="shared" si="12"/>
        <v>74700</v>
      </c>
      <c r="K56" s="4">
        <f t="shared" si="12"/>
        <v>0</v>
      </c>
      <c r="L56" s="69">
        <f t="shared" si="12"/>
        <v>74700</v>
      </c>
    </row>
    <row r="57" spans="1:12">
      <c r="A57" s="17"/>
      <c r="B57" s="43"/>
      <c r="C57" s="44"/>
      <c r="D57" s="5"/>
      <c r="E57" s="8"/>
      <c r="F57" s="47"/>
      <c r="G57" s="8"/>
      <c r="H57" s="5"/>
      <c r="I57" s="8"/>
      <c r="J57" s="47"/>
      <c r="K57" s="8"/>
      <c r="L57" s="47"/>
    </row>
  </sheetData>
  <autoFilter ref="A14:L56"/>
  <mergeCells count="9">
    <mergeCell ref="A2:L2"/>
    <mergeCell ref="D13:E13"/>
    <mergeCell ref="F13:G13"/>
    <mergeCell ref="D12:E12"/>
    <mergeCell ref="F12:G12"/>
    <mergeCell ref="H12:I12"/>
    <mergeCell ref="J12:L12"/>
    <mergeCell ref="H13:I13"/>
    <mergeCell ref="J13:L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9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dem36</vt:lpstr>
      <vt:lpstr>'dem36'!osr</vt:lpstr>
      <vt:lpstr>'dem36'!osrcap</vt:lpstr>
      <vt:lpstr>'dem36'!Print_Area</vt:lpstr>
      <vt:lpstr>'dem36'!Print_Titles</vt:lpstr>
      <vt:lpstr>'dem36'!Voted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2014-06-16T06:15:12Z</cp:lastPrinted>
  <dcterms:created xsi:type="dcterms:W3CDTF">2004-06-02T16:26:07Z</dcterms:created>
  <dcterms:modified xsi:type="dcterms:W3CDTF">2014-06-16T06:15:15Z</dcterms:modified>
</cp:coreProperties>
</file>