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585" yWindow="45" windowWidth="15195" windowHeight="9225"/>
  </bookViews>
  <sheets>
    <sheet name="Dem46" sheetId="1" r:id="rId1"/>
  </sheets>
  <externalReferences>
    <externalReference r:id="rId2"/>
    <externalReference r:id="rId3"/>
    <externalReference r:id="rId4"/>
  </externalReferences>
  <definedNames>
    <definedName name="__123Graph_D" hidden="1">[1]dem18!#REF!</definedName>
    <definedName name="_xlnm._FilterDatabase" localSheetId="0" hidden="1">'Dem46'!$A$13:$V$177</definedName>
    <definedName name="ahcap">[2]dem2!$D$646:$L$646</definedName>
    <definedName name="capwater" localSheetId="0">'Dem46'!#REF!</definedName>
    <definedName name="charged">#REF!</definedName>
    <definedName name="compen" localSheetId="0">'Dem46'!$D$90:$L$90</definedName>
    <definedName name="content" localSheetId="0">'Dem46'!$E$8:$G$8</definedName>
    <definedName name="ee">#REF!</definedName>
    <definedName name="fishcap">[2]dem2!$D$657:$L$657</definedName>
    <definedName name="Fishrev">[2]dem2!$D$574:$L$574</definedName>
    <definedName name="fwl">#REF!</definedName>
    <definedName name="fwlcap">#REF!</definedName>
    <definedName name="fwlrec">#REF!</definedName>
    <definedName name="housing">#REF!</definedName>
    <definedName name="housingcap">#REF!</definedName>
    <definedName name="justice">#REF!</definedName>
    <definedName name="justicerec">[3]dem21!$E$128:$L$128</definedName>
    <definedName name="lr">#REF!</definedName>
    <definedName name="lrrec">#REF!</definedName>
    <definedName name="nc">#REF!</definedName>
    <definedName name="ncfund">#REF!</definedName>
    <definedName name="ncrec">#REF!</definedName>
    <definedName name="ncrec1">#REF!</definedName>
    <definedName name="np">#REF!</definedName>
    <definedName name="Nutrition">#REF!</definedName>
    <definedName name="oges">#REF!</definedName>
    <definedName name="otd" localSheetId="0">'Dem46'!#REF!</definedName>
    <definedName name="_xlnm.Print_Area" localSheetId="0">'Dem46'!$A$1:$L$92</definedName>
    <definedName name="_xlnm.Print_Titles" localSheetId="0">'Dem46'!$10:$13</definedName>
    <definedName name="public" localSheetId="0">'Dem46'!#REF!</definedName>
    <definedName name="pwcap">#REF!</definedName>
    <definedName name="rec">#REF!</definedName>
    <definedName name="reform">#REF!</definedName>
    <definedName name="revise" localSheetId="0">'Dem46'!#REF!</definedName>
    <definedName name="roads" localSheetId="0">'Dem46'!#REF!</definedName>
    <definedName name="sgs">#REF!</definedName>
    <definedName name="SocialSecurity">#REF!</definedName>
    <definedName name="socialwelfare">#REF!</definedName>
    <definedName name="spfrd">#REF!</definedName>
    <definedName name="sss">#REF!</definedName>
    <definedName name="summary" localSheetId="0">'Dem46'!#REF!</definedName>
    <definedName name="symmary" localSheetId="0">'Dem46'!#REF!</definedName>
    <definedName name="udhd">#REF!</definedName>
    <definedName name="urban" localSheetId="0">'Dem46'!#REF!</definedName>
    <definedName name="Voted">#REF!</definedName>
    <definedName name="water" localSheetId="0">'Dem46'!#REF!</definedName>
    <definedName name="watercap">#REF!</definedName>
    <definedName name="welfarecap">#REF!</definedName>
  </definedNames>
  <calcPr calcId="125725"/>
</workbook>
</file>

<file path=xl/calcChain.xml><?xml version="1.0" encoding="utf-8"?>
<calcChain xmlns="http://schemas.openxmlformats.org/spreadsheetml/2006/main">
  <c r="K87" i="1"/>
  <c r="K79"/>
  <c r="K75"/>
  <c r="K69"/>
  <c r="K61"/>
  <c r="K57"/>
  <c r="K51"/>
  <c r="K43"/>
  <c r="K39"/>
  <c r="K32"/>
  <c r="K24"/>
  <c r="K20"/>
  <c r="I87"/>
  <c r="H87"/>
  <c r="G87"/>
  <c r="F87"/>
  <c r="E87"/>
  <c r="D87"/>
  <c r="I79"/>
  <c r="H79"/>
  <c r="G79"/>
  <c r="F79"/>
  <c r="E79"/>
  <c r="D79"/>
  <c r="I75"/>
  <c r="H75"/>
  <c r="G75"/>
  <c r="F75"/>
  <c r="E75"/>
  <c r="D75"/>
  <c r="I69"/>
  <c r="H69"/>
  <c r="G69"/>
  <c r="F69"/>
  <c r="E69"/>
  <c r="D69"/>
  <c r="I61"/>
  <c r="H61"/>
  <c r="G61"/>
  <c r="F61"/>
  <c r="E61"/>
  <c r="D61"/>
  <c r="I57"/>
  <c r="H57"/>
  <c r="G57"/>
  <c r="F57"/>
  <c r="E57"/>
  <c r="D57"/>
  <c r="I51"/>
  <c r="H51"/>
  <c r="G51"/>
  <c r="F51"/>
  <c r="E51"/>
  <c r="D51"/>
  <c r="I43"/>
  <c r="H43"/>
  <c r="G43"/>
  <c r="F43"/>
  <c r="E43"/>
  <c r="D43"/>
  <c r="I39"/>
  <c r="H39"/>
  <c r="G39"/>
  <c r="F39"/>
  <c r="E39"/>
  <c r="D39"/>
  <c r="I32"/>
  <c r="H32"/>
  <c r="G32"/>
  <c r="F32"/>
  <c r="E32"/>
  <c r="D32"/>
  <c r="I24"/>
  <c r="H24"/>
  <c r="G24"/>
  <c r="F24"/>
  <c r="E24"/>
  <c r="D24"/>
  <c r="I20"/>
  <c r="H20"/>
  <c r="G20"/>
  <c r="F20"/>
  <c r="E20"/>
  <c r="D20"/>
  <c r="L86"/>
  <c r="L85"/>
  <c r="L84"/>
  <c r="L83"/>
  <c r="L82"/>
  <c r="L78"/>
  <c r="L79" s="1"/>
  <c r="L74"/>
  <c r="L75" s="1"/>
  <c r="L68"/>
  <c r="L67"/>
  <c r="L66"/>
  <c r="L65"/>
  <c r="L64"/>
  <c r="L60"/>
  <c r="L61" s="1"/>
  <c r="L56"/>
  <c r="L57" s="1"/>
  <c r="L50"/>
  <c r="L49"/>
  <c r="L48"/>
  <c r="L47"/>
  <c r="L46"/>
  <c r="L42"/>
  <c r="L43" s="1"/>
  <c r="L38"/>
  <c r="L39" s="1"/>
  <c r="L31"/>
  <c r="L30"/>
  <c r="L29"/>
  <c r="L28"/>
  <c r="L27"/>
  <c r="L23"/>
  <c r="L24" s="1"/>
  <c r="L19"/>
  <c r="L20" s="1"/>
  <c r="J20"/>
  <c r="J24"/>
  <c r="J32"/>
  <c r="J39"/>
  <c r="J43"/>
  <c r="J51"/>
  <c r="J57"/>
  <c r="J61"/>
  <c r="J69"/>
  <c r="J87"/>
  <c r="J79"/>
  <c r="J75"/>
  <c r="I52" l="1"/>
  <c r="G70"/>
  <c r="F33"/>
  <c r="H52"/>
  <c r="E33"/>
  <c r="G52"/>
  <c r="E70"/>
  <c r="I70"/>
  <c r="D33"/>
  <c r="H33"/>
  <c r="L51"/>
  <c r="J70"/>
  <c r="L69"/>
  <c r="L70" s="1"/>
  <c r="G88"/>
  <c r="K33"/>
  <c r="E52"/>
  <c r="D52"/>
  <c r="F52"/>
  <c r="F88"/>
  <c r="K70"/>
  <c r="K88"/>
  <c r="H88"/>
  <c r="J88"/>
  <c r="J52"/>
  <c r="L32"/>
  <c r="L33" s="1"/>
  <c r="L87"/>
  <c r="L88" s="1"/>
  <c r="G33"/>
  <c r="E88"/>
  <c r="I88"/>
  <c r="K52"/>
  <c r="J33"/>
  <c r="L52"/>
  <c r="I33"/>
  <c r="F70"/>
  <c r="D70"/>
  <c r="H70"/>
  <c r="D88"/>
  <c r="G89" l="1"/>
  <c r="G90" s="1"/>
  <c r="I89"/>
  <c r="I90" s="1"/>
  <c r="K89"/>
  <c r="K90" s="1"/>
  <c r="K91" s="1"/>
  <c r="K92" s="1"/>
  <c r="E89"/>
  <c r="E90" s="1"/>
  <c r="E91" s="1"/>
  <c r="E92" s="1"/>
  <c r="L89"/>
  <c r="L90" s="1"/>
  <c r="L91" s="1"/>
  <c r="L92" s="1"/>
  <c r="J89"/>
  <c r="J90" s="1"/>
  <c r="F89"/>
  <c r="F90" s="1"/>
  <c r="D89"/>
  <c r="D90" s="1"/>
  <c r="H89"/>
  <c r="H90" s="1"/>
  <c r="H91" s="1"/>
  <c r="H92" s="1"/>
  <c r="I91" l="1"/>
  <c r="I92" s="1"/>
  <c r="D91"/>
  <c r="D92" s="1"/>
  <c r="J91"/>
  <c r="J92" s="1"/>
  <c r="G91"/>
  <c r="G92" s="1"/>
  <c r="F91"/>
  <c r="F92" s="1"/>
  <c r="E8"/>
  <c r="G8" s="1"/>
</calcChain>
</file>

<file path=xl/sharedStrings.xml><?xml version="1.0" encoding="utf-8"?>
<sst xmlns="http://schemas.openxmlformats.org/spreadsheetml/2006/main" count="305" uniqueCount="79">
  <si>
    <t>DEMAND NO. 46</t>
  </si>
  <si>
    <t>MUNICIPAL AFFAIRS</t>
  </si>
  <si>
    <t>Revenue</t>
  </si>
  <si>
    <t>Capital</t>
  </si>
  <si>
    <t>Total</t>
  </si>
  <si>
    <t>Voted</t>
  </si>
  <si>
    <t>II. Details of the estimates and the heads under which this grant will be accounted for:</t>
  </si>
  <si>
    <t>Actuals</t>
  </si>
  <si>
    <t>Budget Estimate</t>
  </si>
  <si>
    <t>Revised Estimate</t>
  </si>
  <si>
    <t>Major /Sub-Major/Minor/Sub/Detailed Heads</t>
  </si>
  <si>
    <t>Plan</t>
  </si>
  <si>
    <t>Non-Plan</t>
  </si>
  <si>
    <t>REVENUE SECTION</t>
  </si>
  <si>
    <t>M.H.</t>
  </si>
  <si>
    <t>Compensation and Assignments to Local Bodies and Panchayati Raj Institutions</t>
  </si>
  <si>
    <t>Taxes on Professions, Trade, Callings and Employment</t>
  </si>
  <si>
    <t>Compensation and Assignments to Municipal Corporations</t>
  </si>
  <si>
    <t>Share of Net proceeds assigned to Gangtok Municipal Corporation</t>
  </si>
  <si>
    <t>Compensation and Assignments to Municipalities/Municipal Councils</t>
  </si>
  <si>
    <t>Share of Net proceeds assigned to Namchi Municipal Council</t>
  </si>
  <si>
    <t>Compensation and Assignments to Nagar Panchayats/Notified area Committees or equivalent thereof</t>
  </si>
  <si>
    <t>Share of Net proceeds assigned to Singtam Nagar Panchayat</t>
  </si>
  <si>
    <t>Share of Net proceeds assigned to Rangpo Nagar Panchayat</t>
  </si>
  <si>
    <t>Share of Net proceeds assigned to Gyalshing Nagar Panchayat</t>
  </si>
  <si>
    <t>Share of Net proceeds assigned to Mangan Nagar Panchayat</t>
  </si>
  <si>
    <t>Share of Net proceeds assigned to Jorethang Nagar Panchayat</t>
  </si>
  <si>
    <t>Other Miscellaneous Compensations and Assignments</t>
  </si>
  <si>
    <t>Entertainment Tax</t>
  </si>
  <si>
    <t>General Basic Grant recommended by the 13th Finance Commission</t>
  </si>
  <si>
    <t>D. Grants-In-Aid and Contributions</t>
  </si>
  <si>
    <t>00.01.71</t>
  </si>
  <si>
    <t>00.02.72</t>
  </si>
  <si>
    <t>00.03.73</t>
  </si>
  <si>
    <t>00.03.74</t>
  </si>
  <si>
    <t>00.03.75</t>
  </si>
  <si>
    <t>41.01.71</t>
  </si>
  <si>
    <t>41.03.73</t>
  </si>
  <si>
    <t>41.03.74</t>
  </si>
  <si>
    <t>41.03.75</t>
  </si>
  <si>
    <t>93.01.71</t>
  </si>
  <si>
    <t>93.03.73</t>
  </si>
  <si>
    <t>93.03.74</t>
  </si>
  <si>
    <t>93.03.75</t>
  </si>
  <si>
    <t>00.03.76</t>
  </si>
  <si>
    <t>00.03.77</t>
  </si>
  <si>
    <t>41.02.72</t>
  </si>
  <si>
    <t>41.03.76</t>
  </si>
  <si>
    <t>41.03.77</t>
  </si>
  <si>
    <t>93.02.72</t>
  </si>
  <si>
    <t>93.03.76</t>
  </si>
  <si>
    <t>93.03.77</t>
  </si>
  <si>
    <t>PLAN</t>
  </si>
  <si>
    <t>SCHEME 1</t>
  </si>
  <si>
    <t>SCHEME 2</t>
  </si>
  <si>
    <t>MS</t>
  </si>
  <si>
    <t>MSS</t>
  </si>
  <si>
    <t>DS</t>
  </si>
  <si>
    <t xml:space="preserve">% </t>
  </si>
  <si>
    <t>Disc %</t>
  </si>
  <si>
    <t>94.01.71</t>
  </si>
  <si>
    <t>94.02.72</t>
  </si>
  <si>
    <t>94.03.73</t>
  </si>
  <si>
    <t>94.03.74</t>
  </si>
  <si>
    <t>94.03.75</t>
  </si>
  <si>
    <t>94.03.76</t>
  </si>
  <si>
    <t>94.03.77</t>
  </si>
  <si>
    <t>General Performance Grant recommended by the 13th Finance Commission</t>
  </si>
  <si>
    <t>(In Thousands of Rupees)</t>
  </si>
  <si>
    <t>2012-13</t>
  </si>
  <si>
    <t>-</t>
  </si>
  <si>
    <t>Compensation and Assignments to Local Bodies and Panchayati</t>
  </si>
  <si>
    <t xml:space="preserve"> Raj Institutions</t>
  </si>
  <si>
    <t>2013-14</t>
  </si>
  <si>
    <t>2014-15</t>
  </si>
  <si>
    <t>I. Estimate of the amount required in the year ending 31st March, 2015 to defray the charges in respect of Municipal Affairs</t>
  </si>
  <si>
    <t>00.01</t>
  </si>
  <si>
    <t>00.02</t>
  </si>
  <si>
    <t>00.03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</si>
</sst>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#"/>
    <numFmt numFmtId="165" formatCode="00.#00"/>
  </numFmts>
  <fonts count="2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Alignment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22" fillId="0" borderId="0" xfId="40" applyFont="1" applyFill="1" applyBorder="1" applyAlignment="1">
      <alignment vertical="top" wrapText="1"/>
    </xf>
    <xf numFmtId="0" fontId="22" fillId="0" borderId="0" xfId="40" applyFont="1" applyFill="1" applyBorder="1"/>
    <xf numFmtId="0" fontId="22" fillId="0" borderId="0" xfId="40" applyFont="1" applyFill="1"/>
    <xf numFmtId="0" fontId="22" fillId="0" borderId="0" xfId="40" applyFont="1" applyFill="1" applyAlignment="1">
      <alignment vertical="top" wrapText="1"/>
    </xf>
    <xf numFmtId="0" fontId="22" fillId="0" borderId="0" xfId="40" applyFont="1" applyFill="1" applyAlignment="1" applyProtection="1">
      <alignment horizontal="left"/>
    </xf>
    <xf numFmtId="0" fontId="22" fillId="0" borderId="0" xfId="40" applyNumberFormat="1" applyFont="1" applyFill="1"/>
    <xf numFmtId="0" fontId="22" fillId="0" borderId="0" xfId="43" applyFont="1" applyFill="1" applyAlignment="1" applyProtection="1"/>
    <xf numFmtId="0" fontId="22" fillId="0" borderId="0" xfId="40" applyNumberFormat="1" applyFont="1" applyFill="1" applyAlignment="1">
      <alignment horizontal="center"/>
    </xf>
    <xf numFmtId="0" fontId="22" fillId="0" borderId="0" xfId="43" applyFont="1" applyFill="1" applyAlignment="1">
      <alignment vertical="top" wrapText="1"/>
    </xf>
    <xf numFmtId="0" fontId="23" fillId="0" borderId="0" xfId="40" applyNumberFormat="1" applyFont="1" applyFill="1"/>
    <xf numFmtId="0" fontId="23" fillId="0" borderId="0" xfId="41" applyNumberFormat="1" applyFont="1" applyFill="1" applyBorder="1" applyAlignment="1" applyProtection="1">
      <alignment horizontal="center"/>
    </xf>
    <xf numFmtId="0" fontId="23" fillId="0" borderId="0" xfId="40" applyNumberFormat="1" applyFont="1" applyFill="1" applyAlignment="1">
      <alignment horizontal="right"/>
    </xf>
    <xf numFmtId="0" fontId="23" fillId="0" borderId="0" xfId="40" applyNumberFormat="1" applyFont="1" applyFill="1" applyAlignment="1" applyProtection="1">
      <alignment horizontal="center"/>
    </xf>
    <xf numFmtId="0" fontId="22" fillId="0" borderId="10" xfId="44" applyFont="1" applyFill="1" applyBorder="1"/>
    <xf numFmtId="0" fontId="22" fillId="0" borderId="10" xfId="44" applyNumberFormat="1" applyFont="1" applyFill="1" applyBorder="1"/>
    <xf numFmtId="0" fontId="22" fillId="0" borderId="10" xfId="44" applyNumberFormat="1" applyFont="1" applyFill="1" applyBorder="1" applyAlignment="1" applyProtection="1">
      <alignment horizontal="left"/>
    </xf>
    <xf numFmtId="0" fontId="24" fillId="0" borderId="10" xfId="44" applyNumberFormat="1" applyFont="1" applyFill="1" applyBorder="1" applyAlignment="1" applyProtection="1">
      <alignment horizontal="left"/>
    </xf>
    <xf numFmtId="0" fontId="24" fillId="0" borderId="10" xfId="44" applyNumberFormat="1" applyFont="1" applyFill="1" applyBorder="1"/>
    <xf numFmtId="0" fontId="25" fillId="0" borderId="10" xfId="44" applyNumberFormat="1" applyFont="1" applyFill="1" applyBorder="1" applyAlignment="1" applyProtection="1">
      <alignment horizontal="right"/>
    </xf>
    <xf numFmtId="0" fontId="22" fillId="0" borderId="11" xfId="45" applyFont="1" applyFill="1" applyBorder="1" applyAlignment="1" applyProtection="1">
      <alignment horizontal="right" vertical="top" wrapText="1"/>
    </xf>
    <xf numFmtId="0" fontId="22" fillId="0" borderId="0" xfId="44" applyFont="1" applyFill="1" applyBorder="1" applyProtection="1"/>
    <xf numFmtId="0" fontId="22" fillId="0" borderId="0" xfId="45" applyFont="1" applyFill="1" applyProtection="1"/>
    <xf numFmtId="0" fontId="22" fillId="0" borderId="0" xfId="45" applyFont="1" applyFill="1" applyBorder="1" applyAlignment="1" applyProtection="1">
      <alignment vertical="top" wrapText="1"/>
    </xf>
    <xf numFmtId="0" fontId="22" fillId="0" borderId="0" xfId="45" applyFont="1" applyFill="1" applyBorder="1" applyAlignment="1" applyProtection="1">
      <alignment horizontal="right" vertical="top" wrapText="1"/>
    </xf>
    <xf numFmtId="0" fontId="22" fillId="0" borderId="10" xfId="45" applyFont="1" applyFill="1" applyBorder="1" applyAlignment="1" applyProtection="1">
      <alignment horizontal="right" vertical="top" wrapText="1"/>
    </xf>
    <xf numFmtId="0" fontId="22" fillId="0" borderId="10" xfId="44" applyNumberFormat="1" applyFont="1" applyFill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right"/>
    </xf>
    <xf numFmtId="0" fontId="22" fillId="0" borderId="0" xfId="42" applyFont="1" applyFill="1" applyAlignment="1">
      <alignment vertical="top" wrapText="1"/>
    </xf>
    <xf numFmtId="0" fontId="23" fillId="0" borderId="0" xfId="42" applyFont="1" applyFill="1" applyAlignment="1" applyProtection="1">
      <alignment horizontal="left" vertical="top" wrapText="1"/>
    </xf>
    <xf numFmtId="0" fontId="22" fillId="0" borderId="0" xfId="42" applyNumberFormat="1" applyFont="1" applyFill="1" applyAlignment="1" applyProtection="1">
      <alignment horizontal="right"/>
    </xf>
    <xf numFmtId="0" fontId="22" fillId="0" borderId="12" xfId="28" applyNumberFormat="1" applyFont="1" applyFill="1" applyBorder="1" applyAlignment="1" applyProtection="1">
      <alignment horizontal="right" wrapText="1"/>
    </xf>
    <xf numFmtId="0" fontId="22" fillId="0" borderId="0" xfId="46" applyFont="1" applyFill="1" applyBorder="1" applyAlignment="1" applyProtection="1">
      <alignment horizontal="left" vertical="top" wrapText="1"/>
    </xf>
    <xf numFmtId="164" fontId="22" fillId="0" borderId="0" xfId="43" applyNumberFormat="1" applyFont="1" applyFill="1" applyBorder="1" applyAlignment="1">
      <alignment horizontal="right" vertical="top"/>
    </xf>
    <xf numFmtId="0" fontId="22" fillId="0" borderId="0" xfId="46" applyFont="1" applyFill="1"/>
    <xf numFmtId="0" fontId="22" fillId="0" borderId="0" xfId="43" applyFont="1" applyFill="1" applyAlignment="1">
      <alignment horizontal="left" vertical="top"/>
    </xf>
    <xf numFmtId="0" fontId="23" fillId="0" borderId="0" xfId="43" applyFont="1" applyFill="1" applyAlignment="1">
      <alignment horizontal="right" vertical="top"/>
    </xf>
    <xf numFmtId="0" fontId="23" fillId="0" borderId="0" xfId="43" applyFont="1" applyFill="1" applyAlignment="1">
      <alignment vertical="top" wrapText="1"/>
    </xf>
    <xf numFmtId="0" fontId="22" fillId="0" borderId="0" xfId="43" applyNumberFormat="1" applyFont="1" applyFill="1"/>
    <xf numFmtId="165" fontId="23" fillId="0" borderId="0" xfId="43" applyNumberFormat="1" applyFont="1" applyFill="1" applyAlignment="1">
      <alignment horizontal="right" vertical="top"/>
    </xf>
    <xf numFmtId="164" fontId="22" fillId="0" borderId="0" xfId="43" applyNumberFormat="1" applyFont="1" applyFill="1" applyAlignment="1">
      <alignment horizontal="right" vertical="top"/>
    </xf>
    <xf numFmtId="0" fontId="22" fillId="0" borderId="0" xfId="43" applyFont="1" applyFill="1" applyAlignment="1">
      <alignment horizontal="right" vertical="top"/>
    </xf>
    <xf numFmtId="164" fontId="22" fillId="0" borderId="0" xfId="45" applyNumberFormat="1" applyFont="1" applyFill="1" applyBorder="1" applyAlignment="1" applyProtection="1">
      <alignment horizontal="right" vertical="top" wrapText="1"/>
    </xf>
    <xf numFmtId="0" fontId="22" fillId="0" borderId="12" xfId="42" applyFont="1" applyFill="1" applyBorder="1" applyAlignment="1">
      <alignment vertical="top" wrapText="1"/>
    </xf>
    <xf numFmtId="0" fontId="23" fillId="0" borderId="12" xfId="42" applyFont="1" applyFill="1" applyBorder="1" applyAlignment="1">
      <alignment vertical="top" wrapText="1"/>
    </xf>
    <xf numFmtId="0" fontId="23" fillId="0" borderId="12" xfId="42" applyFont="1" applyFill="1" applyBorder="1" applyAlignment="1" applyProtection="1">
      <alignment horizontal="left" vertical="top" wrapText="1"/>
    </xf>
    <xf numFmtId="0" fontId="22" fillId="0" borderId="0" xfId="28" applyNumberFormat="1" applyFont="1" applyFill="1" applyBorder="1" applyAlignment="1">
      <alignment horizontal="right" wrapText="1"/>
    </xf>
    <xf numFmtId="0" fontId="22" fillId="0" borderId="0" xfId="28" applyNumberFormat="1" applyFont="1" applyFill="1" applyBorder="1"/>
    <xf numFmtId="0" fontId="22" fillId="0" borderId="12" xfId="43" applyNumberFormat="1" applyFont="1" applyFill="1" applyBorder="1"/>
    <xf numFmtId="0" fontId="23" fillId="0" borderId="10" xfId="43" applyFont="1" applyFill="1" applyBorder="1" applyAlignment="1">
      <alignment vertical="top" wrapText="1"/>
    </xf>
    <xf numFmtId="0" fontId="22" fillId="0" borderId="10" xfId="43" applyFont="1" applyFill="1" applyBorder="1" applyAlignment="1">
      <alignment vertical="top" wrapText="1"/>
    </xf>
    <xf numFmtId="0" fontId="22" fillId="0" borderId="10" xfId="28" applyNumberFormat="1" applyFont="1" applyFill="1" applyBorder="1"/>
    <xf numFmtId="164" fontId="22" fillId="0" borderId="10" xfId="43" applyNumberFormat="1" applyFont="1" applyFill="1" applyBorder="1" applyAlignment="1">
      <alignment horizontal="right" vertical="top"/>
    </xf>
    <xf numFmtId="0" fontId="22" fillId="0" borderId="10" xfId="46" applyFont="1" applyFill="1" applyBorder="1" applyAlignment="1" applyProtection="1">
      <alignment horizontal="left" vertical="top" wrapText="1"/>
    </xf>
    <xf numFmtId="0" fontId="22" fillId="0" borderId="10" xfId="43" applyNumberFormat="1" applyFont="1" applyFill="1" applyBorder="1"/>
    <xf numFmtId="43" fontId="22" fillId="0" borderId="0" xfId="28" applyFont="1" applyFill="1" applyBorder="1" applyAlignment="1" applyProtection="1">
      <alignment horizontal="right" wrapText="1"/>
    </xf>
    <xf numFmtId="43" fontId="22" fillId="0" borderId="12" xfId="28" applyFont="1" applyFill="1" applyBorder="1" applyAlignment="1" applyProtection="1">
      <alignment horizontal="right" wrapText="1"/>
    </xf>
    <xf numFmtId="43" fontId="22" fillId="0" borderId="0" xfId="28" applyFont="1" applyFill="1" applyAlignment="1">
      <alignment horizontal="right" wrapText="1"/>
    </xf>
    <xf numFmtId="43" fontId="22" fillId="0" borderId="12" xfId="28" applyFont="1" applyFill="1" applyBorder="1" applyAlignment="1">
      <alignment horizontal="right" wrapText="1"/>
    </xf>
    <xf numFmtId="43" fontId="22" fillId="0" borderId="10" xfId="28" applyFont="1" applyFill="1" applyBorder="1" applyAlignment="1">
      <alignment horizontal="right" wrapText="1"/>
    </xf>
    <xf numFmtId="0" fontId="22" fillId="0" borderId="0" xfId="43" applyFont="1" applyFill="1" applyBorder="1" applyAlignment="1">
      <alignment horizontal="left" vertical="top"/>
    </xf>
    <xf numFmtId="165" fontId="23" fillId="0" borderId="0" xfId="43" applyNumberFormat="1" applyFont="1" applyFill="1" applyBorder="1" applyAlignment="1">
      <alignment horizontal="right" vertical="top"/>
    </xf>
    <xf numFmtId="0" fontId="23" fillId="0" borderId="0" xfId="43" applyFont="1" applyFill="1" applyBorder="1" applyAlignment="1">
      <alignment vertical="top" wrapText="1"/>
    </xf>
    <xf numFmtId="0" fontId="22" fillId="0" borderId="0" xfId="43" applyFont="1" applyFill="1" applyBorder="1" applyAlignment="1">
      <alignment horizontal="right" vertical="top"/>
    </xf>
    <xf numFmtId="0" fontId="22" fillId="0" borderId="0" xfId="43" applyFont="1" applyFill="1" applyBorder="1" applyAlignment="1">
      <alignment vertical="top" wrapText="1"/>
    </xf>
    <xf numFmtId="0" fontId="22" fillId="0" borderId="10" xfId="43" applyFont="1" applyFill="1" applyBorder="1" applyAlignment="1">
      <alignment horizontal="left" vertical="top"/>
    </xf>
    <xf numFmtId="0" fontId="23" fillId="0" borderId="10" xfId="43" applyFont="1" applyFill="1" applyBorder="1" applyAlignment="1">
      <alignment horizontal="right" vertical="top"/>
    </xf>
    <xf numFmtId="0" fontId="22" fillId="0" borderId="12" xfId="28" applyNumberFormat="1" applyFont="1" applyFill="1" applyBorder="1" applyAlignment="1">
      <alignment horizontal="right" wrapText="1"/>
    </xf>
    <xf numFmtId="0" fontId="22" fillId="0" borderId="10" xfId="28" applyNumberFormat="1" applyFont="1" applyFill="1" applyBorder="1" applyAlignment="1">
      <alignment horizontal="right" wrapText="1"/>
    </xf>
    <xf numFmtId="0" fontId="22" fillId="0" borderId="12" xfId="28" applyNumberFormat="1" applyFont="1" applyFill="1" applyBorder="1"/>
    <xf numFmtId="0" fontId="22" fillId="0" borderId="0" xfId="43" applyFont="1" applyFill="1" applyBorder="1" applyAlignment="1" applyProtection="1">
      <alignment horizontal="right"/>
    </xf>
    <xf numFmtId="0" fontId="23" fillId="0" borderId="0" xfId="43" applyFont="1" applyFill="1" applyAlignment="1">
      <alignment horizontal="center" vertical="top"/>
    </xf>
    <xf numFmtId="0" fontId="22" fillId="0" borderId="0" xfId="43" applyNumberFormat="1" applyFont="1" applyFill="1" applyBorder="1"/>
    <xf numFmtId="0" fontId="22" fillId="0" borderId="11" xfId="28" applyNumberFormat="1" applyFont="1" applyFill="1" applyBorder="1"/>
    <xf numFmtId="0" fontId="22" fillId="0" borderId="0" xfId="43" applyFont="1" applyFill="1" applyAlignment="1"/>
    <xf numFmtId="0" fontId="22" fillId="0" borderId="0" xfId="43" applyFont="1" applyFill="1" applyBorder="1" applyAlignment="1"/>
    <xf numFmtId="0" fontId="22" fillId="0" borderId="0" xfId="43" applyNumberFormat="1" applyFont="1" applyFill="1" applyAlignment="1">
      <alignment vertical="top"/>
    </xf>
    <xf numFmtId="43" fontId="22" fillId="0" borderId="0" xfId="28" applyFont="1" applyFill="1" applyBorder="1" applyAlignment="1">
      <alignment horizontal="right" wrapText="1"/>
    </xf>
    <xf numFmtId="43" fontId="23" fillId="0" borderId="0" xfId="28" applyFont="1" applyFill="1" applyAlignment="1" applyProtection="1">
      <alignment horizontal="center"/>
    </xf>
    <xf numFmtId="0" fontId="22" fillId="0" borderId="11" xfId="45" applyFont="1" applyFill="1" applyBorder="1" applyAlignment="1" applyProtection="1">
      <alignment horizontal="left" vertical="top" wrapText="1"/>
    </xf>
    <xf numFmtId="0" fontId="22" fillId="0" borderId="0" xfId="44" applyFont="1" applyFill="1" applyBorder="1" applyAlignment="1" applyProtection="1">
      <alignment horizontal="left"/>
    </xf>
    <xf numFmtId="0" fontId="22" fillId="0" borderId="0" xfId="45" applyFont="1" applyFill="1" applyBorder="1" applyAlignment="1" applyProtection="1">
      <alignment horizontal="left" vertical="top" wrapText="1"/>
    </xf>
    <xf numFmtId="0" fontId="22" fillId="0" borderId="10" xfId="45" applyFont="1" applyFill="1" applyBorder="1" applyAlignment="1" applyProtection="1">
      <alignment horizontal="left" vertical="top" wrapText="1"/>
    </xf>
    <xf numFmtId="0" fontId="22" fillId="0" borderId="10" xfId="44" applyFont="1" applyFill="1" applyBorder="1" applyAlignment="1" applyProtection="1">
      <alignment horizontal="left"/>
    </xf>
    <xf numFmtId="0" fontId="22" fillId="0" borderId="10" xfId="45" applyFont="1" applyFill="1" applyBorder="1" applyAlignment="1" applyProtection="1">
      <alignment vertical="top"/>
    </xf>
    <xf numFmtId="43" fontId="22" fillId="0" borderId="0" xfId="28" applyFont="1" applyFill="1"/>
    <xf numFmtId="43" fontId="22" fillId="0" borderId="0" xfId="28" applyFont="1" applyFill="1" applyBorder="1"/>
    <xf numFmtId="0" fontId="23" fillId="0" borderId="0" xfId="40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0" fontId="22" fillId="0" borderId="0" xfId="28" applyNumberFormat="1" applyFont="1" applyFill="1" applyAlignment="1">
      <alignment horizontal="right" wrapText="1"/>
    </xf>
    <xf numFmtId="43" fontId="22" fillId="0" borderId="10" xfId="28" applyFont="1" applyFill="1" applyBorder="1"/>
    <xf numFmtId="43" fontId="22" fillId="0" borderId="12" xfId="28" applyFont="1" applyFill="1" applyBorder="1"/>
    <xf numFmtId="0" fontId="22" fillId="0" borderId="10" xfId="43" applyFont="1" applyFill="1" applyBorder="1" applyAlignment="1">
      <alignment horizontal="right" vertical="top"/>
    </xf>
    <xf numFmtId="43" fontId="22" fillId="0" borderId="12" xfId="28" applyNumberFormat="1" applyFont="1" applyFill="1" applyBorder="1" applyAlignment="1" applyProtection="1">
      <alignment horizontal="right" wrapText="1"/>
    </xf>
    <xf numFmtId="49" fontId="22" fillId="0" borderId="0" xfId="43" applyNumberFormat="1" applyFont="1" applyFill="1" applyAlignment="1">
      <alignment horizontal="right" vertical="top"/>
    </xf>
    <xf numFmtId="49" fontId="22" fillId="0" borderId="0" xfId="43" applyNumberFormat="1" applyFont="1" applyFill="1" applyBorder="1" applyAlignment="1">
      <alignment horizontal="right" vertical="top"/>
    </xf>
    <xf numFmtId="0" fontId="22" fillId="0" borderId="0" xfId="43" applyNumberFormat="1" applyFont="1" applyFill="1" applyBorder="1" applyAlignment="1">
      <alignment horizontal="right"/>
    </xf>
    <xf numFmtId="43" fontId="22" fillId="0" borderId="10" xfId="28" applyFont="1" applyFill="1" applyBorder="1" applyAlignment="1" applyProtection="1">
      <alignment horizontal="right" wrapText="1"/>
    </xf>
    <xf numFmtId="0" fontId="22" fillId="0" borderId="11" xfId="45" applyFont="1" applyFill="1" applyBorder="1" applyAlignment="1" applyProtection="1">
      <alignment horizontal="center" vertical="top"/>
    </xf>
    <xf numFmtId="0" fontId="22" fillId="0" borderId="0" xfId="45" applyFont="1" applyFill="1" applyBorder="1" applyAlignment="1" applyProtection="1">
      <alignment horizontal="center" vertical="top"/>
    </xf>
    <xf numFmtId="0" fontId="23" fillId="0" borderId="0" xfId="40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0" fontId="22" fillId="0" borderId="0" xfId="44" applyNumberFormat="1" applyFont="1" applyFill="1" applyBorder="1" applyAlignment="1" applyProtection="1">
      <alignment horizontal="center"/>
    </xf>
    <xf numFmtId="0" fontId="22" fillId="0" borderId="11" xfId="44" applyNumberFormat="1" applyFont="1" applyFill="1" applyBorder="1" applyAlignment="1" applyProtection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_budget 2004-05_2.6.04" xfId="40"/>
    <cellStyle name="Normal_BUDGET FOR  03-04" xfId="41"/>
    <cellStyle name="Normal_BUDGET FOR  03-04 10-02-03" xfId="42"/>
    <cellStyle name="Normal_budget for 03-04" xfId="43"/>
    <cellStyle name="Normal_BUDGET-2000" xfId="44"/>
    <cellStyle name="Normal_budgetDocNIC02-03" xfId="45"/>
    <cellStyle name="Normal_DEMAND17" xfId="46"/>
    <cellStyle name="Note" xfId="47" builtinId="10" customBuiltin="1"/>
    <cellStyle name="Output" xfId="48" builtinId="21" customBuiltin="1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server\server%20budget\Dem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server\server%20budget\Dem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server\server%20budget\Dem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2"/>
      <sheetName val="Sheet1"/>
      <sheetName val="Sheet2"/>
      <sheetName val="Sheet3"/>
      <sheetName val="DEMAND2"/>
      <sheetName val="#REF"/>
      <sheetName val="dem1"/>
      <sheetName val="dem21"/>
      <sheetName val="dem15"/>
      <sheetName val="dem10"/>
      <sheetName val="dem4"/>
    </sheetNames>
    <sheetDataSet>
      <sheetData sheetId="0">
        <row r="574">
          <cell r="D574" t="str">
            <v xml:space="preserve"> -</v>
          </cell>
          <cell r="E574" t="str">
            <v xml:space="preserve"> -</v>
          </cell>
          <cell r="F574" t="str">
            <v xml:space="preserve"> -</v>
          </cell>
          <cell r="G574" t="str">
            <v>-</v>
          </cell>
          <cell r="H574">
            <v>0</v>
          </cell>
          <cell r="I574">
            <v>0</v>
          </cell>
          <cell r="J574">
            <v>0</v>
          </cell>
          <cell r="K574" t="str">
            <v>-</v>
          </cell>
          <cell r="L574" t="str">
            <v xml:space="preserve"> 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m21"/>
      <sheetName val="Sheet1"/>
      <sheetName val="Sheet2"/>
      <sheetName val="Sheet3"/>
      <sheetName val="dem22"/>
      <sheetName val="DEMAND21"/>
      <sheetName val="dem15"/>
      <sheetName val="dem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77"/>
  <sheetViews>
    <sheetView tabSelected="1" view="pageBreakPreview" topLeftCell="A40" zoomScaleSheetLayoutView="100" workbookViewId="0">
      <selection activeCell="C45" sqref="C45"/>
    </sheetView>
  </sheetViews>
  <sheetFormatPr defaultColWidth="12.42578125" defaultRowHeight="12.75"/>
  <cols>
    <col min="1" max="1" width="6.42578125" style="4" customWidth="1"/>
    <col min="2" max="2" width="8.140625" style="4" customWidth="1"/>
    <col min="3" max="3" width="34.5703125" style="3" customWidth="1"/>
    <col min="4" max="4" width="8.5703125" style="6" customWidth="1"/>
    <col min="5" max="5" width="9.42578125" style="6" customWidth="1"/>
    <col min="6" max="6" width="8.42578125" style="6" customWidth="1"/>
    <col min="7" max="8" width="8.5703125" style="6" customWidth="1"/>
    <col min="9" max="9" width="8.42578125" style="6" customWidth="1"/>
    <col min="10" max="10" width="8.5703125" style="6" customWidth="1"/>
    <col min="11" max="11" width="9.140625" style="6" customWidth="1"/>
    <col min="12" max="12" width="8.42578125" style="6" customWidth="1"/>
    <col min="13" max="15" width="10.5703125" style="3" hidden="1" customWidth="1"/>
    <col min="16" max="16" width="5.5703125" style="3" hidden="1" customWidth="1"/>
    <col min="17" max="17" width="8.140625" style="3" hidden="1" customWidth="1"/>
    <col min="18" max="22" width="5.5703125" style="3" hidden="1" customWidth="1"/>
    <col min="23" max="16384" width="12.42578125" style="3"/>
  </cols>
  <sheetData>
    <row r="1" spans="1:22" ht="14.25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22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22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2">
      <c r="A4" s="1"/>
      <c r="C4" s="2"/>
      <c r="D4" s="70" t="s">
        <v>30</v>
      </c>
      <c r="E4" s="71">
        <v>3604</v>
      </c>
      <c r="F4" s="76" t="s">
        <v>71</v>
      </c>
    </row>
    <row r="5" spans="1:22">
      <c r="A5" s="1"/>
      <c r="C5" s="2"/>
      <c r="D5" s="70"/>
      <c r="E5" s="71"/>
      <c r="F5" s="76" t="s">
        <v>72</v>
      </c>
    </row>
    <row r="6" spans="1:22">
      <c r="A6" s="7" t="s">
        <v>75</v>
      </c>
      <c r="B6" s="3"/>
      <c r="E6" s="8"/>
    </row>
    <row r="7" spans="1:22">
      <c r="A7" s="9"/>
      <c r="B7" s="3"/>
      <c r="D7" s="10"/>
      <c r="E7" s="11" t="s">
        <v>2</v>
      </c>
      <c r="F7" s="11" t="s">
        <v>3</v>
      </c>
      <c r="G7" s="11" t="s">
        <v>4</v>
      </c>
    </row>
    <row r="8" spans="1:22">
      <c r="A8" s="9"/>
      <c r="B8" s="3"/>
      <c r="D8" s="12" t="s">
        <v>5</v>
      </c>
      <c r="E8" s="13">
        <f>L91</f>
        <v>45231</v>
      </c>
      <c r="F8" s="78">
        <v>0</v>
      </c>
      <c r="G8" s="13">
        <f>F8+E8</f>
        <v>45231</v>
      </c>
    </row>
    <row r="9" spans="1:22">
      <c r="A9" s="7" t="s">
        <v>6</v>
      </c>
      <c r="B9" s="3"/>
      <c r="C9" s="5"/>
    </row>
    <row r="10" spans="1:22" ht="13.5">
      <c r="C10" s="14"/>
      <c r="D10" s="15"/>
      <c r="E10" s="15"/>
      <c r="F10" s="15"/>
      <c r="G10" s="15"/>
      <c r="H10" s="15"/>
      <c r="I10" s="16"/>
      <c r="J10" s="17"/>
      <c r="K10" s="18"/>
      <c r="L10" s="19" t="s">
        <v>68</v>
      </c>
    </row>
    <row r="11" spans="1:22" s="22" customFormat="1">
      <c r="A11" s="79"/>
      <c r="B11" s="20"/>
      <c r="C11" s="80"/>
      <c r="D11" s="103" t="s">
        <v>7</v>
      </c>
      <c r="E11" s="103"/>
      <c r="F11" s="102" t="s">
        <v>8</v>
      </c>
      <c r="G11" s="102"/>
      <c r="H11" s="102" t="s">
        <v>9</v>
      </c>
      <c r="I11" s="102"/>
      <c r="J11" s="102" t="s">
        <v>8</v>
      </c>
      <c r="K11" s="102"/>
      <c r="L11" s="102"/>
      <c r="M11" s="98" t="s">
        <v>52</v>
      </c>
      <c r="N11" s="98"/>
      <c r="O11" s="98"/>
      <c r="P11" s="98"/>
      <c r="Q11" s="98"/>
      <c r="R11" s="98"/>
      <c r="S11" s="98"/>
      <c r="T11" s="98"/>
      <c r="U11" s="98"/>
      <c r="V11" s="98"/>
    </row>
    <row r="12" spans="1:22" s="22" customFormat="1">
      <c r="A12" s="81"/>
      <c r="B12" s="24"/>
      <c r="C12" s="80" t="s">
        <v>10</v>
      </c>
      <c r="D12" s="102" t="s">
        <v>69</v>
      </c>
      <c r="E12" s="102"/>
      <c r="F12" s="102" t="s">
        <v>73</v>
      </c>
      <c r="G12" s="102"/>
      <c r="H12" s="102" t="s">
        <v>73</v>
      </c>
      <c r="I12" s="102"/>
      <c r="J12" s="102" t="s">
        <v>74</v>
      </c>
      <c r="K12" s="102"/>
      <c r="L12" s="102"/>
      <c r="M12" s="99" t="s">
        <v>53</v>
      </c>
      <c r="N12" s="99"/>
      <c r="O12" s="99"/>
      <c r="P12" s="99"/>
      <c r="Q12" s="99"/>
      <c r="R12" s="99" t="s">
        <v>54</v>
      </c>
      <c r="S12" s="99"/>
      <c r="T12" s="99"/>
      <c r="U12" s="99"/>
      <c r="V12" s="99"/>
    </row>
    <row r="13" spans="1:22" s="22" customFormat="1">
      <c r="A13" s="82"/>
      <c r="B13" s="25"/>
      <c r="C13" s="83"/>
      <c r="D13" s="26" t="s">
        <v>11</v>
      </c>
      <c r="E13" s="26" t="s">
        <v>12</v>
      </c>
      <c r="F13" s="26" t="s">
        <v>11</v>
      </c>
      <c r="G13" s="26" t="s">
        <v>12</v>
      </c>
      <c r="H13" s="26" t="s">
        <v>11</v>
      </c>
      <c r="I13" s="26" t="s">
        <v>12</v>
      </c>
      <c r="J13" s="26" t="s">
        <v>11</v>
      </c>
      <c r="K13" s="26" t="s">
        <v>12</v>
      </c>
      <c r="L13" s="26" t="s">
        <v>4</v>
      </c>
      <c r="M13" s="84" t="s">
        <v>55</v>
      </c>
      <c r="N13" s="84" t="s">
        <v>56</v>
      </c>
      <c r="O13" s="84" t="s">
        <v>57</v>
      </c>
      <c r="P13" s="84" t="s">
        <v>58</v>
      </c>
      <c r="Q13" s="84" t="s">
        <v>59</v>
      </c>
      <c r="R13" s="84" t="s">
        <v>55</v>
      </c>
      <c r="S13" s="84" t="s">
        <v>56</v>
      </c>
      <c r="T13" s="84" t="s">
        <v>57</v>
      </c>
      <c r="U13" s="84" t="s">
        <v>58</v>
      </c>
      <c r="V13" s="84" t="s">
        <v>59</v>
      </c>
    </row>
    <row r="14" spans="1:22" s="22" customFormat="1" ht="11.1" customHeight="1">
      <c r="A14" s="23"/>
      <c r="B14" s="24"/>
      <c r="C14" s="21"/>
      <c r="D14" s="27"/>
      <c r="E14" s="27"/>
      <c r="F14" s="27"/>
      <c r="G14" s="27"/>
      <c r="H14" s="27"/>
      <c r="I14" s="27"/>
      <c r="J14" s="27"/>
      <c r="K14" s="27"/>
      <c r="L14" s="27"/>
    </row>
    <row r="15" spans="1:22">
      <c r="A15" s="28"/>
      <c r="B15" s="28"/>
      <c r="C15" s="29" t="s">
        <v>13</v>
      </c>
      <c r="D15" s="30"/>
      <c r="E15" s="30"/>
      <c r="F15" s="30"/>
      <c r="G15" s="30"/>
      <c r="H15" s="30"/>
      <c r="I15" s="30"/>
      <c r="J15" s="30"/>
      <c r="K15" s="30"/>
      <c r="L15" s="30"/>
    </row>
    <row r="16" spans="1:22" ht="26.45" customHeight="1">
      <c r="A16" s="35" t="s">
        <v>14</v>
      </c>
      <c r="B16" s="36">
        <v>3604</v>
      </c>
      <c r="C16" s="37" t="s">
        <v>15</v>
      </c>
      <c r="D16" s="38"/>
      <c r="E16" s="38"/>
      <c r="F16" s="38"/>
      <c r="G16" s="38"/>
      <c r="H16" s="38"/>
      <c r="I16" s="38"/>
      <c r="J16" s="38"/>
      <c r="K16" s="38"/>
      <c r="L16" s="38"/>
    </row>
    <row r="17" spans="1:22" ht="26.45" customHeight="1">
      <c r="A17" s="35"/>
      <c r="B17" s="39">
        <v>0.108</v>
      </c>
      <c r="C17" s="37" t="s">
        <v>16</v>
      </c>
      <c r="D17" s="38"/>
      <c r="E17" s="38"/>
      <c r="F17" s="38"/>
      <c r="G17" s="38"/>
      <c r="H17" s="38"/>
      <c r="I17" s="38"/>
      <c r="J17" s="38"/>
      <c r="K17" s="38"/>
      <c r="L17" s="38"/>
    </row>
    <row r="18" spans="1:22" ht="26.45" customHeight="1">
      <c r="A18" s="35"/>
      <c r="B18" s="94" t="s">
        <v>76</v>
      </c>
      <c r="C18" s="32" t="s">
        <v>17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1:22" ht="26.45" customHeight="1">
      <c r="A19" s="60"/>
      <c r="B19" s="63" t="s">
        <v>31</v>
      </c>
      <c r="C19" s="64" t="s">
        <v>18</v>
      </c>
      <c r="D19" s="77">
        <v>0</v>
      </c>
      <c r="E19" s="46">
        <v>16176</v>
      </c>
      <c r="F19" s="77">
        <v>0</v>
      </c>
      <c r="G19" s="72">
        <v>19522</v>
      </c>
      <c r="H19" s="77">
        <v>0</v>
      </c>
      <c r="I19" s="46">
        <v>19522</v>
      </c>
      <c r="J19" s="77">
        <v>0</v>
      </c>
      <c r="K19" s="72">
        <v>22131</v>
      </c>
      <c r="L19" s="72">
        <f>SUM(J19:K19)</f>
        <v>22131</v>
      </c>
      <c r="M19" s="74" t="s">
        <v>70</v>
      </c>
      <c r="N19" s="75" t="s">
        <v>70</v>
      </c>
      <c r="O19" s="75" t="s">
        <v>70</v>
      </c>
      <c r="P19" s="74" t="s">
        <v>70</v>
      </c>
      <c r="Q19" s="74" t="s">
        <v>70</v>
      </c>
      <c r="R19" s="74"/>
      <c r="S19" s="74"/>
      <c r="T19" s="74"/>
      <c r="U19" s="74"/>
      <c r="V19" s="74"/>
    </row>
    <row r="20" spans="1:22" ht="26.45" customHeight="1">
      <c r="A20" s="60" t="s">
        <v>4</v>
      </c>
      <c r="B20" s="94" t="s">
        <v>76</v>
      </c>
      <c r="C20" s="32" t="s">
        <v>17</v>
      </c>
      <c r="D20" s="58">
        <f t="shared" ref="D20:L20" si="0">D19</f>
        <v>0</v>
      </c>
      <c r="E20" s="67">
        <f t="shared" si="0"/>
        <v>16176</v>
      </c>
      <c r="F20" s="58">
        <f t="shared" si="0"/>
        <v>0</v>
      </c>
      <c r="G20" s="69">
        <f t="shared" si="0"/>
        <v>19522</v>
      </c>
      <c r="H20" s="58">
        <f t="shared" si="0"/>
        <v>0</v>
      </c>
      <c r="I20" s="67">
        <f t="shared" si="0"/>
        <v>19522</v>
      </c>
      <c r="J20" s="58">
        <f t="shared" si="0"/>
        <v>0</v>
      </c>
      <c r="K20" s="69">
        <f>K19</f>
        <v>22131</v>
      </c>
      <c r="L20" s="69">
        <f t="shared" si="0"/>
        <v>22131</v>
      </c>
    </row>
    <row r="21" spans="1:22" ht="11.1" customHeight="1">
      <c r="A21" s="60"/>
      <c r="B21" s="33"/>
      <c r="C21" s="32"/>
      <c r="D21" s="47"/>
      <c r="E21" s="47"/>
      <c r="F21" s="47"/>
      <c r="G21" s="47"/>
      <c r="H21" s="47"/>
      <c r="I21" s="47"/>
      <c r="J21" s="47"/>
      <c r="K21" s="47"/>
      <c r="L21" s="47"/>
    </row>
    <row r="22" spans="1:22" ht="26.45" customHeight="1">
      <c r="A22" s="60"/>
      <c r="B22" s="94" t="s">
        <v>77</v>
      </c>
      <c r="C22" s="32" t="s">
        <v>19</v>
      </c>
      <c r="D22" s="72"/>
      <c r="E22" s="72"/>
      <c r="F22" s="72"/>
      <c r="G22" s="72"/>
      <c r="H22" s="72"/>
      <c r="I22" s="72"/>
      <c r="J22" s="72"/>
      <c r="K22" s="72"/>
      <c r="L22" s="72"/>
    </row>
    <row r="23" spans="1:22" ht="26.45" customHeight="1">
      <c r="A23" s="60"/>
      <c r="B23" s="63" t="s">
        <v>32</v>
      </c>
      <c r="C23" s="64" t="s">
        <v>20</v>
      </c>
      <c r="D23" s="59">
        <v>0</v>
      </c>
      <c r="E23" s="68">
        <v>3432</v>
      </c>
      <c r="F23" s="59">
        <v>0</v>
      </c>
      <c r="G23" s="54">
        <v>4142</v>
      </c>
      <c r="H23" s="59">
        <v>0</v>
      </c>
      <c r="I23" s="68">
        <v>4142</v>
      </c>
      <c r="J23" s="59">
        <v>0</v>
      </c>
      <c r="K23" s="54">
        <v>4696</v>
      </c>
      <c r="L23" s="54">
        <f>SUM(J23:K23)</f>
        <v>4696</v>
      </c>
      <c r="M23" s="74" t="s">
        <v>70</v>
      </c>
      <c r="N23" s="75" t="s">
        <v>70</v>
      </c>
      <c r="O23" s="75" t="s">
        <v>70</v>
      </c>
      <c r="P23" s="74" t="s">
        <v>70</v>
      </c>
      <c r="Q23" s="74" t="s">
        <v>70</v>
      </c>
      <c r="R23" s="74"/>
      <c r="S23" s="74"/>
      <c r="T23" s="74"/>
      <c r="U23" s="74"/>
      <c r="V23" s="74"/>
    </row>
    <row r="24" spans="1:22" ht="26.45" customHeight="1">
      <c r="A24" s="60" t="s">
        <v>4</v>
      </c>
      <c r="B24" s="95" t="s">
        <v>77</v>
      </c>
      <c r="C24" s="32" t="s">
        <v>19</v>
      </c>
      <c r="D24" s="59">
        <f t="shared" ref="D24:L24" si="1">D23</f>
        <v>0</v>
      </c>
      <c r="E24" s="68">
        <f t="shared" si="1"/>
        <v>3432</v>
      </c>
      <c r="F24" s="59">
        <f t="shared" si="1"/>
        <v>0</v>
      </c>
      <c r="G24" s="51">
        <f t="shared" si="1"/>
        <v>4142</v>
      </c>
      <c r="H24" s="59">
        <f t="shared" si="1"/>
        <v>0</v>
      </c>
      <c r="I24" s="68">
        <f t="shared" si="1"/>
        <v>4142</v>
      </c>
      <c r="J24" s="59">
        <f t="shared" si="1"/>
        <v>0</v>
      </c>
      <c r="K24" s="51">
        <f>K23</f>
        <v>4696</v>
      </c>
      <c r="L24" s="51">
        <f t="shared" si="1"/>
        <v>4696</v>
      </c>
    </row>
    <row r="25" spans="1:22" ht="11.1" customHeight="1">
      <c r="A25" s="60"/>
      <c r="B25" s="33"/>
      <c r="C25" s="32"/>
      <c r="D25" s="77"/>
      <c r="E25" s="46"/>
      <c r="F25" s="77"/>
      <c r="G25" s="47"/>
      <c r="H25" s="77"/>
      <c r="I25" s="46"/>
      <c r="J25" s="77"/>
      <c r="K25" s="47"/>
      <c r="L25" s="47"/>
    </row>
    <row r="26" spans="1:22" ht="38.25">
      <c r="A26" s="60"/>
      <c r="B26" s="95" t="s">
        <v>78</v>
      </c>
      <c r="C26" s="32" t="s">
        <v>21</v>
      </c>
      <c r="D26" s="96"/>
      <c r="E26" s="72"/>
      <c r="F26" s="72"/>
      <c r="G26" s="72"/>
      <c r="H26" s="72"/>
      <c r="I26" s="72"/>
      <c r="J26" s="72"/>
      <c r="K26" s="72"/>
      <c r="L26" s="72"/>
    </row>
    <row r="27" spans="1:22" ht="25.5">
      <c r="A27" s="65"/>
      <c r="B27" s="92" t="s">
        <v>33</v>
      </c>
      <c r="C27" s="50" t="s">
        <v>22</v>
      </c>
      <c r="D27" s="97">
        <v>0</v>
      </c>
      <c r="E27" s="68">
        <v>1195</v>
      </c>
      <c r="F27" s="59">
        <v>0</v>
      </c>
      <c r="G27" s="54">
        <v>1442</v>
      </c>
      <c r="H27" s="59">
        <v>0</v>
      </c>
      <c r="I27" s="68">
        <v>1442</v>
      </c>
      <c r="J27" s="59">
        <v>0</v>
      </c>
      <c r="K27" s="54">
        <v>1635</v>
      </c>
      <c r="L27" s="54">
        <f>SUM(J27:K27)</f>
        <v>1635</v>
      </c>
      <c r="M27" s="74" t="s">
        <v>70</v>
      </c>
      <c r="N27" s="75" t="s">
        <v>70</v>
      </c>
      <c r="O27" s="75" t="s">
        <v>70</v>
      </c>
      <c r="P27" s="74" t="s">
        <v>70</v>
      </c>
      <c r="Q27" s="74" t="s">
        <v>70</v>
      </c>
      <c r="R27" s="74"/>
      <c r="S27" s="74"/>
      <c r="T27" s="74"/>
      <c r="U27" s="74"/>
      <c r="V27" s="74"/>
    </row>
    <row r="28" spans="1:22" ht="29.1" customHeight="1">
      <c r="A28" s="35"/>
      <c r="B28" s="41" t="s">
        <v>34</v>
      </c>
      <c r="C28" s="9" t="s">
        <v>23</v>
      </c>
      <c r="D28" s="55">
        <v>0</v>
      </c>
      <c r="E28" s="89">
        <v>2559</v>
      </c>
      <c r="F28" s="57">
        <v>0</v>
      </c>
      <c r="G28" s="38">
        <v>3088</v>
      </c>
      <c r="H28" s="57">
        <v>0</v>
      </c>
      <c r="I28" s="89">
        <v>3088</v>
      </c>
      <c r="J28" s="57">
        <v>0</v>
      </c>
      <c r="K28" s="38">
        <v>3501</v>
      </c>
      <c r="L28" s="38">
        <f>SUM(J28:K28)</f>
        <v>3501</v>
      </c>
      <c r="M28" s="74" t="s">
        <v>70</v>
      </c>
      <c r="N28" s="75" t="s">
        <v>70</v>
      </c>
      <c r="O28" s="75" t="s">
        <v>70</v>
      </c>
      <c r="P28" s="74" t="s">
        <v>70</v>
      </c>
      <c r="Q28" s="74" t="s">
        <v>70</v>
      </c>
      <c r="R28" s="74"/>
      <c r="S28" s="74"/>
      <c r="T28" s="74"/>
      <c r="U28" s="74"/>
      <c r="V28" s="74"/>
    </row>
    <row r="29" spans="1:22" ht="29.1" customHeight="1">
      <c r="A29" s="35"/>
      <c r="B29" s="41" t="s">
        <v>35</v>
      </c>
      <c r="C29" s="9" t="s">
        <v>24</v>
      </c>
      <c r="D29" s="57">
        <v>0</v>
      </c>
      <c r="E29" s="89">
        <v>1146</v>
      </c>
      <c r="F29" s="57">
        <v>0</v>
      </c>
      <c r="G29" s="38">
        <v>1383</v>
      </c>
      <c r="H29" s="57">
        <v>0</v>
      </c>
      <c r="I29" s="89">
        <v>1383</v>
      </c>
      <c r="J29" s="57">
        <v>0</v>
      </c>
      <c r="K29" s="38">
        <v>1568</v>
      </c>
      <c r="L29" s="38">
        <f>SUM(J29:K29)</f>
        <v>1568</v>
      </c>
      <c r="M29" s="74" t="s">
        <v>70</v>
      </c>
      <c r="N29" s="75" t="s">
        <v>70</v>
      </c>
      <c r="O29" s="75" t="s">
        <v>70</v>
      </c>
      <c r="P29" s="74" t="s">
        <v>70</v>
      </c>
      <c r="Q29" s="74" t="s">
        <v>70</v>
      </c>
      <c r="R29" s="74"/>
      <c r="S29" s="74"/>
      <c r="T29" s="74"/>
      <c r="U29" s="74"/>
      <c r="V29" s="74"/>
    </row>
    <row r="30" spans="1:22" ht="29.1" customHeight="1">
      <c r="A30" s="35"/>
      <c r="B30" s="41" t="s">
        <v>44</v>
      </c>
      <c r="C30" s="9" t="s">
        <v>25</v>
      </c>
      <c r="D30" s="57">
        <v>0</v>
      </c>
      <c r="E30" s="89">
        <v>1212</v>
      </c>
      <c r="F30" s="57">
        <v>0</v>
      </c>
      <c r="G30" s="38">
        <v>1463</v>
      </c>
      <c r="H30" s="57">
        <v>0</v>
      </c>
      <c r="I30" s="89">
        <v>1463</v>
      </c>
      <c r="J30" s="57">
        <v>0</v>
      </c>
      <c r="K30" s="38">
        <v>1658</v>
      </c>
      <c r="L30" s="38">
        <f>SUM(J30:K30)</f>
        <v>1658</v>
      </c>
      <c r="M30" s="74" t="s">
        <v>70</v>
      </c>
      <c r="N30" s="75" t="s">
        <v>70</v>
      </c>
      <c r="O30" s="75" t="s">
        <v>70</v>
      </c>
      <c r="P30" s="74" t="s">
        <v>70</v>
      </c>
      <c r="Q30" s="74" t="s">
        <v>70</v>
      </c>
      <c r="R30" s="74"/>
      <c r="S30" s="74"/>
      <c r="T30" s="74"/>
      <c r="U30" s="74"/>
      <c r="V30" s="74"/>
    </row>
    <row r="31" spans="1:22" ht="29.1" customHeight="1">
      <c r="A31" s="60"/>
      <c r="B31" s="63" t="s">
        <v>45</v>
      </c>
      <c r="C31" s="64" t="s">
        <v>26</v>
      </c>
      <c r="D31" s="59">
        <v>0</v>
      </c>
      <c r="E31" s="68">
        <v>1673</v>
      </c>
      <c r="F31" s="59">
        <v>0</v>
      </c>
      <c r="G31" s="54">
        <v>2020</v>
      </c>
      <c r="H31" s="59">
        <v>0</v>
      </c>
      <c r="I31" s="68">
        <v>2020</v>
      </c>
      <c r="J31" s="59">
        <v>0</v>
      </c>
      <c r="K31" s="54">
        <v>2290</v>
      </c>
      <c r="L31" s="54">
        <f>SUM(J31:K31)</f>
        <v>2290</v>
      </c>
      <c r="M31" s="74" t="s">
        <v>70</v>
      </c>
      <c r="N31" s="75" t="s">
        <v>70</v>
      </c>
      <c r="O31" s="75" t="s">
        <v>70</v>
      </c>
      <c r="P31" s="74" t="s">
        <v>70</v>
      </c>
      <c r="Q31" s="74" t="s">
        <v>70</v>
      </c>
      <c r="R31" s="74"/>
      <c r="S31" s="74"/>
      <c r="T31" s="74"/>
      <c r="U31" s="74"/>
      <c r="V31" s="74"/>
    </row>
    <row r="32" spans="1:22" ht="38.25">
      <c r="A32" s="35" t="s">
        <v>4</v>
      </c>
      <c r="B32" s="94" t="s">
        <v>78</v>
      </c>
      <c r="C32" s="32" t="s">
        <v>21</v>
      </c>
      <c r="D32" s="59">
        <f t="shared" ref="D32:L32" si="2">SUM(D27:D31)</f>
        <v>0</v>
      </c>
      <c r="E32" s="68">
        <f t="shared" si="2"/>
        <v>7785</v>
      </c>
      <c r="F32" s="59">
        <f t="shared" si="2"/>
        <v>0</v>
      </c>
      <c r="G32" s="51">
        <f t="shared" si="2"/>
        <v>9396</v>
      </c>
      <c r="H32" s="59">
        <f t="shared" si="2"/>
        <v>0</v>
      </c>
      <c r="I32" s="68">
        <f t="shared" si="2"/>
        <v>9396</v>
      </c>
      <c r="J32" s="59">
        <f t="shared" si="2"/>
        <v>0</v>
      </c>
      <c r="K32" s="51">
        <f>SUM(K27:K31)</f>
        <v>10652</v>
      </c>
      <c r="L32" s="51">
        <f t="shared" si="2"/>
        <v>10652</v>
      </c>
    </row>
    <row r="33" spans="1:22" ht="29.1" customHeight="1">
      <c r="A33" s="60" t="s">
        <v>4</v>
      </c>
      <c r="B33" s="61">
        <v>0.108</v>
      </c>
      <c r="C33" s="62" t="s">
        <v>16</v>
      </c>
      <c r="D33" s="58">
        <f t="shared" ref="D33:L33" si="3">D20+D24+D32</f>
        <v>0</v>
      </c>
      <c r="E33" s="67">
        <f t="shared" si="3"/>
        <v>27393</v>
      </c>
      <c r="F33" s="58">
        <f t="shared" si="3"/>
        <v>0</v>
      </c>
      <c r="G33" s="48">
        <f t="shared" si="3"/>
        <v>33060</v>
      </c>
      <c r="H33" s="58">
        <f t="shared" si="3"/>
        <v>0</v>
      </c>
      <c r="I33" s="67">
        <f t="shared" si="3"/>
        <v>33060</v>
      </c>
      <c r="J33" s="58">
        <f t="shared" si="3"/>
        <v>0</v>
      </c>
      <c r="K33" s="48">
        <f t="shared" si="3"/>
        <v>37479</v>
      </c>
      <c r="L33" s="48">
        <f t="shared" si="3"/>
        <v>37479</v>
      </c>
    </row>
    <row r="34" spans="1:22">
      <c r="A34" s="60"/>
      <c r="B34" s="63"/>
      <c r="C34" s="64"/>
      <c r="D34" s="38"/>
      <c r="E34" s="38"/>
      <c r="F34" s="38"/>
      <c r="G34" s="38"/>
      <c r="H34" s="38"/>
      <c r="I34" s="38"/>
      <c r="J34" s="38"/>
      <c r="K34" s="38"/>
      <c r="L34" s="38"/>
    </row>
    <row r="35" spans="1:22" ht="29.1" customHeight="1">
      <c r="A35" s="60"/>
      <c r="B35" s="61">
        <v>0.2</v>
      </c>
      <c r="C35" s="62" t="s">
        <v>27</v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1:22">
      <c r="A36" s="35"/>
      <c r="B36" s="42">
        <v>41</v>
      </c>
      <c r="C36" s="9" t="s">
        <v>28</v>
      </c>
      <c r="F36" s="38"/>
      <c r="G36" s="38"/>
      <c r="H36" s="38"/>
      <c r="I36" s="38"/>
      <c r="J36" s="38"/>
      <c r="K36" s="38"/>
      <c r="L36" s="38"/>
    </row>
    <row r="37" spans="1:22" ht="29.1" customHeight="1">
      <c r="A37" s="60"/>
      <c r="B37" s="33">
        <v>1</v>
      </c>
      <c r="C37" s="32" t="s">
        <v>17</v>
      </c>
      <c r="D37" s="72"/>
      <c r="E37" s="72"/>
      <c r="F37" s="72"/>
      <c r="G37" s="72"/>
      <c r="H37" s="72"/>
      <c r="I37" s="72"/>
      <c r="J37" s="72"/>
      <c r="K37" s="72"/>
      <c r="L37" s="72"/>
    </row>
    <row r="38" spans="1:22" ht="29.1" customHeight="1">
      <c r="A38" s="60"/>
      <c r="B38" s="63" t="s">
        <v>36</v>
      </c>
      <c r="C38" s="64" t="s">
        <v>18</v>
      </c>
      <c r="D38" s="59">
        <v>0</v>
      </c>
      <c r="E38" s="68">
        <v>68</v>
      </c>
      <c r="F38" s="59">
        <v>0</v>
      </c>
      <c r="G38" s="90">
        <v>0</v>
      </c>
      <c r="H38" s="59">
        <v>0</v>
      </c>
      <c r="I38" s="59">
        <v>0</v>
      </c>
      <c r="J38" s="59">
        <v>0</v>
      </c>
      <c r="K38" s="54">
        <v>32</v>
      </c>
      <c r="L38" s="68">
        <f>SUM(J38:K38)</f>
        <v>32</v>
      </c>
      <c r="M38" s="74" t="s">
        <v>70</v>
      </c>
      <c r="N38" s="75" t="s">
        <v>70</v>
      </c>
      <c r="O38" s="75" t="s">
        <v>70</v>
      </c>
      <c r="P38" s="74" t="s">
        <v>70</v>
      </c>
      <c r="Q38" s="74" t="s">
        <v>70</v>
      </c>
      <c r="R38" s="74"/>
      <c r="S38" s="74"/>
      <c r="T38" s="74"/>
      <c r="U38" s="74"/>
      <c r="V38" s="74"/>
    </row>
    <row r="39" spans="1:22" ht="29.1" customHeight="1">
      <c r="A39" s="60" t="s">
        <v>4</v>
      </c>
      <c r="B39" s="33">
        <v>1</v>
      </c>
      <c r="C39" s="32" t="s">
        <v>17</v>
      </c>
      <c r="D39" s="59">
        <f t="shared" ref="D39:L39" si="4">D38</f>
        <v>0</v>
      </c>
      <c r="E39" s="68">
        <f t="shared" si="4"/>
        <v>68</v>
      </c>
      <c r="F39" s="59">
        <f t="shared" si="4"/>
        <v>0</v>
      </c>
      <c r="G39" s="90">
        <f t="shared" si="4"/>
        <v>0</v>
      </c>
      <c r="H39" s="59">
        <f t="shared" si="4"/>
        <v>0</v>
      </c>
      <c r="I39" s="59">
        <f t="shared" si="4"/>
        <v>0</v>
      </c>
      <c r="J39" s="59">
        <f t="shared" si="4"/>
        <v>0</v>
      </c>
      <c r="K39" s="51">
        <f>K38</f>
        <v>32</v>
      </c>
      <c r="L39" s="68">
        <f t="shared" si="4"/>
        <v>32</v>
      </c>
    </row>
    <row r="40" spans="1:22">
      <c r="A40" s="60"/>
      <c r="B40" s="61"/>
      <c r="C40" s="62"/>
      <c r="D40" s="38"/>
      <c r="E40" s="38"/>
      <c r="F40" s="38"/>
      <c r="G40" s="85"/>
      <c r="H40" s="85"/>
      <c r="I40" s="85"/>
      <c r="J40" s="38"/>
      <c r="K40" s="38"/>
      <c r="L40" s="38"/>
    </row>
    <row r="41" spans="1:22" ht="29.1" customHeight="1">
      <c r="A41" s="60"/>
      <c r="B41" s="33">
        <v>2</v>
      </c>
      <c r="C41" s="32" t="s">
        <v>19</v>
      </c>
      <c r="D41" s="72"/>
      <c r="E41" s="72"/>
      <c r="F41" s="72"/>
      <c r="G41" s="86"/>
      <c r="H41" s="86"/>
      <c r="I41" s="86"/>
      <c r="J41" s="72"/>
      <c r="K41" s="72"/>
      <c r="L41" s="72"/>
    </row>
    <row r="42" spans="1:22" ht="29.1" customHeight="1">
      <c r="A42" s="60"/>
      <c r="B42" s="63" t="s">
        <v>46</v>
      </c>
      <c r="C42" s="64" t="s">
        <v>20</v>
      </c>
      <c r="D42" s="59">
        <v>0</v>
      </c>
      <c r="E42" s="68">
        <v>14</v>
      </c>
      <c r="F42" s="59">
        <v>0</v>
      </c>
      <c r="G42" s="90">
        <v>0</v>
      </c>
      <c r="H42" s="59">
        <v>0</v>
      </c>
      <c r="I42" s="59">
        <v>0</v>
      </c>
      <c r="J42" s="59">
        <v>0</v>
      </c>
      <c r="K42" s="54">
        <v>7</v>
      </c>
      <c r="L42" s="68">
        <f>SUM(J42:K42)</f>
        <v>7</v>
      </c>
      <c r="M42" s="74" t="s">
        <v>70</v>
      </c>
      <c r="N42" s="75" t="s">
        <v>70</v>
      </c>
      <c r="O42" s="75" t="s">
        <v>70</v>
      </c>
      <c r="P42" s="74" t="s">
        <v>70</v>
      </c>
      <c r="Q42" s="74" t="s">
        <v>70</v>
      </c>
      <c r="R42" s="74"/>
      <c r="S42" s="74"/>
      <c r="T42" s="74"/>
      <c r="U42" s="74"/>
      <c r="V42" s="74"/>
    </row>
    <row r="43" spans="1:22" ht="29.1" customHeight="1">
      <c r="A43" s="65" t="s">
        <v>4</v>
      </c>
      <c r="B43" s="52">
        <v>2</v>
      </c>
      <c r="C43" s="53" t="s">
        <v>19</v>
      </c>
      <c r="D43" s="59">
        <f t="shared" ref="D43:L43" si="5">D42</f>
        <v>0</v>
      </c>
      <c r="E43" s="68">
        <f t="shared" si="5"/>
        <v>14</v>
      </c>
      <c r="F43" s="59">
        <f t="shared" si="5"/>
        <v>0</v>
      </c>
      <c r="G43" s="90">
        <f t="shared" si="5"/>
        <v>0</v>
      </c>
      <c r="H43" s="59">
        <f t="shared" si="5"/>
        <v>0</v>
      </c>
      <c r="I43" s="59">
        <f t="shared" si="5"/>
        <v>0</v>
      </c>
      <c r="J43" s="59">
        <f t="shared" si="5"/>
        <v>0</v>
      </c>
      <c r="K43" s="51">
        <f>K42</f>
        <v>7</v>
      </c>
      <c r="L43" s="68">
        <f t="shared" si="5"/>
        <v>7</v>
      </c>
    </row>
    <row r="44" spans="1:22">
      <c r="A44" s="60"/>
      <c r="B44" s="61"/>
      <c r="C44" s="62"/>
      <c r="D44" s="38"/>
      <c r="E44" s="38"/>
      <c r="F44" s="38"/>
      <c r="G44" s="85"/>
      <c r="H44" s="85"/>
      <c r="I44" s="85"/>
      <c r="J44" s="38"/>
      <c r="K44" s="38"/>
      <c r="L44" s="38"/>
    </row>
    <row r="45" spans="1:22" ht="38.25">
      <c r="A45" s="60"/>
      <c r="B45" s="33">
        <v>3</v>
      </c>
      <c r="C45" s="32" t="s">
        <v>21</v>
      </c>
      <c r="D45" s="38"/>
      <c r="E45" s="38"/>
      <c r="F45" s="38"/>
      <c r="G45" s="85"/>
      <c r="H45" s="85"/>
      <c r="I45" s="85"/>
      <c r="J45" s="38"/>
      <c r="K45" s="38"/>
      <c r="L45" s="38"/>
    </row>
    <row r="46" spans="1:22" ht="25.5">
      <c r="A46" s="35"/>
      <c r="B46" s="41" t="s">
        <v>37</v>
      </c>
      <c r="C46" s="9" t="s">
        <v>22</v>
      </c>
      <c r="D46" s="55">
        <v>0</v>
      </c>
      <c r="E46" s="89">
        <v>5</v>
      </c>
      <c r="F46" s="57">
        <v>0</v>
      </c>
      <c r="G46" s="85">
        <v>0</v>
      </c>
      <c r="H46" s="57">
        <v>0</v>
      </c>
      <c r="I46" s="57">
        <v>0</v>
      </c>
      <c r="J46" s="57">
        <v>0</v>
      </c>
      <c r="K46" s="38">
        <v>2</v>
      </c>
      <c r="L46" s="89">
        <f>SUM(J46:K46)</f>
        <v>2</v>
      </c>
      <c r="M46" s="74" t="s">
        <v>70</v>
      </c>
      <c r="N46" s="75" t="s">
        <v>70</v>
      </c>
      <c r="O46" s="75" t="s">
        <v>70</v>
      </c>
      <c r="P46" s="74" t="s">
        <v>70</v>
      </c>
      <c r="Q46" s="74" t="s">
        <v>70</v>
      </c>
      <c r="R46" s="74"/>
      <c r="S46" s="74"/>
      <c r="T46" s="74"/>
      <c r="U46" s="74"/>
      <c r="V46" s="74"/>
    </row>
    <row r="47" spans="1:22" ht="25.5">
      <c r="A47" s="35"/>
      <c r="B47" s="41" t="s">
        <v>38</v>
      </c>
      <c r="C47" s="9" t="s">
        <v>23</v>
      </c>
      <c r="D47" s="55">
        <v>0</v>
      </c>
      <c r="E47" s="89">
        <v>11</v>
      </c>
      <c r="F47" s="57">
        <v>0</v>
      </c>
      <c r="G47" s="85">
        <v>0</v>
      </c>
      <c r="H47" s="57">
        <v>0</v>
      </c>
      <c r="I47" s="57">
        <v>0</v>
      </c>
      <c r="J47" s="57">
        <v>0</v>
      </c>
      <c r="K47" s="38">
        <v>5</v>
      </c>
      <c r="L47" s="89">
        <f>SUM(J47:K47)</f>
        <v>5</v>
      </c>
      <c r="M47" s="74" t="s">
        <v>70</v>
      </c>
      <c r="N47" s="75" t="s">
        <v>70</v>
      </c>
      <c r="O47" s="75" t="s">
        <v>70</v>
      </c>
      <c r="P47" s="74" t="s">
        <v>70</v>
      </c>
      <c r="Q47" s="74" t="s">
        <v>70</v>
      </c>
      <c r="R47" s="74"/>
      <c r="S47" s="74"/>
      <c r="T47" s="74"/>
      <c r="U47" s="74"/>
      <c r="V47" s="74"/>
    </row>
    <row r="48" spans="1:22" ht="25.5">
      <c r="A48" s="60"/>
      <c r="B48" s="63" t="s">
        <v>39</v>
      </c>
      <c r="C48" s="64" t="s">
        <v>24</v>
      </c>
      <c r="D48" s="77">
        <v>0</v>
      </c>
      <c r="E48" s="46">
        <v>5</v>
      </c>
      <c r="F48" s="77">
        <v>0</v>
      </c>
      <c r="G48" s="86">
        <v>0</v>
      </c>
      <c r="H48" s="77">
        <v>0</v>
      </c>
      <c r="I48" s="77">
        <v>0</v>
      </c>
      <c r="J48" s="77">
        <v>0</v>
      </c>
      <c r="K48" s="72">
        <v>2</v>
      </c>
      <c r="L48" s="46">
        <f>SUM(J48:K48)</f>
        <v>2</v>
      </c>
      <c r="M48" s="74" t="s">
        <v>70</v>
      </c>
      <c r="N48" s="75" t="s">
        <v>70</v>
      </c>
      <c r="O48" s="75" t="s">
        <v>70</v>
      </c>
      <c r="P48" s="74" t="s">
        <v>70</v>
      </c>
      <c r="Q48" s="74" t="s">
        <v>70</v>
      </c>
      <c r="R48" s="74"/>
      <c r="S48" s="74"/>
      <c r="T48" s="74"/>
      <c r="U48" s="74"/>
      <c r="V48" s="74"/>
    </row>
    <row r="49" spans="1:22" ht="25.5">
      <c r="A49" s="35"/>
      <c r="B49" s="41" t="s">
        <v>47</v>
      </c>
      <c r="C49" s="9" t="s">
        <v>25</v>
      </c>
      <c r="D49" s="57">
        <v>0</v>
      </c>
      <c r="E49" s="89">
        <v>5</v>
      </c>
      <c r="F49" s="57">
        <v>0</v>
      </c>
      <c r="G49" s="85">
        <v>0</v>
      </c>
      <c r="H49" s="57">
        <v>0</v>
      </c>
      <c r="I49" s="57">
        <v>0</v>
      </c>
      <c r="J49" s="57">
        <v>0</v>
      </c>
      <c r="K49" s="38">
        <v>2</v>
      </c>
      <c r="L49" s="89">
        <f>SUM(J49:K49)</f>
        <v>2</v>
      </c>
      <c r="M49" s="74" t="s">
        <v>70</v>
      </c>
      <c r="N49" s="75" t="s">
        <v>70</v>
      </c>
      <c r="O49" s="75" t="s">
        <v>70</v>
      </c>
      <c r="P49" s="74" t="s">
        <v>70</v>
      </c>
      <c r="Q49" s="74" t="s">
        <v>70</v>
      </c>
      <c r="R49" s="74"/>
      <c r="S49" s="74"/>
      <c r="T49" s="74"/>
      <c r="U49" s="74"/>
      <c r="V49" s="74"/>
    </row>
    <row r="50" spans="1:22" ht="25.5">
      <c r="A50" s="35"/>
      <c r="B50" s="41" t="s">
        <v>48</v>
      </c>
      <c r="C50" s="9" t="s">
        <v>26</v>
      </c>
      <c r="D50" s="57">
        <v>0</v>
      </c>
      <c r="E50" s="89">
        <v>7</v>
      </c>
      <c r="F50" s="57">
        <v>0</v>
      </c>
      <c r="G50" s="85">
        <v>0</v>
      </c>
      <c r="H50" s="57">
        <v>0</v>
      </c>
      <c r="I50" s="57">
        <v>0</v>
      </c>
      <c r="J50" s="57">
        <v>0</v>
      </c>
      <c r="K50" s="38">
        <v>3</v>
      </c>
      <c r="L50" s="89">
        <f>SUM(J50:K50)</f>
        <v>3</v>
      </c>
      <c r="M50" s="74" t="s">
        <v>70</v>
      </c>
      <c r="N50" s="75" t="s">
        <v>70</v>
      </c>
      <c r="O50" s="75" t="s">
        <v>70</v>
      </c>
      <c r="P50" s="74" t="s">
        <v>70</v>
      </c>
      <c r="Q50" s="74" t="s">
        <v>70</v>
      </c>
      <c r="R50" s="74"/>
      <c r="S50" s="74"/>
      <c r="T50" s="74"/>
      <c r="U50" s="74"/>
      <c r="V50" s="74"/>
    </row>
    <row r="51" spans="1:22" ht="38.25">
      <c r="A51" s="60" t="s">
        <v>4</v>
      </c>
      <c r="B51" s="33">
        <v>3</v>
      </c>
      <c r="C51" s="32" t="s">
        <v>21</v>
      </c>
      <c r="D51" s="58">
        <f t="shared" ref="D51:L51" si="6">SUM(D46:D50)</f>
        <v>0</v>
      </c>
      <c r="E51" s="67">
        <f t="shared" si="6"/>
        <v>33</v>
      </c>
      <c r="F51" s="58">
        <f t="shared" si="6"/>
        <v>0</v>
      </c>
      <c r="G51" s="91">
        <f t="shared" si="6"/>
        <v>0</v>
      </c>
      <c r="H51" s="58">
        <f t="shared" si="6"/>
        <v>0</v>
      </c>
      <c r="I51" s="58">
        <f t="shared" si="6"/>
        <v>0</v>
      </c>
      <c r="J51" s="58">
        <f t="shared" si="6"/>
        <v>0</v>
      </c>
      <c r="K51" s="69">
        <f>SUM(K46:K50)</f>
        <v>14</v>
      </c>
      <c r="L51" s="67">
        <f t="shared" si="6"/>
        <v>14</v>
      </c>
    </row>
    <row r="52" spans="1:22">
      <c r="A52" s="60" t="s">
        <v>4</v>
      </c>
      <c r="B52" s="42">
        <v>41</v>
      </c>
      <c r="C52" s="64" t="s">
        <v>28</v>
      </c>
      <c r="D52" s="58">
        <f t="shared" ref="D52:L52" si="7">D39+D43+D51</f>
        <v>0</v>
      </c>
      <c r="E52" s="67">
        <f t="shared" si="7"/>
        <v>115</v>
      </c>
      <c r="F52" s="58">
        <f t="shared" si="7"/>
        <v>0</v>
      </c>
      <c r="G52" s="91">
        <f t="shared" si="7"/>
        <v>0</v>
      </c>
      <c r="H52" s="58">
        <f t="shared" si="7"/>
        <v>0</v>
      </c>
      <c r="I52" s="58">
        <f t="shared" si="7"/>
        <v>0</v>
      </c>
      <c r="J52" s="58">
        <f t="shared" si="7"/>
        <v>0</v>
      </c>
      <c r="K52" s="69">
        <f t="shared" si="7"/>
        <v>53</v>
      </c>
      <c r="L52" s="67">
        <f t="shared" si="7"/>
        <v>53</v>
      </c>
    </row>
    <row r="53" spans="1:22">
      <c r="A53" s="60"/>
      <c r="B53" s="42"/>
      <c r="C53" s="64"/>
      <c r="D53" s="73"/>
      <c r="E53" s="73"/>
      <c r="F53" s="73"/>
      <c r="G53" s="73"/>
      <c r="H53" s="73"/>
      <c r="I53" s="73"/>
      <c r="J53" s="73"/>
      <c r="K53" s="73"/>
      <c r="L53" s="73"/>
    </row>
    <row r="54" spans="1:22" ht="25.5">
      <c r="A54" s="60"/>
      <c r="B54" s="63">
        <v>93</v>
      </c>
      <c r="C54" s="64" t="s">
        <v>29</v>
      </c>
      <c r="D54" s="47"/>
      <c r="E54" s="47"/>
      <c r="F54" s="47"/>
      <c r="G54" s="47"/>
      <c r="H54" s="47"/>
      <c r="I54" s="47"/>
      <c r="J54" s="47"/>
      <c r="K54" s="47"/>
      <c r="L54" s="47"/>
    </row>
    <row r="55" spans="1:22" ht="25.5">
      <c r="A55" s="60"/>
      <c r="B55" s="33">
        <v>1</v>
      </c>
      <c r="C55" s="32" t="s">
        <v>17</v>
      </c>
      <c r="D55" s="72"/>
      <c r="E55" s="72"/>
      <c r="F55" s="72"/>
      <c r="G55" s="72"/>
      <c r="H55" s="72"/>
      <c r="I55" s="72"/>
      <c r="J55" s="72"/>
      <c r="K55" s="72"/>
      <c r="L55" s="72"/>
    </row>
    <row r="56" spans="1:22" ht="25.5">
      <c r="A56" s="60"/>
      <c r="B56" s="63" t="s">
        <v>40</v>
      </c>
      <c r="C56" s="64" t="s">
        <v>18</v>
      </c>
      <c r="D56" s="59">
        <v>0</v>
      </c>
      <c r="E56" s="68">
        <v>886</v>
      </c>
      <c r="F56" s="59">
        <v>0</v>
      </c>
      <c r="G56" s="54">
        <v>2286</v>
      </c>
      <c r="H56" s="59">
        <v>0</v>
      </c>
      <c r="I56" s="68">
        <v>2286</v>
      </c>
      <c r="J56" s="59">
        <v>0</v>
      </c>
      <c r="K56" s="54">
        <v>2702</v>
      </c>
      <c r="L56" s="54">
        <f>SUM(J56:K56)</f>
        <v>2702</v>
      </c>
      <c r="M56" s="74" t="s">
        <v>70</v>
      </c>
      <c r="N56" s="75" t="s">
        <v>70</v>
      </c>
      <c r="O56" s="75" t="s">
        <v>70</v>
      </c>
      <c r="P56" s="74" t="s">
        <v>70</v>
      </c>
      <c r="Q56" s="74" t="s">
        <v>70</v>
      </c>
      <c r="R56" s="74"/>
      <c r="S56" s="74"/>
      <c r="T56" s="74"/>
      <c r="U56" s="74"/>
      <c r="V56" s="74"/>
    </row>
    <row r="57" spans="1:22" ht="25.5">
      <c r="A57" s="60" t="s">
        <v>4</v>
      </c>
      <c r="B57" s="33">
        <v>1</v>
      </c>
      <c r="C57" s="32" t="s">
        <v>17</v>
      </c>
      <c r="D57" s="59">
        <f t="shared" ref="D57:L57" si="8">D56</f>
        <v>0</v>
      </c>
      <c r="E57" s="68">
        <f t="shared" si="8"/>
        <v>886</v>
      </c>
      <c r="F57" s="59">
        <f t="shared" si="8"/>
        <v>0</v>
      </c>
      <c r="G57" s="51">
        <f t="shared" si="8"/>
        <v>2286</v>
      </c>
      <c r="H57" s="59">
        <f t="shared" si="8"/>
        <v>0</v>
      </c>
      <c r="I57" s="68">
        <f t="shared" si="8"/>
        <v>2286</v>
      </c>
      <c r="J57" s="59">
        <f t="shared" si="8"/>
        <v>0</v>
      </c>
      <c r="K57" s="51">
        <f>K56</f>
        <v>2702</v>
      </c>
      <c r="L57" s="51">
        <f t="shared" si="8"/>
        <v>2702</v>
      </c>
    </row>
    <row r="58" spans="1:22">
      <c r="A58" s="35"/>
      <c r="B58" s="39"/>
      <c r="C58" s="37"/>
      <c r="D58" s="38"/>
      <c r="E58" s="38"/>
      <c r="F58" s="38"/>
      <c r="G58" s="38"/>
      <c r="H58" s="38"/>
      <c r="I58" s="38"/>
      <c r="J58" s="38"/>
      <c r="K58" s="38"/>
      <c r="L58" s="38"/>
    </row>
    <row r="59" spans="1:22" ht="25.5">
      <c r="A59" s="60"/>
      <c r="B59" s="33">
        <v>2</v>
      </c>
      <c r="C59" s="32" t="s">
        <v>19</v>
      </c>
      <c r="D59" s="72"/>
      <c r="E59" s="72"/>
      <c r="F59" s="72"/>
      <c r="G59" s="72"/>
      <c r="H59" s="72"/>
      <c r="I59" s="72"/>
      <c r="J59" s="72"/>
      <c r="K59" s="72"/>
      <c r="L59" s="72"/>
    </row>
    <row r="60" spans="1:22" ht="25.5">
      <c r="A60" s="60"/>
      <c r="B60" s="63" t="s">
        <v>49</v>
      </c>
      <c r="C60" s="64" t="s">
        <v>20</v>
      </c>
      <c r="D60" s="59">
        <v>0</v>
      </c>
      <c r="E60" s="68">
        <v>188</v>
      </c>
      <c r="F60" s="59">
        <v>0</v>
      </c>
      <c r="G60" s="54">
        <v>485</v>
      </c>
      <c r="H60" s="59">
        <v>0</v>
      </c>
      <c r="I60" s="68">
        <v>485</v>
      </c>
      <c r="J60" s="59">
        <v>0</v>
      </c>
      <c r="K60" s="54">
        <v>573</v>
      </c>
      <c r="L60" s="54">
        <f>SUM(J60:K60)</f>
        <v>573</v>
      </c>
      <c r="M60" s="74" t="s">
        <v>70</v>
      </c>
      <c r="N60" s="75" t="s">
        <v>70</v>
      </c>
      <c r="O60" s="75" t="s">
        <v>70</v>
      </c>
      <c r="P60" s="74" t="s">
        <v>70</v>
      </c>
      <c r="Q60" s="74" t="s">
        <v>70</v>
      </c>
      <c r="R60" s="74"/>
      <c r="S60" s="74"/>
      <c r="T60" s="74"/>
      <c r="U60" s="74"/>
      <c r="V60" s="74"/>
    </row>
    <row r="61" spans="1:22" ht="25.5">
      <c r="A61" s="65" t="s">
        <v>4</v>
      </c>
      <c r="B61" s="52">
        <v>2</v>
      </c>
      <c r="C61" s="53" t="s">
        <v>19</v>
      </c>
      <c r="D61" s="59">
        <f t="shared" ref="D61:L61" si="9">D60</f>
        <v>0</v>
      </c>
      <c r="E61" s="68">
        <f t="shared" si="9"/>
        <v>188</v>
      </c>
      <c r="F61" s="59">
        <f t="shared" si="9"/>
        <v>0</v>
      </c>
      <c r="G61" s="51">
        <f t="shared" si="9"/>
        <v>485</v>
      </c>
      <c r="H61" s="59">
        <f t="shared" si="9"/>
        <v>0</v>
      </c>
      <c r="I61" s="68">
        <f t="shared" si="9"/>
        <v>485</v>
      </c>
      <c r="J61" s="59">
        <f t="shared" si="9"/>
        <v>0</v>
      </c>
      <c r="K61" s="51">
        <f>K60</f>
        <v>573</v>
      </c>
      <c r="L61" s="51">
        <f t="shared" si="9"/>
        <v>573</v>
      </c>
    </row>
    <row r="62" spans="1:22">
      <c r="A62" s="60"/>
      <c r="B62" s="61"/>
      <c r="C62" s="62"/>
      <c r="D62" s="38"/>
      <c r="E62" s="38"/>
      <c r="F62" s="38"/>
      <c r="G62" s="38"/>
      <c r="H62" s="38"/>
      <c r="I62" s="38"/>
      <c r="J62" s="38"/>
      <c r="K62" s="38"/>
      <c r="L62" s="38"/>
    </row>
    <row r="63" spans="1:22" ht="38.25">
      <c r="A63" s="35"/>
      <c r="B63" s="40">
        <v>3</v>
      </c>
      <c r="C63" s="32" t="s">
        <v>21</v>
      </c>
      <c r="D63" s="38"/>
      <c r="E63" s="38"/>
      <c r="F63" s="38"/>
      <c r="G63" s="38"/>
      <c r="H63" s="38"/>
      <c r="I63" s="38"/>
      <c r="J63" s="38"/>
      <c r="K63" s="38"/>
      <c r="L63" s="38"/>
    </row>
    <row r="64" spans="1:22" ht="25.5">
      <c r="A64" s="35"/>
      <c r="B64" s="41" t="s">
        <v>41</v>
      </c>
      <c r="C64" s="9" t="s">
        <v>22</v>
      </c>
      <c r="D64" s="55">
        <v>0</v>
      </c>
      <c r="E64" s="89">
        <v>66</v>
      </c>
      <c r="F64" s="57">
        <v>0</v>
      </c>
      <c r="G64" s="38">
        <v>169</v>
      </c>
      <c r="H64" s="57">
        <v>0</v>
      </c>
      <c r="I64" s="89">
        <v>169</v>
      </c>
      <c r="J64" s="57">
        <v>0</v>
      </c>
      <c r="K64" s="38">
        <v>200</v>
      </c>
      <c r="L64" s="38">
        <f>SUM(J64:K64)</f>
        <v>200</v>
      </c>
      <c r="M64" s="74" t="s">
        <v>70</v>
      </c>
      <c r="N64" s="75" t="s">
        <v>70</v>
      </c>
      <c r="O64" s="75" t="s">
        <v>70</v>
      </c>
      <c r="P64" s="74" t="s">
        <v>70</v>
      </c>
      <c r="Q64" s="74" t="s">
        <v>70</v>
      </c>
      <c r="R64" s="74"/>
      <c r="S64" s="74"/>
      <c r="T64" s="74"/>
      <c r="U64" s="74"/>
      <c r="V64" s="74"/>
    </row>
    <row r="65" spans="1:22" ht="25.5">
      <c r="A65" s="35"/>
      <c r="B65" s="41" t="s">
        <v>42</v>
      </c>
      <c r="C65" s="9" t="s">
        <v>23</v>
      </c>
      <c r="D65" s="55">
        <v>0</v>
      </c>
      <c r="E65" s="89">
        <v>140</v>
      </c>
      <c r="F65" s="57">
        <v>0</v>
      </c>
      <c r="G65" s="38">
        <v>362</v>
      </c>
      <c r="H65" s="57">
        <v>0</v>
      </c>
      <c r="I65" s="89">
        <v>362</v>
      </c>
      <c r="J65" s="57">
        <v>0</v>
      </c>
      <c r="K65" s="38">
        <v>427</v>
      </c>
      <c r="L65" s="38">
        <f>SUM(J65:K65)</f>
        <v>427</v>
      </c>
      <c r="M65" s="74" t="s">
        <v>70</v>
      </c>
      <c r="N65" s="75" t="s">
        <v>70</v>
      </c>
      <c r="O65" s="75" t="s">
        <v>70</v>
      </c>
      <c r="P65" s="74" t="s">
        <v>70</v>
      </c>
      <c r="Q65" s="74" t="s">
        <v>70</v>
      </c>
      <c r="R65" s="74"/>
      <c r="S65" s="74"/>
      <c r="T65" s="74"/>
      <c r="U65" s="74"/>
      <c r="V65" s="74"/>
    </row>
    <row r="66" spans="1:22" ht="25.5">
      <c r="A66" s="60"/>
      <c r="B66" s="63" t="s">
        <v>43</v>
      </c>
      <c r="C66" s="64" t="s">
        <v>24</v>
      </c>
      <c r="D66" s="77">
        <v>0</v>
      </c>
      <c r="E66" s="46">
        <v>63</v>
      </c>
      <c r="F66" s="77">
        <v>0</v>
      </c>
      <c r="G66" s="72">
        <v>162</v>
      </c>
      <c r="H66" s="77">
        <v>0</v>
      </c>
      <c r="I66" s="46">
        <v>162</v>
      </c>
      <c r="J66" s="77">
        <v>0</v>
      </c>
      <c r="K66" s="72">
        <v>191</v>
      </c>
      <c r="L66" s="72">
        <f>SUM(J66:K66)</f>
        <v>191</v>
      </c>
      <c r="M66" s="74" t="s">
        <v>70</v>
      </c>
      <c r="N66" s="75" t="s">
        <v>70</v>
      </c>
      <c r="O66" s="75" t="s">
        <v>70</v>
      </c>
      <c r="P66" s="74" t="s">
        <v>70</v>
      </c>
      <c r="Q66" s="74" t="s">
        <v>70</v>
      </c>
      <c r="R66" s="74"/>
      <c r="S66" s="74"/>
      <c r="T66" s="74"/>
      <c r="U66" s="74"/>
      <c r="V66" s="74"/>
    </row>
    <row r="67" spans="1:22" ht="25.5">
      <c r="A67" s="60"/>
      <c r="B67" s="63" t="s">
        <v>50</v>
      </c>
      <c r="C67" s="64" t="s">
        <v>25</v>
      </c>
      <c r="D67" s="57">
        <v>0</v>
      </c>
      <c r="E67" s="89">
        <v>66</v>
      </c>
      <c r="F67" s="57">
        <v>0</v>
      </c>
      <c r="G67" s="38">
        <v>171</v>
      </c>
      <c r="H67" s="57">
        <v>0</v>
      </c>
      <c r="I67" s="89">
        <v>171</v>
      </c>
      <c r="J67" s="57">
        <v>0</v>
      </c>
      <c r="K67" s="38">
        <v>202</v>
      </c>
      <c r="L67" s="38">
        <f>SUM(J67:K67)</f>
        <v>202</v>
      </c>
      <c r="M67" s="74" t="s">
        <v>70</v>
      </c>
      <c r="N67" s="75" t="s">
        <v>70</v>
      </c>
      <c r="O67" s="75" t="s">
        <v>70</v>
      </c>
      <c r="P67" s="74" t="s">
        <v>70</v>
      </c>
      <c r="Q67" s="74" t="s">
        <v>70</v>
      </c>
      <c r="R67" s="74"/>
      <c r="S67" s="74"/>
      <c r="T67" s="74"/>
      <c r="U67" s="74"/>
      <c r="V67" s="74"/>
    </row>
    <row r="68" spans="1:22" ht="25.5">
      <c r="A68" s="60"/>
      <c r="B68" s="63" t="s">
        <v>51</v>
      </c>
      <c r="C68" s="64" t="s">
        <v>26</v>
      </c>
      <c r="D68" s="57">
        <v>0</v>
      </c>
      <c r="E68" s="89">
        <v>92</v>
      </c>
      <c r="F68" s="57">
        <v>0</v>
      </c>
      <c r="G68" s="38">
        <v>236</v>
      </c>
      <c r="H68" s="57">
        <v>0</v>
      </c>
      <c r="I68" s="89">
        <v>236</v>
      </c>
      <c r="J68" s="57">
        <v>0</v>
      </c>
      <c r="K68" s="38">
        <v>280</v>
      </c>
      <c r="L68" s="38">
        <f>SUM(J68:K68)</f>
        <v>280</v>
      </c>
      <c r="M68" s="74" t="s">
        <v>70</v>
      </c>
      <c r="N68" s="75" t="s">
        <v>70</v>
      </c>
      <c r="O68" s="75" t="s">
        <v>70</v>
      </c>
      <c r="P68" s="74" t="s">
        <v>70</v>
      </c>
      <c r="Q68" s="74" t="s">
        <v>70</v>
      </c>
      <c r="R68" s="74"/>
      <c r="S68" s="74"/>
      <c r="T68" s="74"/>
      <c r="U68" s="74"/>
      <c r="V68" s="74"/>
    </row>
    <row r="69" spans="1:22" ht="38.25">
      <c r="A69" s="60" t="s">
        <v>4</v>
      </c>
      <c r="B69" s="33">
        <v>3</v>
      </c>
      <c r="C69" s="32" t="s">
        <v>21</v>
      </c>
      <c r="D69" s="58">
        <f t="shared" ref="D69:L69" si="10">SUM(D64:D68)</f>
        <v>0</v>
      </c>
      <c r="E69" s="67">
        <f t="shared" si="10"/>
        <v>427</v>
      </c>
      <c r="F69" s="58">
        <f t="shared" si="10"/>
        <v>0</v>
      </c>
      <c r="G69" s="69">
        <f t="shared" si="10"/>
        <v>1100</v>
      </c>
      <c r="H69" s="58">
        <f t="shared" si="10"/>
        <v>0</v>
      </c>
      <c r="I69" s="67">
        <f t="shared" si="10"/>
        <v>1100</v>
      </c>
      <c r="J69" s="58">
        <f t="shared" si="10"/>
        <v>0</v>
      </c>
      <c r="K69" s="69">
        <f>SUM(K64:K68)</f>
        <v>1300</v>
      </c>
      <c r="L69" s="69">
        <f t="shared" si="10"/>
        <v>1300</v>
      </c>
    </row>
    <row r="70" spans="1:22" ht="25.5">
      <c r="A70" s="60" t="s">
        <v>4</v>
      </c>
      <c r="B70" s="63">
        <v>93</v>
      </c>
      <c r="C70" s="64" t="s">
        <v>29</v>
      </c>
      <c r="D70" s="58">
        <f t="shared" ref="D70:L70" si="11">D57+D61+D69</f>
        <v>0</v>
      </c>
      <c r="E70" s="67">
        <f t="shared" si="11"/>
        <v>1501</v>
      </c>
      <c r="F70" s="58">
        <f t="shared" si="11"/>
        <v>0</v>
      </c>
      <c r="G70" s="48">
        <f t="shared" si="11"/>
        <v>3871</v>
      </c>
      <c r="H70" s="58">
        <f t="shared" si="11"/>
        <v>0</v>
      </c>
      <c r="I70" s="67">
        <f t="shared" si="11"/>
        <v>3871</v>
      </c>
      <c r="J70" s="58">
        <f t="shared" si="11"/>
        <v>0</v>
      </c>
      <c r="K70" s="48">
        <f>K57+K61+K69</f>
        <v>4575</v>
      </c>
      <c r="L70" s="48">
        <f t="shared" si="11"/>
        <v>4575</v>
      </c>
    </row>
    <row r="71" spans="1:22">
      <c r="A71" s="60"/>
      <c r="B71" s="63"/>
      <c r="C71" s="64"/>
      <c r="D71" s="77"/>
      <c r="E71" s="77"/>
      <c r="F71" s="77"/>
      <c r="G71" s="72"/>
      <c r="H71" s="77"/>
      <c r="I71" s="77"/>
      <c r="J71" s="77"/>
      <c r="K71" s="72"/>
      <c r="L71" s="72"/>
    </row>
    <row r="72" spans="1:22" ht="25.5">
      <c r="A72" s="60"/>
      <c r="B72" s="63">
        <v>94</v>
      </c>
      <c r="C72" s="64" t="s">
        <v>67</v>
      </c>
      <c r="D72" s="77"/>
      <c r="E72" s="77"/>
      <c r="F72" s="77"/>
      <c r="G72" s="72"/>
      <c r="H72" s="77"/>
      <c r="I72" s="77"/>
      <c r="J72" s="77"/>
      <c r="K72" s="72"/>
      <c r="L72" s="72"/>
    </row>
    <row r="73" spans="1:22" ht="25.5">
      <c r="A73" s="35"/>
      <c r="B73" s="40">
        <v>1</v>
      </c>
      <c r="C73" s="32" t="s">
        <v>17</v>
      </c>
      <c r="D73" s="77"/>
      <c r="E73" s="77"/>
      <c r="F73" s="77"/>
      <c r="G73" s="72"/>
      <c r="H73" s="77"/>
      <c r="I73" s="77"/>
      <c r="J73" s="77"/>
      <c r="K73" s="72"/>
      <c r="L73" s="72"/>
    </row>
    <row r="74" spans="1:22" ht="25.5">
      <c r="A74" s="60"/>
      <c r="B74" s="63" t="s">
        <v>60</v>
      </c>
      <c r="C74" s="64" t="s">
        <v>18</v>
      </c>
      <c r="D74" s="59">
        <v>0</v>
      </c>
      <c r="E74" s="68">
        <v>98</v>
      </c>
      <c r="F74" s="59">
        <v>0</v>
      </c>
      <c r="G74" s="54">
        <v>1559</v>
      </c>
      <c r="H74" s="59">
        <v>0</v>
      </c>
      <c r="I74" s="68">
        <v>1559</v>
      </c>
      <c r="J74" s="59">
        <v>0</v>
      </c>
      <c r="K74" s="54">
        <v>1845</v>
      </c>
      <c r="L74" s="54">
        <f>SUM(J74:K74)</f>
        <v>1845</v>
      </c>
      <c r="M74" s="3" t="s">
        <v>70</v>
      </c>
      <c r="N74" s="3" t="s">
        <v>70</v>
      </c>
      <c r="O74" s="3" t="s">
        <v>70</v>
      </c>
      <c r="P74" s="3" t="s">
        <v>70</v>
      </c>
      <c r="Q74" s="3" t="s">
        <v>70</v>
      </c>
    </row>
    <row r="75" spans="1:22" ht="25.5">
      <c r="A75" s="60" t="s">
        <v>4</v>
      </c>
      <c r="B75" s="33">
        <v>1</v>
      </c>
      <c r="C75" s="32" t="s">
        <v>17</v>
      </c>
      <c r="D75" s="59">
        <f t="shared" ref="D75:L75" si="12">D74</f>
        <v>0</v>
      </c>
      <c r="E75" s="68">
        <f t="shared" si="12"/>
        <v>98</v>
      </c>
      <c r="F75" s="59">
        <f t="shared" si="12"/>
        <v>0</v>
      </c>
      <c r="G75" s="54">
        <f t="shared" si="12"/>
        <v>1559</v>
      </c>
      <c r="H75" s="59">
        <f t="shared" si="12"/>
        <v>0</v>
      </c>
      <c r="I75" s="68">
        <f t="shared" si="12"/>
        <v>1559</v>
      </c>
      <c r="J75" s="59">
        <f t="shared" si="12"/>
        <v>0</v>
      </c>
      <c r="K75" s="54">
        <f>K74</f>
        <v>1845</v>
      </c>
      <c r="L75" s="54">
        <f t="shared" si="12"/>
        <v>1845</v>
      </c>
    </row>
    <row r="76" spans="1:22">
      <c r="A76" s="35"/>
      <c r="B76" s="39"/>
      <c r="C76" s="37"/>
      <c r="D76" s="77"/>
      <c r="E76" s="77"/>
      <c r="F76" s="77"/>
      <c r="G76" s="72"/>
      <c r="H76" s="77"/>
      <c r="I76" s="46"/>
      <c r="J76" s="77"/>
      <c r="K76" s="72"/>
      <c r="L76" s="72"/>
    </row>
    <row r="77" spans="1:22" ht="25.5">
      <c r="A77" s="60"/>
      <c r="B77" s="33">
        <v>2</v>
      </c>
      <c r="C77" s="32" t="s">
        <v>19</v>
      </c>
      <c r="D77" s="77"/>
      <c r="E77" s="77"/>
      <c r="F77" s="77"/>
      <c r="G77" s="72"/>
      <c r="H77" s="77"/>
      <c r="I77" s="46"/>
      <c r="J77" s="77"/>
      <c r="K77" s="72"/>
      <c r="L77" s="72"/>
    </row>
    <row r="78" spans="1:22" ht="25.5">
      <c r="A78" s="60"/>
      <c r="B78" s="63" t="s">
        <v>61</v>
      </c>
      <c r="C78" s="64" t="s">
        <v>20</v>
      </c>
      <c r="D78" s="77">
        <v>0</v>
      </c>
      <c r="E78" s="46">
        <v>21</v>
      </c>
      <c r="F78" s="77">
        <v>0</v>
      </c>
      <c r="G78" s="72">
        <v>331</v>
      </c>
      <c r="H78" s="77">
        <v>0</v>
      </c>
      <c r="I78" s="46">
        <v>331</v>
      </c>
      <c r="J78" s="77">
        <v>0</v>
      </c>
      <c r="K78" s="72">
        <v>391</v>
      </c>
      <c r="L78" s="72">
        <f>SUM(J78:K78)</f>
        <v>391</v>
      </c>
      <c r="M78" s="3" t="s">
        <v>70</v>
      </c>
      <c r="N78" s="3" t="s">
        <v>70</v>
      </c>
      <c r="O78" s="3" t="s">
        <v>70</v>
      </c>
      <c r="P78" s="3" t="s">
        <v>70</v>
      </c>
      <c r="Q78" s="3" t="s">
        <v>70</v>
      </c>
    </row>
    <row r="79" spans="1:22" ht="25.5">
      <c r="A79" s="65" t="s">
        <v>4</v>
      </c>
      <c r="B79" s="52">
        <v>2</v>
      </c>
      <c r="C79" s="53" t="s">
        <v>19</v>
      </c>
      <c r="D79" s="58">
        <f t="shared" ref="D79:L79" si="13">D78</f>
        <v>0</v>
      </c>
      <c r="E79" s="67">
        <f t="shared" si="13"/>
        <v>21</v>
      </c>
      <c r="F79" s="58">
        <f t="shared" si="13"/>
        <v>0</v>
      </c>
      <c r="G79" s="48">
        <f t="shared" si="13"/>
        <v>331</v>
      </c>
      <c r="H79" s="58">
        <f t="shared" si="13"/>
        <v>0</v>
      </c>
      <c r="I79" s="67">
        <f t="shared" si="13"/>
        <v>331</v>
      </c>
      <c r="J79" s="58">
        <f t="shared" si="13"/>
        <v>0</v>
      </c>
      <c r="K79" s="48">
        <f>K78</f>
        <v>391</v>
      </c>
      <c r="L79" s="48">
        <f t="shared" si="13"/>
        <v>391</v>
      </c>
    </row>
    <row r="80" spans="1:22" ht="5.0999999999999996" customHeight="1">
      <c r="A80" s="35"/>
      <c r="B80" s="39"/>
      <c r="C80" s="37"/>
      <c r="D80" s="77"/>
      <c r="E80" s="77"/>
      <c r="F80" s="77"/>
      <c r="G80" s="72"/>
      <c r="H80" s="77"/>
      <c r="I80" s="77"/>
      <c r="J80" s="77"/>
      <c r="K80" s="72"/>
      <c r="L80" s="72"/>
    </row>
    <row r="81" spans="1:17" ht="38.25">
      <c r="A81" s="35"/>
      <c r="B81" s="40">
        <v>3</v>
      </c>
      <c r="C81" s="32" t="s">
        <v>21</v>
      </c>
      <c r="D81" s="77"/>
      <c r="E81" s="77"/>
      <c r="F81" s="77"/>
      <c r="G81" s="72"/>
      <c r="H81" s="77"/>
      <c r="I81" s="77"/>
      <c r="J81" s="77"/>
      <c r="K81" s="72"/>
      <c r="L81" s="72"/>
    </row>
    <row r="82" spans="1:17" ht="25.5">
      <c r="A82" s="35"/>
      <c r="B82" s="41" t="s">
        <v>62</v>
      </c>
      <c r="C82" s="9" t="s">
        <v>22</v>
      </c>
      <c r="D82" s="77">
        <v>0</v>
      </c>
      <c r="E82" s="46">
        <v>7</v>
      </c>
      <c r="F82" s="77">
        <v>0</v>
      </c>
      <c r="G82" s="72">
        <v>115</v>
      </c>
      <c r="H82" s="77">
        <v>0</v>
      </c>
      <c r="I82" s="46">
        <v>115</v>
      </c>
      <c r="J82" s="77">
        <v>0</v>
      </c>
      <c r="K82" s="72">
        <v>136</v>
      </c>
      <c r="L82" s="72">
        <f>SUM(J82:K82)</f>
        <v>136</v>
      </c>
      <c r="M82" s="3" t="s">
        <v>70</v>
      </c>
      <c r="N82" s="3" t="s">
        <v>70</v>
      </c>
      <c r="O82" s="3" t="s">
        <v>70</v>
      </c>
      <c r="P82" s="3" t="s">
        <v>70</v>
      </c>
      <c r="Q82" s="3" t="s">
        <v>70</v>
      </c>
    </row>
    <row r="83" spans="1:17" ht="25.5">
      <c r="A83" s="60"/>
      <c r="B83" s="63" t="s">
        <v>63</v>
      </c>
      <c r="C83" s="64" t="s">
        <v>23</v>
      </c>
      <c r="D83" s="77">
        <v>0</v>
      </c>
      <c r="E83" s="46">
        <v>15</v>
      </c>
      <c r="F83" s="77">
        <v>0</v>
      </c>
      <c r="G83" s="72">
        <v>247</v>
      </c>
      <c r="H83" s="77">
        <v>0</v>
      </c>
      <c r="I83" s="46">
        <v>247</v>
      </c>
      <c r="J83" s="77">
        <v>0</v>
      </c>
      <c r="K83" s="72">
        <v>292</v>
      </c>
      <c r="L83" s="72">
        <f>SUM(J83:K83)</f>
        <v>292</v>
      </c>
      <c r="M83" s="3" t="s">
        <v>70</v>
      </c>
      <c r="N83" s="3" t="s">
        <v>70</v>
      </c>
      <c r="O83" s="3" t="s">
        <v>70</v>
      </c>
      <c r="P83" s="3" t="s">
        <v>70</v>
      </c>
      <c r="Q83" s="3" t="s">
        <v>70</v>
      </c>
    </row>
    <row r="84" spans="1:17" ht="25.5">
      <c r="A84" s="35"/>
      <c r="B84" s="41" t="s">
        <v>64</v>
      </c>
      <c r="C84" s="9" t="s">
        <v>24</v>
      </c>
      <c r="D84" s="77">
        <v>0</v>
      </c>
      <c r="E84" s="46">
        <v>7</v>
      </c>
      <c r="F84" s="77">
        <v>0</v>
      </c>
      <c r="G84" s="72">
        <v>110</v>
      </c>
      <c r="H84" s="77">
        <v>0</v>
      </c>
      <c r="I84" s="46">
        <v>110</v>
      </c>
      <c r="J84" s="77">
        <v>0</v>
      </c>
      <c r="K84" s="72">
        <v>131</v>
      </c>
      <c r="L84" s="72">
        <f>SUM(J84:K84)</f>
        <v>131</v>
      </c>
      <c r="M84" s="3" t="s">
        <v>70</v>
      </c>
      <c r="N84" s="3" t="s">
        <v>70</v>
      </c>
      <c r="O84" s="3" t="s">
        <v>70</v>
      </c>
      <c r="P84" s="3" t="s">
        <v>70</v>
      </c>
      <c r="Q84" s="3" t="s">
        <v>70</v>
      </c>
    </row>
    <row r="85" spans="1:17" ht="25.5">
      <c r="A85" s="35"/>
      <c r="B85" s="41" t="s">
        <v>65</v>
      </c>
      <c r="C85" s="9" t="s">
        <v>25</v>
      </c>
      <c r="D85" s="77">
        <v>0</v>
      </c>
      <c r="E85" s="46">
        <v>7</v>
      </c>
      <c r="F85" s="77">
        <v>0</v>
      </c>
      <c r="G85" s="72">
        <v>117</v>
      </c>
      <c r="H85" s="77">
        <v>0</v>
      </c>
      <c r="I85" s="46">
        <v>117</v>
      </c>
      <c r="J85" s="77">
        <v>0</v>
      </c>
      <c r="K85" s="72">
        <v>138</v>
      </c>
      <c r="L85" s="72">
        <f>SUM(J85:K85)</f>
        <v>138</v>
      </c>
      <c r="M85" s="3" t="s">
        <v>70</v>
      </c>
      <c r="N85" s="3" t="s">
        <v>70</v>
      </c>
      <c r="O85" s="3" t="s">
        <v>70</v>
      </c>
      <c r="P85" s="3" t="s">
        <v>70</v>
      </c>
      <c r="Q85" s="3" t="s">
        <v>70</v>
      </c>
    </row>
    <row r="86" spans="1:17" ht="25.5">
      <c r="A86" s="60"/>
      <c r="B86" s="63" t="s">
        <v>66</v>
      </c>
      <c r="C86" s="64" t="s">
        <v>26</v>
      </c>
      <c r="D86" s="59">
        <v>0</v>
      </c>
      <c r="E86" s="68">
        <v>10</v>
      </c>
      <c r="F86" s="59">
        <v>0</v>
      </c>
      <c r="G86" s="54">
        <v>161</v>
      </c>
      <c r="H86" s="59">
        <v>0</v>
      </c>
      <c r="I86" s="68">
        <v>161</v>
      </c>
      <c r="J86" s="59">
        <v>0</v>
      </c>
      <c r="K86" s="54">
        <v>191</v>
      </c>
      <c r="L86" s="54">
        <f>SUM(J86:K86)</f>
        <v>191</v>
      </c>
      <c r="M86" s="3" t="s">
        <v>70</v>
      </c>
      <c r="N86" s="3" t="s">
        <v>70</v>
      </c>
      <c r="O86" s="3" t="s">
        <v>70</v>
      </c>
      <c r="P86" s="3" t="s">
        <v>70</v>
      </c>
      <c r="Q86" s="3" t="s">
        <v>70</v>
      </c>
    </row>
    <row r="87" spans="1:17" ht="38.25">
      <c r="A87" s="60" t="s">
        <v>4</v>
      </c>
      <c r="B87" s="33">
        <v>3</v>
      </c>
      <c r="C87" s="32" t="s">
        <v>21</v>
      </c>
      <c r="D87" s="59">
        <f t="shared" ref="D87:L87" si="14">SUM(D82:D86)</f>
        <v>0</v>
      </c>
      <c r="E87" s="68">
        <f t="shared" si="14"/>
        <v>46</v>
      </c>
      <c r="F87" s="59">
        <f t="shared" si="14"/>
        <v>0</v>
      </c>
      <c r="G87" s="54">
        <f t="shared" si="14"/>
        <v>750</v>
      </c>
      <c r="H87" s="59">
        <f t="shared" si="14"/>
        <v>0</v>
      </c>
      <c r="I87" s="68">
        <f t="shared" si="14"/>
        <v>750</v>
      </c>
      <c r="J87" s="59">
        <f t="shared" si="14"/>
        <v>0</v>
      </c>
      <c r="K87" s="54">
        <f>SUM(K82:K86)</f>
        <v>888</v>
      </c>
      <c r="L87" s="54">
        <f t="shared" si="14"/>
        <v>888</v>
      </c>
    </row>
    <row r="88" spans="1:17" ht="25.5">
      <c r="A88" s="35" t="s">
        <v>4</v>
      </c>
      <c r="B88" s="41">
        <v>94</v>
      </c>
      <c r="C88" s="9" t="s">
        <v>67</v>
      </c>
      <c r="D88" s="77">
        <f t="shared" ref="D88:L88" si="15">D87+D79+D75</f>
        <v>0</v>
      </c>
      <c r="E88" s="46">
        <f t="shared" si="15"/>
        <v>165</v>
      </c>
      <c r="F88" s="77">
        <f t="shared" si="15"/>
        <v>0</v>
      </c>
      <c r="G88" s="72">
        <f t="shared" si="15"/>
        <v>2640</v>
      </c>
      <c r="H88" s="77">
        <f t="shared" si="15"/>
        <v>0</v>
      </c>
      <c r="I88" s="46">
        <f t="shared" si="15"/>
        <v>2640</v>
      </c>
      <c r="J88" s="77">
        <f t="shared" si="15"/>
        <v>0</v>
      </c>
      <c r="K88" s="72">
        <f>K87+K79+K75</f>
        <v>3124</v>
      </c>
      <c r="L88" s="72">
        <f t="shared" si="15"/>
        <v>3124</v>
      </c>
    </row>
    <row r="89" spans="1:17" ht="25.5">
      <c r="A89" s="60" t="s">
        <v>4</v>
      </c>
      <c r="B89" s="61">
        <v>0.2</v>
      </c>
      <c r="C89" s="62" t="s">
        <v>27</v>
      </c>
      <c r="D89" s="58">
        <f t="shared" ref="D89:L89" si="16">D52+D70+D88</f>
        <v>0</v>
      </c>
      <c r="E89" s="67">
        <f t="shared" si="16"/>
        <v>1781</v>
      </c>
      <c r="F89" s="58">
        <f t="shared" si="16"/>
        <v>0</v>
      </c>
      <c r="G89" s="67">
        <f t="shared" si="16"/>
        <v>6511</v>
      </c>
      <c r="H89" s="58">
        <f t="shared" si="16"/>
        <v>0</v>
      </c>
      <c r="I89" s="67">
        <f t="shared" si="16"/>
        <v>6511</v>
      </c>
      <c r="J89" s="58">
        <f t="shared" si="16"/>
        <v>0</v>
      </c>
      <c r="K89" s="67">
        <f t="shared" si="16"/>
        <v>7752</v>
      </c>
      <c r="L89" s="67">
        <f t="shared" si="16"/>
        <v>7752</v>
      </c>
    </row>
    <row r="90" spans="1:17" ht="25.5">
      <c r="A90" s="65" t="s">
        <v>4</v>
      </c>
      <c r="B90" s="66">
        <v>3604</v>
      </c>
      <c r="C90" s="49" t="s">
        <v>15</v>
      </c>
      <c r="D90" s="59">
        <f t="shared" ref="D90:L90" si="17">D33+D89</f>
        <v>0</v>
      </c>
      <c r="E90" s="68">
        <f t="shared" si="17"/>
        <v>29174</v>
      </c>
      <c r="F90" s="59">
        <f t="shared" si="17"/>
        <v>0</v>
      </c>
      <c r="G90" s="68">
        <f t="shared" si="17"/>
        <v>39571</v>
      </c>
      <c r="H90" s="59">
        <f t="shared" si="17"/>
        <v>0</v>
      </c>
      <c r="I90" s="68">
        <f t="shared" si="17"/>
        <v>39571</v>
      </c>
      <c r="J90" s="59">
        <f t="shared" si="17"/>
        <v>0</v>
      </c>
      <c r="K90" s="68">
        <f t="shared" si="17"/>
        <v>45231</v>
      </c>
      <c r="L90" s="68">
        <f t="shared" si="17"/>
        <v>45231</v>
      </c>
    </row>
    <row r="91" spans="1:17">
      <c r="A91" s="43" t="s">
        <v>4</v>
      </c>
      <c r="B91" s="44"/>
      <c r="C91" s="45" t="s">
        <v>13</v>
      </c>
      <c r="D91" s="93">
        <f>D90</f>
        <v>0</v>
      </c>
      <c r="E91" s="31">
        <f t="shared" ref="E91:L91" si="18">E90</f>
        <v>29174</v>
      </c>
      <c r="F91" s="93">
        <f t="shared" si="18"/>
        <v>0</v>
      </c>
      <c r="G91" s="31">
        <f t="shared" si="18"/>
        <v>39571</v>
      </c>
      <c r="H91" s="93">
        <f t="shared" si="18"/>
        <v>0</v>
      </c>
      <c r="I91" s="31">
        <f t="shared" si="18"/>
        <v>39571</v>
      </c>
      <c r="J91" s="93">
        <f t="shared" si="18"/>
        <v>0</v>
      </c>
      <c r="K91" s="31">
        <f t="shared" si="18"/>
        <v>45231</v>
      </c>
      <c r="L91" s="31">
        <f t="shared" si="18"/>
        <v>45231</v>
      </c>
    </row>
    <row r="92" spans="1:17" s="34" customFormat="1">
      <c r="A92" s="43" t="s">
        <v>4</v>
      </c>
      <c r="B92" s="43"/>
      <c r="C92" s="45" t="s">
        <v>5</v>
      </c>
      <c r="D92" s="56">
        <f t="shared" ref="D92:L92" si="19">D91</f>
        <v>0</v>
      </c>
      <c r="E92" s="31">
        <f t="shared" si="19"/>
        <v>29174</v>
      </c>
      <c r="F92" s="56">
        <f t="shared" si="19"/>
        <v>0</v>
      </c>
      <c r="G92" s="31">
        <f t="shared" si="19"/>
        <v>39571</v>
      </c>
      <c r="H92" s="56">
        <f t="shared" si="19"/>
        <v>0</v>
      </c>
      <c r="I92" s="31">
        <f t="shared" si="19"/>
        <v>39571</v>
      </c>
      <c r="J92" s="56">
        <f t="shared" si="19"/>
        <v>0</v>
      </c>
      <c r="K92" s="31">
        <f>K91</f>
        <v>45231</v>
      </c>
      <c r="L92" s="31">
        <f t="shared" si="19"/>
        <v>45231</v>
      </c>
    </row>
    <row r="96" spans="1:17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</sheetData>
  <autoFilter ref="A13:V177"/>
  <mergeCells count="13">
    <mergeCell ref="M11:V11"/>
    <mergeCell ref="M12:Q12"/>
    <mergeCell ref="R12:V12"/>
    <mergeCell ref="A2:L2"/>
    <mergeCell ref="A1:L1"/>
    <mergeCell ref="J11:L11"/>
    <mergeCell ref="D12:E12"/>
    <mergeCell ref="F12:G12"/>
    <mergeCell ref="H12:I12"/>
    <mergeCell ref="J12:L12"/>
    <mergeCell ref="D11:E11"/>
    <mergeCell ref="F11:G11"/>
    <mergeCell ref="H11:I11"/>
  </mergeCells>
  <phoneticPr fontId="21" type="noConversion"/>
  <printOptions horizontalCentered="1"/>
  <pageMargins left="0.74803149606299202" right="0.39370078740157499" top="0.74803149606299202" bottom="0.90551181102362199" header="0.511811023622047" footer="0.59055118110236204"/>
  <pageSetup paperSize="9" firstPageNumber="79" orientation="landscape" blackAndWhite="1" useFirstPageNumber="1" r:id="rId1"/>
  <headerFooter alignWithMargins="0">
    <oddHeader xml:space="preserve">&amp;C   </oddHeader>
    <oddFooter>&amp;C&amp;"Times New Roman,Bold"   Vol-IV     -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Dem46</vt:lpstr>
      <vt:lpstr>'Dem46'!compen</vt:lpstr>
      <vt:lpstr>'Dem46'!content</vt:lpstr>
      <vt:lpstr>'Dem46'!Print_Area</vt:lpstr>
      <vt:lpstr>'Dem46'!Print_Titles</vt:lpstr>
    </vt:vector>
  </TitlesOfParts>
  <Company>.:L4zy w4r3z:.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P.DIRECTOR FCD</dc:creator>
  <cp:lastModifiedBy>Mahendra receipt</cp:lastModifiedBy>
  <cp:lastPrinted>2014-06-16T06:33:17Z</cp:lastPrinted>
  <dcterms:created xsi:type="dcterms:W3CDTF">2010-05-18T22:24:30Z</dcterms:created>
  <dcterms:modified xsi:type="dcterms:W3CDTF">2014-06-16T07:54:14Z</dcterms:modified>
</cp:coreProperties>
</file>