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80" yWindow="-135" windowWidth="5745" windowHeight="8100"/>
  </bookViews>
  <sheets>
    <sheet name="dem8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'dem8'!$A$12:$L$64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election" localSheetId="0">'dem8'!$D$62:$L$62</definedName>
    <definedName name="electionrec" localSheetId="0">'dem8'!#REF!</definedName>
    <definedName name="electionrevenue" localSheetId="0">'dem8'!$E$7:$G$7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'dem8'!$K$62</definedName>
    <definedName name="np">#REF!</definedName>
    <definedName name="Nutrition">#REF!</definedName>
    <definedName name="oges">#REF!</definedName>
    <definedName name="pension">#REF!</definedName>
    <definedName name="_xlnm.Print_Area" localSheetId="0">'dem8'!$A$1:$L$65</definedName>
    <definedName name="_xlnm.Print_Titles" localSheetId="0">'dem8'!$9:$12</definedName>
    <definedName name="pw">#REF!</definedName>
    <definedName name="pwcap">#REF!</definedName>
    <definedName name="rec" localSheetId="0">'dem8'!$D$64:$L$64</definedName>
    <definedName name="rec">#REF!</definedName>
    <definedName name="reform">#REF!</definedName>
    <definedName name="revise" localSheetId="0">'dem8'!#REF!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'dem8'!$A$1:$L$62</definedName>
    <definedName name="Z_239EE218_578E_4317_BEED_14D5D7089E27_.wvu.PrintArea" localSheetId="0" hidden="1">'dem8'!$A$1:$L$62</definedName>
    <definedName name="Z_239EE218_578E_4317_BEED_14D5D7089E27_.wvu.PrintTitles" localSheetId="0" hidden="1">'dem8'!$9:$12</definedName>
    <definedName name="Z_302A3EA3_AE96_11D5_A646_0050BA3D7AFD_.wvu.FilterData" localSheetId="0" hidden="1">'dem8'!$A$1:$L$62</definedName>
    <definedName name="Z_302A3EA3_AE96_11D5_A646_0050BA3D7AFD_.wvu.PrintArea" localSheetId="0" hidden="1">'dem8'!$A$1:$L$62</definedName>
    <definedName name="Z_302A3EA3_AE96_11D5_A646_0050BA3D7AFD_.wvu.PrintTitles" localSheetId="0" hidden="1">'dem8'!$9:$12</definedName>
    <definedName name="Z_36DBA021_0ECB_11D4_8064_004005726899_.wvu.FilterData" localSheetId="0" hidden="1">'dem8'!$C$14:$C$62</definedName>
    <definedName name="Z_36DBA021_0ECB_11D4_8064_004005726899_.wvu.PrintArea" localSheetId="0" hidden="1">'dem8'!$A$1:$L$62</definedName>
    <definedName name="Z_36DBA021_0ECB_11D4_8064_004005726899_.wvu.PrintTitles" localSheetId="0" hidden="1">'dem8'!$9:$12</definedName>
    <definedName name="Z_93EBE921_AE91_11D5_8685_004005726899_.wvu.FilterData" localSheetId="0" hidden="1">'dem8'!$C$14:$C$62</definedName>
    <definedName name="Z_93EBE921_AE91_11D5_8685_004005726899_.wvu.PrintArea" localSheetId="0" hidden="1">'dem8'!$A$1:$L$62</definedName>
    <definedName name="Z_93EBE921_AE91_11D5_8685_004005726899_.wvu.PrintTitles" localSheetId="0" hidden="1">'dem8'!$9:$12</definedName>
    <definedName name="Z_94DA79C1_0FDE_11D5_9579_000021DAEEA2_.wvu.FilterData" localSheetId="0" hidden="1">'dem8'!$C$14:$C$62</definedName>
    <definedName name="Z_94DA79C1_0FDE_11D5_9579_000021DAEEA2_.wvu.PrintArea" localSheetId="0" hidden="1">'dem8'!$A$1:$L$62</definedName>
    <definedName name="Z_94DA79C1_0FDE_11D5_9579_000021DAEEA2_.wvu.PrintTitles" localSheetId="0" hidden="1">'dem8'!$9:$12</definedName>
    <definedName name="Z_C868F8C3_16D7_11D5_A68D_81D6213F5331_.wvu.FilterData" localSheetId="0" hidden="1">'dem8'!$C$14:$C$62</definedName>
    <definedName name="Z_C868F8C3_16D7_11D5_A68D_81D6213F5331_.wvu.PrintArea" localSheetId="0" hidden="1">'dem8'!$A$1:$L$62</definedName>
    <definedName name="Z_C868F8C3_16D7_11D5_A68D_81D6213F5331_.wvu.PrintTitles" localSheetId="0" hidden="1">'dem8'!$9:$12</definedName>
    <definedName name="Z_E5DF37BD_125C_11D5_8DC4_D0F5D88B3549_.wvu.FilterData" localSheetId="0" hidden="1">'dem8'!$C$14:$C$62</definedName>
    <definedName name="Z_E5DF37BD_125C_11D5_8DC4_D0F5D88B3549_.wvu.PrintArea" localSheetId="0" hidden="1">'dem8'!$A$1:$L$62</definedName>
    <definedName name="Z_E5DF37BD_125C_11D5_8DC4_D0F5D88B3549_.wvu.PrintTitles" localSheetId="0" hidden="1">'dem8'!$9:$12</definedName>
    <definedName name="Z_F8ADACC1_164E_11D6_B603_000021DAEEA2_.wvu.FilterData" localSheetId="0" hidden="1">'dem8'!$C$14:$C$62</definedName>
    <definedName name="Z_F8ADACC1_164E_11D6_B603_000021DAEEA2_.wvu.PrintArea" localSheetId="0" hidden="1">'dem8'!$A$1:$L$62</definedName>
    <definedName name="Z_F8ADACC1_164E_11D6_B603_000021DAEEA2_.wvu.PrintTitles" localSheetId="0" hidden="1">'dem8'!$9:$12</definedName>
  </definedNames>
  <calcPr calcId="125725"/>
</workbook>
</file>

<file path=xl/calcChain.xml><?xml version="1.0" encoding="utf-8"?>
<calcChain xmlns="http://schemas.openxmlformats.org/spreadsheetml/2006/main">
  <c r="K35" i="4"/>
  <c r="L57"/>
  <c r="L56"/>
  <c r="L55"/>
  <c r="L49"/>
  <c r="L48"/>
  <c r="L42"/>
  <c r="L41"/>
  <c r="L35"/>
  <c r="L36" s="1"/>
  <c r="L37" s="1"/>
  <c r="L34"/>
  <c r="L28"/>
  <c r="L27"/>
  <c r="L26"/>
  <c r="L20"/>
  <c r="L19"/>
  <c r="K18"/>
  <c r="K21" s="1"/>
  <c r="K22" s="1"/>
  <c r="K58"/>
  <c r="K59" s="1"/>
  <c r="K50"/>
  <c r="K51" s="1"/>
  <c r="K43"/>
  <c r="K44" s="1"/>
  <c r="K36"/>
  <c r="K37" s="1"/>
  <c r="K29"/>
  <c r="K30" s="1"/>
  <c r="I58"/>
  <c r="I59" s="1"/>
  <c r="H58"/>
  <c r="H59" s="1"/>
  <c r="G58"/>
  <c r="G59" s="1"/>
  <c r="F58"/>
  <c r="F59" s="1"/>
  <c r="E58"/>
  <c r="E59" s="1"/>
  <c r="D58"/>
  <c r="D59" s="1"/>
  <c r="I50"/>
  <c r="I51" s="1"/>
  <c r="H50"/>
  <c r="H51" s="1"/>
  <c r="G50"/>
  <c r="G51" s="1"/>
  <c r="F50"/>
  <c r="F51" s="1"/>
  <c r="E50"/>
  <c r="E51" s="1"/>
  <c r="D50"/>
  <c r="D51" s="1"/>
  <c r="I43"/>
  <c r="I44" s="1"/>
  <c r="H43"/>
  <c r="H44" s="1"/>
  <c r="G43"/>
  <c r="G44" s="1"/>
  <c r="F43"/>
  <c r="F44" s="1"/>
  <c r="E43"/>
  <c r="E44" s="1"/>
  <c r="D43"/>
  <c r="D44" s="1"/>
  <c r="I36"/>
  <c r="I37" s="1"/>
  <c r="H36"/>
  <c r="H37" s="1"/>
  <c r="G36"/>
  <c r="G37" s="1"/>
  <c r="F36"/>
  <c r="F37" s="1"/>
  <c r="E36"/>
  <c r="E37" s="1"/>
  <c r="D36"/>
  <c r="D37" s="1"/>
  <c r="I29"/>
  <c r="I30" s="1"/>
  <c r="H29"/>
  <c r="H30" s="1"/>
  <c r="G29"/>
  <c r="G30" s="1"/>
  <c r="F29"/>
  <c r="F30" s="1"/>
  <c r="E29"/>
  <c r="E30" s="1"/>
  <c r="D29"/>
  <c r="D30" s="1"/>
  <c r="I21"/>
  <c r="I22" s="1"/>
  <c r="H21"/>
  <c r="H22" s="1"/>
  <c r="G21"/>
  <c r="G22" s="1"/>
  <c r="F21"/>
  <c r="F22" s="1"/>
  <c r="E21"/>
  <c r="E22" s="1"/>
  <c r="D21"/>
  <c r="D22" s="1"/>
  <c r="J58"/>
  <c r="J59" s="1"/>
  <c r="J50"/>
  <c r="J51" s="1"/>
  <c r="J43"/>
  <c r="J44" s="1"/>
  <c r="J36"/>
  <c r="J37" s="1"/>
  <c r="J29"/>
  <c r="J30" s="1"/>
  <c r="J21"/>
  <c r="J22" s="1"/>
  <c r="L29" l="1"/>
  <c r="L30" s="1"/>
  <c r="L43"/>
  <c r="L44" s="1"/>
  <c r="L18"/>
  <c r="L21" s="1"/>
  <c r="L58"/>
  <c r="L59" s="1"/>
  <c r="L50"/>
  <c r="L51" s="1"/>
  <c r="F60"/>
  <c r="F61" s="1"/>
  <c r="F62" s="1"/>
  <c r="D60"/>
  <c r="D61" s="1"/>
  <c r="D62" s="1"/>
  <c r="H60"/>
  <c r="H61" s="1"/>
  <c r="H62" s="1"/>
  <c r="G60"/>
  <c r="G61" s="1"/>
  <c r="G62" s="1"/>
  <c r="E60"/>
  <c r="E61" s="1"/>
  <c r="E62" s="1"/>
  <c r="I60"/>
  <c r="I61" s="1"/>
  <c r="I62" s="1"/>
  <c r="J60"/>
  <c r="J61" s="1"/>
  <c r="J62" s="1"/>
  <c r="K60"/>
  <c r="K61" s="1"/>
  <c r="K62" s="1"/>
  <c r="L22" l="1"/>
  <c r="L60"/>
  <c r="L61" s="1"/>
  <c r="L62" s="1"/>
  <c r="E7" s="1"/>
  <c r="G7" s="1"/>
</calcChain>
</file>

<file path=xl/sharedStrings.xml><?xml version="1.0" encoding="utf-8"?>
<sst xmlns="http://schemas.openxmlformats.org/spreadsheetml/2006/main" count="111" uniqueCount="56">
  <si>
    <t>DEMAND NO. 8</t>
  </si>
  <si>
    <t>ELECTION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</si>
  <si>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</si>
  <si>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</si>
  <si>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</si>
  <si>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</si>
  <si>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</si>
  <si>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</si>
  <si>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</si>
  <si>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</si>
  <si>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</si>
  <si>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</si>
  <si>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</si>
  <si>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</si>
  <si>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</si>
  <si>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</si>
  <si>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</si>
  <si>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</si>
  <si>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</si>
  <si>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</si>
  <si>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</si>
  <si>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</si>
  <si>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</si>
  <si>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</si>
  <si>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</si>
  <si>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</si>
  <si>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</si>
  <si>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</si>
  <si>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</si>
  <si>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</si>
  <si>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</si>
  <si>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</si>
  <si>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</si>
  <si>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</si>
  <si>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</si>
  <si>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</si>
  <si>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</si>
  <si>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</si>
  <si>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</si>
  <si>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</si>
  <si>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</si>
  <si>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</si>
  <si>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</si>
  <si>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</si>
  <si>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2012-13</t>
  </si>
  <si>
    <t>Preparation &amp; Printing of Electoral Rolls</t>
  </si>
  <si>
    <t>00.102</t>
  </si>
  <si>
    <t>00.103</t>
  </si>
  <si>
    <t>08</t>
  </si>
  <si>
    <t>Charges for Conduct of Elections to Lok Sabha and State/Union Territory Legislative Assemblies when held Simultaneously</t>
  </si>
  <si>
    <t>Rec</t>
  </si>
  <si>
    <t>Elections,00.911-Deduct Recoveries of Overpayments</t>
  </si>
  <si>
    <t>2013-14</t>
  </si>
  <si>
    <t>2014-15</t>
  </si>
  <si>
    <t>I.  Estimate of the amount required in the year ending 31st March, 2015 to defray the charges in respect of Election</t>
  </si>
  <si>
    <t>Charges for Conduct of Elections to Lok Sabha and State/Union Territory Legislative Assemblies when held  Simultaneously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</si>
</sst>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#"/>
    <numFmt numFmtId="165" formatCode="00000#"/>
    <numFmt numFmtId="166" formatCode="00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8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justify" vertical="justify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6" applyFont="1" applyFill="1"/>
    <xf numFmtId="0" fontId="3" fillId="0" borderId="0" xfId="6" applyFont="1" applyFill="1" applyAlignment="1">
      <alignment vertical="top"/>
    </xf>
    <xf numFmtId="0" fontId="3" fillId="0" borderId="1" xfId="4" applyFont="1" applyFill="1" applyBorder="1"/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Protection="1"/>
    <xf numFmtId="0" fontId="3" fillId="0" borderId="0" xfId="5" applyFont="1" applyFill="1" applyBorder="1" applyAlignment="1" applyProtection="1">
      <alignment horizontal="right" vertical="top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Font="1" applyFill="1" applyAlignment="1">
      <alignment vertical="top" wrapText="1"/>
    </xf>
    <xf numFmtId="0" fontId="3" fillId="0" borderId="0" xfId="2" applyFont="1" applyFill="1" applyAlignment="1" applyProtection="1">
      <alignment horizontal="justify" vertical="justify" wrapText="1"/>
    </xf>
    <xf numFmtId="166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0" fontId="4" fillId="0" borderId="0" xfId="2" applyFont="1" applyFill="1" applyBorder="1" applyAlignment="1" applyProtection="1">
      <alignment horizontal="justify" vertical="justify" wrapText="1"/>
    </xf>
    <xf numFmtId="164" fontId="3" fillId="0" borderId="0" xfId="2" applyNumberFormat="1" applyFont="1" applyFill="1" applyAlignment="1">
      <alignment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justify" wrapText="1"/>
    </xf>
    <xf numFmtId="165" fontId="3" fillId="0" borderId="0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>
      <alignment vertical="top" wrapText="1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justify" vertical="justify" wrapText="1"/>
    </xf>
    <xf numFmtId="43" fontId="3" fillId="0" borderId="0" xfId="1" applyFont="1" applyFill="1" applyAlignment="1" applyProtection="1">
      <alignment horizontal="right"/>
    </xf>
    <xf numFmtId="43" fontId="3" fillId="0" borderId="0" xfId="1" applyFont="1" applyFill="1" applyAlignment="1" applyProtection="1">
      <alignment horizontal="left"/>
    </xf>
    <xf numFmtId="43" fontId="4" fillId="0" borderId="0" xfId="1" applyFont="1" applyFill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3" fillId="0" borderId="0" xfId="1" applyFont="1" applyFill="1"/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left" vertical="justify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Alignment="1" applyProtection="1">
      <alignment horizontal="left" vertical="justify" wrapText="1"/>
    </xf>
    <xf numFmtId="0" fontId="3" fillId="0" borderId="0" xfId="1" applyNumberFormat="1" applyFont="1" applyFill="1"/>
    <xf numFmtId="0" fontId="3" fillId="0" borderId="0" xfId="1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1" applyNumberFormat="1" applyFont="1" applyFill="1" applyBorder="1"/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justify" vertical="justify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2" applyNumberFormat="1" applyFont="1" applyFill="1" applyBorder="1"/>
    <xf numFmtId="43" fontId="3" fillId="0" borderId="0" xfId="1" applyFont="1" applyFill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vertical="top" wrapText="1"/>
    </xf>
    <xf numFmtId="0" fontId="4" fillId="0" borderId="0" xfId="2" applyNumberFormat="1" applyFont="1" applyFill="1" applyAlignment="1">
      <alignment vertical="top" wrapText="1"/>
    </xf>
    <xf numFmtId="49" fontId="4" fillId="0" borderId="0" xfId="2" applyNumberFormat="1" applyFont="1" applyFill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justify" vertical="justify" wrapText="1"/>
    </xf>
    <xf numFmtId="43" fontId="3" fillId="0" borderId="0" xfId="1" applyFont="1" applyFill="1" applyBorder="1" applyAlignment="1">
      <alignment horizontal="right" wrapText="1"/>
    </xf>
    <xf numFmtId="0" fontId="4" fillId="0" borderId="1" xfId="3" applyFont="1" applyFill="1" applyBorder="1"/>
    <xf numFmtId="0" fontId="3" fillId="0" borderId="1" xfId="3" applyFont="1" applyFill="1" applyBorder="1"/>
    <xf numFmtId="0" fontId="3" fillId="0" borderId="0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Alignment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" transitionEvaluation="1" codeName="Sheet10"/>
  <dimension ref="A1:L65"/>
  <sheetViews>
    <sheetView tabSelected="1" view="pageBreakPreview" topLeftCell="A16" zoomScaleSheetLayoutView="100" workbookViewId="0">
      <selection activeCell="A66" sqref="A66:L76"/>
    </sheetView>
  </sheetViews>
  <sheetFormatPr defaultColWidth="12.42578125" defaultRowHeight="12.75"/>
  <cols>
    <col min="1" max="1" width="6.42578125" style="2" customWidth="1"/>
    <col min="2" max="2" width="8.140625" style="2" customWidth="1"/>
    <col min="3" max="3" width="34.5703125" style="3" customWidth="1"/>
    <col min="4" max="4" width="8.5703125" style="32" customWidth="1"/>
    <col min="5" max="5" width="9.42578125" style="49" customWidth="1"/>
    <col min="6" max="6" width="8.42578125" style="32" customWidth="1"/>
    <col min="7" max="7" width="8.5703125" style="1" customWidth="1"/>
    <col min="8" max="8" width="8.5703125" style="32" customWidth="1"/>
    <col min="9" max="9" width="8.42578125" style="49" customWidth="1"/>
    <col min="10" max="10" width="8.5703125" style="32" customWidth="1"/>
    <col min="11" max="11" width="9.140625" style="49" customWidth="1"/>
    <col min="12" max="12" width="8.42578125" style="49" customWidth="1"/>
    <col min="13" max="16384" width="12.42578125" style="1"/>
  </cols>
  <sheetData>
    <row r="1" spans="1:1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3"/>
      <c r="B3" s="93"/>
      <c r="C3" s="93"/>
      <c r="D3" s="93"/>
      <c r="E3" s="61"/>
      <c r="F3" s="93"/>
      <c r="G3" s="93"/>
      <c r="H3" s="93"/>
      <c r="I3" s="61"/>
      <c r="J3" s="93"/>
      <c r="K3" s="61"/>
      <c r="L3" s="61"/>
    </row>
    <row r="4" spans="1:12">
      <c r="D4" s="28" t="s">
        <v>39</v>
      </c>
      <c r="E4" s="62">
        <v>2015</v>
      </c>
      <c r="F4" s="29" t="s">
        <v>40</v>
      </c>
      <c r="G4" s="5"/>
      <c r="H4" s="30"/>
      <c r="I4" s="65"/>
      <c r="J4" s="30"/>
      <c r="K4" s="65"/>
      <c r="L4" s="65"/>
    </row>
    <row r="5" spans="1:12">
      <c r="A5" s="4" t="s">
        <v>54</v>
      </c>
      <c r="D5" s="33"/>
      <c r="F5" s="30"/>
      <c r="G5" s="5"/>
      <c r="H5" s="30"/>
      <c r="I5" s="65"/>
      <c r="J5" s="30"/>
      <c r="K5" s="65"/>
      <c r="L5" s="65"/>
    </row>
    <row r="6" spans="1:12">
      <c r="D6" s="34"/>
      <c r="E6" s="61" t="s">
        <v>2</v>
      </c>
      <c r="F6" s="31" t="s">
        <v>3</v>
      </c>
      <c r="G6" s="93" t="s">
        <v>12</v>
      </c>
    </row>
    <row r="7" spans="1:12">
      <c r="D7" s="35" t="s">
        <v>4</v>
      </c>
      <c r="E7" s="61">
        <f>L62</f>
        <v>162348</v>
      </c>
      <c r="F7" s="31" t="s">
        <v>5</v>
      </c>
      <c r="G7" s="93">
        <f>F7+E7</f>
        <v>162348</v>
      </c>
    </row>
    <row r="8" spans="1:12">
      <c r="A8" s="6" t="s">
        <v>38</v>
      </c>
      <c r="C8" s="1"/>
      <c r="D8" s="46"/>
      <c r="E8" s="47"/>
      <c r="F8" s="48"/>
      <c r="G8" s="47"/>
      <c r="H8" s="39"/>
      <c r="J8" s="39"/>
    </row>
    <row r="9" spans="1:12" ht="13.5">
      <c r="A9" s="7"/>
      <c r="B9" s="8"/>
      <c r="C9" s="9"/>
      <c r="D9" s="50"/>
      <c r="E9" s="51"/>
      <c r="F9" s="50"/>
      <c r="G9" s="51"/>
      <c r="H9" s="50"/>
      <c r="I9" s="52"/>
      <c r="J9" s="53"/>
      <c r="K9" s="54"/>
      <c r="L9" s="55" t="s">
        <v>43</v>
      </c>
    </row>
    <row r="10" spans="1:12" s="11" customFormat="1">
      <c r="A10" s="76"/>
      <c r="B10" s="77"/>
      <c r="C10" s="78"/>
      <c r="D10" s="97" t="s">
        <v>6</v>
      </c>
      <c r="E10" s="97"/>
      <c r="F10" s="96" t="s">
        <v>7</v>
      </c>
      <c r="G10" s="96"/>
      <c r="H10" s="96" t="s">
        <v>8</v>
      </c>
      <c r="I10" s="96"/>
      <c r="J10" s="96" t="s">
        <v>7</v>
      </c>
      <c r="K10" s="96"/>
      <c r="L10" s="96"/>
    </row>
    <row r="11" spans="1:12" s="11" customFormat="1">
      <c r="A11" s="79"/>
      <c r="B11" s="80"/>
      <c r="C11" s="78" t="s">
        <v>9</v>
      </c>
      <c r="D11" s="96" t="s">
        <v>44</v>
      </c>
      <c r="E11" s="96"/>
      <c r="F11" s="96" t="s">
        <v>52</v>
      </c>
      <c r="G11" s="96"/>
      <c r="H11" s="96" t="s">
        <v>52</v>
      </c>
      <c r="I11" s="96"/>
      <c r="J11" s="96" t="s">
        <v>53</v>
      </c>
      <c r="K11" s="96"/>
      <c r="L11" s="96"/>
    </row>
    <row r="12" spans="1:12" s="11" customFormat="1">
      <c r="A12" s="81"/>
      <c r="B12" s="82"/>
      <c r="C12" s="83"/>
      <c r="D12" s="56" t="s">
        <v>10</v>
      </c>
      <c r="E12" s="56" t="s">
        <v>11</v>
      </c>
      <c r="F12" s="56" t="s">
        <v>10</v>
      </c>
      <c r="G12" s="56" t="s">
        <v>11</v>
      </c>
      <c r="H12" s="56" t="s">
        <v>10</v>
      </c>
      <c r="I12" s="56" t="s">
        <v>11</v>
      </c>
      <c r="J12" s="56" t="s">
        <v>10</v>
      </c>
      <c r="K12" s="56" t="s">
        <v>11</v>
      </c>
      <c r="L12" s="56" t="s">
        <v>12</v>
      </c>
    </row>
    <row r="13" spans="1:12" s="11" customFormat="1" ht="9" customHeight="1">
      <c r="A13" s="12"/>
      <c r="B13" s="13"/>
      <c r="C13" s="10"/>
      <c r="D13" s="69"/>
      <c r="E13" s="69"/>
      <c r="F13" s="69"/>
      <c r="G13" s="69"/>
      <c r="H13" s="69"/>
      <c r="I13" s="69"/>
      <c r="J13" s="69"/>
      <c r="K13" s="69"/>
      <c r="L13" s="69"/>
    </row>
    <row r="14" spans="1:12">
      <c r="B14" s="72"/>
      <c r="C14" s="14" t="s">
        <v>13</v>
      </c>
      <c r="D14" s="39"/>
      <c r="F14" s="39"/>
      <c r="G14" s="49"/>
      <c r="H14" s="39"/>
      <c r="J14" s="39"/>
    </row>
    <row r="15" spans="1:12">
      <c r="A15" s="2" t="s">
        <v>14</v>
      </c>
      <c r="B15" s="73">
        <v>2015</v>
      </c>
      <c r="C15" s="18" t="s">
        <v>41</v>
      </c>
      <c r="D15" s="39"/>
      <c r="F15" s="39"/>
      <c r="G15" s="49"/>
      <c r="H15" s="39"/>
      <c r="J15" s="39"/>
    </row>
    <row r="16" spans="1:12">
      <c r="B16" s="74" t="s">
        <v>46</v>
      </c>
      <c r="C16" s="18" t="s">
        <v>15</v>
      </c>
      <c r="D16" s="39"/>
      <c r="F16" s="39"/>
      <c r="G16" s="49"/>
      <c r="H16" s="39"/>
      <c r="J16" s="39"/>
    </row>
    <row r="17" spans="1:12">
      <c r="B17" s="72">
        <v>60</v>
      </c>
      <c r="C17" s="16" t="s">
        <v>16</v>
      </c>
      <c r="D17" s="39"/>
      <c r="F17" s="39"/>
      <c r="G17" s="49"/>
      <c r="H17" s="39"/>
      <c r="J17" s="39"/>
    </row>
    <row r="18" spans="1:12">
      <c r="B18" s="84" t="s">
        <v>17</v>
      </c>
      <c r="C18" s="16" t="s">
        <v>42</v>
      </c>
      <c r="D18" s="70">
        <v>0</v>
      </c>
      <c r="E18" s="94">
        <v>18376</v>
      </c>
      <c r="F18" s="67">
        <v>0</v>
      </c>
      <c r="G18" s="59">
        <v>18678</v>
      </c>
      <c r="H18" s="67">
        <v>0</v>
      </c>
      <c r="I18" s="59">
        <v>18678</v>
      </c>
      <c r="J18" s="70">
        <v>0</v>
      </c>
      <c r="K18" s="59">
        <f>24250+270</f>
        <v>24520</v>
      </c>
      <c r="L18" s="59">
        <f>SUM(J18:K18)</f>
        <v>24520</v>
      </c>
    </row>
    <row r="19" spans="1:12">
      <c r="B19" s="84" t="s">
        <v>18</v>
      </c>
      <c r="C19" s="16" t="s">
        <v>19</v>
      </c>
      <c r="D19" s="70">
        <v>0</v>
      </c>
      <c r="E19" s="59">
        <v>806</v>
      </c>
      <c r="F19" s="67">
        <v>0</v>
      </c>
      <c r="G19" s="59">
        <v>800</v>
      </c>
      <c r="H19" s="67">
        <v>0</v>
      </c>
      <c r="I19" s="59">
        <v>800</v>
      </c>
      <c r="J19" s="70">
        <v>0</v>
      </c>
      <c r="K19" s="59">
        <v>1120</v>
      </c>
      <c r="L19" s="59">
        <f>SUM(J19:K19)</f>
        <v>1120</v>
      </c>
    </row>
    <row r="20" spans="1:12">
      <c r="B20" s="84" t="s">
        <v>20</v>
      </c>
      <c r="C20" s="16" t="s">
        <v>21</v>
      </c>
      <c r="D20" s="70">
        <v>0</v>
      </c>
      <c r="E20" s="59">
        <v>3820</v>
      </c>
      <c r="F20" s="67">
        <v>0</v>
      </c>
      <c r="G20" s="59">
        <v>3270</v>
      </c>
      <c r="H20" s="67">
        <v>0</v>
      </c>
      <c r="I20" s="59">
        <v>3270</v>
      </c>
      <c r="J20" s="70">
        <v>0</v>
      </c>
      <c r="K20" s="59">
        <v>6000</v>
      </c>
      <c r="L20" s="59">
        <f>SUM(J20:K20)</f>
        <v>6000</v>
      </c>
    </row>
    <row r="21" spans="1:12">
      <c r="A21" s="2" t="s">
        <v>12</v>
      </c>
      <c r="B21" s="72">
        <v>60</v>
      </c>
      <c r="C21" s="16" t="s">
        <v>16</v>
      </c>
      <c r="D21" s="68">
        <f t="shared" ref="D21:L21" si="0">SUM(D18:D20)</f>
        <v>0</v>
      </c>
      <c r="E21" s="60">
        <f t="shared" si="0"/>
        <v>23002</v>
      </c>
      <c r="F21" s="68">
        <f t="shared" si="0"/>
        <v>0</v>
      </c>
      <c r="G21" s="60">
        <f t="shared" si="0"/>
        <v>22748</v>
      </c>
      <c r="H21" s="68">
        <f t="shared" si="0"/>
        <v>0</v>
      </c>
      <c r="I21" s="60">
        <f t="shared" si="0"/>
        <v>22748</v>
      </c>
      <c r="J21" s="68">
        <f t="shared" si="0"/>
        <v>0</v>
      </c>
      <c r="K21" s="60">
        <f t="shared" si="0"/>
        <v>31640</v>
      </c>
      <c r="L21" s="60">
        <f t="shared" si="0"/>
        <v>31640</v>
      </c>
    </row>
    <row r="22" spans="1:12">
      <c r="A22" s="2" t="s">
        <v>12</v>
      </c>
      <c r="B22" s="74" t="s">
        <v>46</v>
      </c>
      <c r="C22" s="19" t="s">
        <v>15</v>
      </c>
      <c r="D22" s="68">
        <f t="shared" ref="D22:L22" si="1">D21</f>
        <v>0</v>
      </c>
      <c r="E22" s="60">
        <f t="shared" si="1"/>
        <v>23002</v>
      </c>
      <c r="F22" s="68">
        <f t="shared" si="1"/>
        <v>0</v>
      </c>
      <c r="G22" s="60">
        <f t="shared" si="1"/>
        <v>22748</v>
      </c>
      <c r="H22" s="68">
        <f t="shared" si="1"/>
        <v>0</v>
      </c>
      <c r="I22" s="60">
        <f t="shared" si="1"/>
        <v>22748</v>
      </c>
      <c r="J22" s="68">
        <f t="shared" si="1"/>
        <v>0</v>
      </c>
      <c r="K22" s="60">
        <f t="shared" si="1"/>
        <v>31640</v>
      </c>
      <c r="L22" s="60">
        <f t="shared" si="1"/>
        <v>31640</v>
      </c>
    </row>
    <row r="23" spans="1:12" ht="9" customHeight="1">
      <c r="B23" s="73"/>
      <c r="C23" s="19"/>
      <c r="D23" s="43"/>
      <c r="E23" s="44"/>
      <c r="F23" s="43"/>
      <c r="G23" s="44"/>
      <c r="H23" s="43"/>
      <c r="I23" s="44"/>
      <c r="J23" s="43"/>
      <c r="K23" s="44"/>
      <c r="L23" s="44"/>
    </row>
    <row r="24" spans="1:12">
      <c r="B24" s="74" t="s">
        <v>47</v>
      </c>
      <c r="C24" s="18" t="s">
        <v>45</v>
      </c>
      <c r="D24" s="43"/>
      <c r="E24" s="44"/>
      <c r="F24" s="43"/>
      <c r="G24" s="44"/>
      <c r="H24" s="43"/>
      <c r="I24" s="44"/>
      <c r="J24" s="43"/>
      <c r="K24" s="44"/>
      <c r="L24" s="44"/>
    </row>
    <row r="25" spans="1:12">
      <c r="B25" s="75" t="s">
        <v>48</v>
      </c>
      <c r="C25" s="21" t="s">
        <v>22</v>
      </c>
      <c r="D25" s="43"/>
      <c r="E25" s="44"/>
      <c r="F25" s="43"/>
      <c r="G25" s="44"/>
      <c r="H25" s="43"/>
      <c r="I25" s="44"/>
      <c r="J25" s="43"/>
      <c r="K25" s="44"/>
      <c r="L25" s="44"/>
    </row>
    <row r="26" spans="1:12">
      <c r="B26" s="84" t="s">
        <v>23</v>
      </c>
      <c r="C26" s="21" t="s">
        <v>19</v>
      </c>
      <c r="D26" s="70">
        <v>0</v>
      </c>
      <c r="E26" s="70">
        <v>0</v>
      </c>
      <c r="F26" s="70">
        <v>0</v>
      </c>
      <c r="G26" s="63">
        <v>600</v>
      </c>
      <c r="H26" s="70">
        <v>0</v>
      </c>
      <c r="I26" s="63">
        <v>600</v>
      </c>
      <c r="J26" s="70">
        <v>0</v>
      </c>
      <c r="K26" s="63">
        <v>700</v>
      </c>
      <c r="L26" s="63">
        <f>SUM(J26:K26)</f>
        <v>700</v>
      </c>
    </row>
    <row r="27" spans="1:12">
      <c r="B27" s="84" t="s">
        <v>24</v>
      </c>
      <c r="C27" s="21" t="s">
        <v>25</v>
      </c>
      <c r="D27" s="70">
        <v>0</v>
      </c>
      <c r="E27" s="63">
        <v>800</v>
      </c>
      <c r="F27" s="70">
        <v>0</v>
      </c>
      <c r="G27" s="63">
        <v>1000</v>
      </c>
      <c r="H27" s="70">
        <v>0</v>
      </c>
      <c r="I27" s="63">
        <v>1000</v>
      </c>
      <c r="J27" s="70">
        <v>0</v>
      </c>
      <c r="K27" s="63">
        <v>1200</v>
      </c>
      <c r="L27" s="63">
        <f>SUM(J27:K27)</f>
        <v>1200</v>
      </c>
    </row>
    <row r="28" spans="1:12">
      <c r="B28" s="85" t="s">
        <v>26</v>
      </c>
      <c r="C28" s="21" t="s">
        <v>27</v>
      </c>
      <c r="D28" s="70">
        <v>0</v>
      </c>
      <c r="E28" s="63">
        <v>110</v>
      </c>
      <c r="F28" s="70">
        <v>0</v>
      </c>
      <c r="G28" s="63">
        <v>660</v>
      </c>
      <c r="H28" s="70">
        <v>0</v>
      </c>
      <c r="I28" s="63">
        <v>660</v>
      </c>
      <c r="J28" s="70">
        <v>0</v>
      </c>
      <c r="K28" s="63">
        <v>1200</v>
      </c>
      <c r="L28" s="63">
        <f>SUM(J28:K28)</f>
        <v>1200</v>
      </c>
    </row>
    <row r="29" spans="1:12">
      <c r="A29" s="2" t="s">
        <v>12</v>
      </c>
      <c r="B29" s="20">
        <v>8</v>
      </c>
      <c r="C29" s="21" t="s">
        <v>22</v>
      </c>
      <c r="D29" s="68">
        <f t="shared" ref="D29:L29" si="2">SUM(D24:D28)</f>
        <v>0</v>
      </c>
      <c r="E29" s="60">
        <f t="shared" si="2"/>
        <v>910</v>
      </c>
      <c r="F29" s="68">
        <f t="shared" si="2"/>
        <v>0</v>
      </c>
      <c r="G29" s="60">
        <f t="shared" si="2"/>
        <v>2260</v>
      </c>
      <c r="H29" s="68">
        <f t="shared" si="2"/>
        <v>0</v>
      </c>
      <c r="I29" s="60">
        <f t="shared" si="2"/>
        <v>2260</v>
      </c>
      <c r="J29" s="68">
        <f t="shared" si="2"/>
        <v>0</v>
      </c>
      <c r="K29" s="60">
        <f t="shared" si="2"/>
        <v>3100</v>
      </c>
      <c r="L29" s="60">
        <f t="shared" si="2"/>
        <v>3100</v>
      </c>
    </row>
    <row r="30" spans="1:12">
      <c r="A30" s="22" t="s">
        <v>12</v>
      </c>
      <c r="B30" s="25">
        <v>0.10299999999999999</v>
      </c>
      <c r="C30" s="18" t="s">
        <v>45</v>
      </c>
      <c r="D30" s="68">
        <f t="shared" ref="D30:K30" si="3">D29</f>
        <v>0</v>
      </c>
      <c r="E30" s="60">
        <f t="shared" si="3"/>
        <v>910</v>
      </c>
      <c r="F30" s="68">
        <f t="shared" si="3"/>
        <v>0</v>
      </c>
      <c r="G30" s="60">
        <f t="shared" si="3"/>
        <v>2260</v>
      </c>
      <c r="H30" s="68">
        <f t="shared" si="3"/>
        <v>0</v>
      </c>
      <c r="I30" s="60">
        <f t="shared" si="3"/>
        <v>2260</v>
      </c>
      <c r="J30" s="68">
        <f>J29</f>
        <v>0</v>
      </c>
      <c r="K30" s="60">
        <f t="shared" si="3"/>
        <v>3100</v>
      </c>
      <c r="L30" s="60">
        <f>L29</f>
        <v>3100</v>
      </c>
    </row>
    <row r="31" spans="1:12" ht="9" customHeight="1">
      <c r="B31" s="15"/>
      <c r="C31" s="18"/>
      <c r="D31" s="40"/>
      <c r="E31" s="42"/>
      <c r="F31" s="40"/>
      <c r="G31" s="42"/>
      <c r="H31" s="40"/>
      <c r="I31" s="42"/>
      <c r="J31" s="40"/>
      <c r="K31" s="42"/>
      <c r="L31" s="42"/>
    </row>
    <row r="32" spans="1:12" ht="51">
      <c r="B32" s="25">
        <v>0.104</v>
      </c>
      <c r="C32" s="37" t="s">
        <v>49</v>
      </c>
      <c r="D32" s="43"/>
      <c r="E32" s="44"/>
      <c r="F32" s="43"/>
      <c r="G32" s="44"/>
      <c r="H32" s="43"/>
      <c r="I32" s="44"/>
      <c r="J32" s="43"/>
      <c r="K32" s="44"/>
      <c r="L32" s="44"/>
    </row>
    <row r="33" spans="1:12">
      <c r="A33" s="22"/>
      <c r="B33" s="22">
        <v>62</v>
      </c>
      <c r="C33" s="23" t="s">
        <v>28</v>
      </c>
      <c r="D33" s="43"/>
      <c r="E33" s="44"/>
      <c r="F33" s="43"/>
      <c r="G33" s="44"/>
      <c r="H33" s="43"/>
      <c r="I33" s="44"/>
      <c r="J33" s="43"/>
      <c r="K33" s="44"/>
      <c r="L33" s="44"/>
    </row>
    <row r="34" spans="1:12">
      <c r="A34" s="22"/>
      <c r="B34" s="86" t="s">
        <v>29</v>
      </c>
      <c r="C34" s="23" t="s">
        <v>19</v>
      </c>
      <c r="D34" s="70">
        <v>0</v>
      </c>
      <c r="E34" s="70">
        <v>0</v>
      </c>
      <c r="F34" s="70">
        <v>0</v>
      </c>
      <c r="G34" s="63">
        <v>1</v>
      </c>
      <c r="H34" s="70">
        <v>0</v>
      </c>
      <c r="I34" s="63">
        <v>1</v>
      </c>
      <c r="J34" s="70">
        <v>0</v>
      </c>
      <c r="K34" s="63">
        <v>5800</v>
      </c>
      <c r="L34" s="63">
        <f>SUM(J34:K34)</f>
        <v>5800</v>
      </c>
    </row>
    <row r="35" spans="1:12">
      <c r="A35" s="22"/>
      <c r="B35" s="86" t="s">
        <v>30</v>
      </c>
      <c r="C35" s="23" t="s">
        <v>27</v>
      </c>
      <c r="D35" s="70">
        <v>0</v>
      </c>
      <c r="E35" s="70">
        <v>0</v>
      </c>
      <c r="F35" s="70">
        <v>0</v>
      </c>
      <c r="G35" s="63">
        <v>1</v>
      </c>
      <c r="H35" s="70">
        <v>0</v>
      </c>
      <c r="I35" s="63">
        <v>1</v>
      </c>
      <c r="J35" s="70">
        <v>0</v>
      </c>
      <c r="K35" s="63">
        <f>108630+6574</f>
        <v>115204</v>
      </c>
      <c r="L35" s="63">
        <f>SUM(J35:K35)</f>
        <v>115204</v>
      </c>
    </row>
    <row r="36" spans="1:12">
      <c r="A36" s="57" t="s">
        <v>12</v>
      </c>
      <c r="B36" s="57">
        <v>62</v>
      </c>
      <c r="C36" s="58" t="s">
        <v>28</v>
      </c>
      <c r="D36" s="68">
        <f t="shared" ref="D36:L36" si="4">SUM(D34:D35)</f>
        <v>0</v>
      </c>
      <c r="E36" s="68">
        <f t="shared" si="4"/>
        <v>0</v>
      </c>
      <c r="F36" s="68">
        <f t="shared" si="4"/>
        <v>0</v>
      </c>
      <c r="G36" s="60">
        <f t="shared" si="4"/>
        <v>2</v>
      </c>
      <c r="H36" s="68">
        <f t="shared" si="4"/>
        <v>0</v>
      </c>
      <c r="I36" s="60">
        <f t="shared" si="4"/>
        <v>2</v>
      </c>
      <c r="J36" s="68">
        <f t="shared" si="4"/>
        <v>0</v>
      </c>
      <c r="K36" s="60">
        <f t="shared" si="4"/>
        <v>121004</v>
      </c>
      <c r="L36" s="60">
        <f t="shared" si="4"/>
        <v>121004</v>
      </c>
    </row>
    <row r="37" spans="1:12" ht="51">
      <c r="A37" s="22" t="s">
        <v>12</v>
      </c>
      <c r="B37" s="25">
        <v>0.104</v>
      </c>
      <c r="C37" s="37" t="s">
        <v>55</v>
      </c>
      <c r="D37" s="71">
        <f t="shared" ref="D37:L37" si="5">D36</f>
        <v>0</v>
      </c>
      <c r="E37" s="71">
        <f t="shared" si="5"/>
        <v>0</v>
      </c>
      <c r="F37" s="71">
        <f t="shared" si="5"/>
        <v>0</v>
      </c>
      <c r="G37" s="64">
        <f t="shared" si="5"/>
        <v>2</v>
      </c>
      <c r="H37" s="71">
        <f t="shared" si="5"/>
        <v>0</v>
      </c>
      <c r="I37" s="64">
        <f t="shared" si="5"/>
        <v>2</v>
      </c>
      <c r="J37" s="71">
        <f t="shared" si="5"/>
        <v>0</v>
      </c>
      <c r="K37" s="64">
        <f t="shared" si="5"/>
        <v>121004</v>
      </c>
      <c r="L37" s="64">
        <f t="shared" si="5"/>
        <v>121004</v>
      </c>
    </row>
    <row r="38" spans="1:12" ht="5.45" customHeight="1">
      <c r="A38" s="22"/>
      <c r="B38" s="24"/>
      <c r="C38" s="23"/>
      <c r="D38" s="43"/>
      <c r="E38" s="43"/>
      <c r="F38" s="43"/>
      <c r="G38" s="44"/>
      <c r="H38" s="43"/>
      <c r="I38" s="44"/>
      <c r="J38" s="43"/>
      <c r="K38" s="44"/>
      <c r="L38" s="44"/>
    </row>
    <row r="39" spans="1:12" ht="25.5">
      <c r="B39" s="17">
        <v>0.105</v>
      </c>
      <c r="C39" s="36" t="s">
        <v>31</v>
      </c>
      <c r="D39" s="43"/>
      <c r="E39" s="43"/>
      <c r="F39" s="43"/>
      <c r="G39" s="44"/>
      <c r="H39" s="43"/>
      <c r="I39" s="44"/>
      <c r="J39" s="43"/>
      <c r="K39" s="44"/>
      <c r="L39" s="44"/>
    </row>
    <row r="40" spans="1:12">
      <c r="B40" s="2">
        <v>62</v>
      </c>
      <c r="C40" s="23" t="s">
        <v>28</v>
      </c>
      <c r="D40" s="43"/>
      <c r="E40" s="43"/>
      <c r="F40" s="43"/>
      <c r="G40" s="44"/>
      <c r="H40" s="43"/>
      <c r="I40" s="44"/>
      <c r="J40" s="43"/>
      <c r="K40" s="44"/>
      <c r="L40" s="44"/>
    </row>
    <row r="41" spans="1:12">
      <c r="B41" s="86" t="s">
        <v>29</v>
      </c>
      <c r="C41" s="23" t="s">
        <v>19</v>
      </c>
      <c r="D41" s="70">
        <v>0</v>
      </c>
      <c r="E41" s="70">
        <v>0</v>
      </c>
      <c r="F41" s="70">
        <v>0</v>
      </c>
      <c r="G41" s="63">
        <v>1</v>
      </c>
      <c r="H41" s="70">
        <v>0</v>
      </c>
      <c r="I41" s="63">
        <v>1</v>
      </c>
      <c r="J41" s="70">
        <v>0</v>
      </c>
      <c r="K41" s="63">
        <v>1</v>
      </c>
      <c r="L41" s="63">
        <f>SUM(J41:K41)</f>
        <v>1</v>
      </c>
    </row>
    <row r="42" spans="1:12">
      <c r="B42" s="86" t="s">
        <v>30</v>
      </c>
      <c r="C42" s="23" t="s">
        <v>27</v>
      </c>
      <c r="D42" s="70">
        <v>0</v>
      </c>
      <c r="E42" s="70">
        <v>0</v>
      </c>
      <c r="F42" s="70">
        <v>0</v>
      </c>
      <c r="G42" s="63">
        <v>1</v>
      </c>
      <c r="H42" s="70">
        <v>0</v>
      </c>
      <c r="I42" s="63">
        <v>1</v>
      </c>
      <c r="J42" s="70">
        <v>0</v>
      </c>
      <c r="K42" s="63">
        <v>1</v>
      </c>
      <c r="L42" s="63">
        <f>SUM(J42:K42)</f>
        <v>1</v>
      </c>
    </row>
    <row r="43" spans="1:12">
      <c r="A43" s="22" t="s">
        <v>12</v>
      </c>
      <c r="B43" s="2">
        <v>62</v>
      </c>
      <c r="C43" s="23" t="s">
        <v>28</v>
      </c>
      <c r="D43" s="68">
        <f t="shared" ref="D43:L43" si="6">SUM(D41:D42)</f>
        <v>0</v>
      </c>
      <c r="E43" s="68">
        <f t="shared" si="6"/>
        <v>0</v>
      </c>
      <c r="F43" s="68">
        <f t="shared" si="6"/>
        <v>0</v>
      </c>
      <c r="G43" s="60">
        <f t="shared" si="6"/>
        <v>2</v>
      </c>
      <c r="H43" s="68">
        <f t="shared" si="6"/>
        <v>0</v>
      </c>
      <c r="I43" s="60">
        <f t="shared" si="6"/>
        <v>2</v>
      </c>
      <c r="J43" s="68">
        <f t="shared" si="6"/>
        <v>0</v>
      </c>
      <c r="K43" s="60">
        <f t="shared" si="6"/>
        <v>2</v>
      </c>
      <c r="L43" s="60">
        <f t="shared" si="6"/>
        <v>2</v>
      </c>
    </row>
    <row r="44" spans="1:12" ht="25.5">
      <c r="A44" s="22" t="s">
        <v>12</v>
      </c>
      <c r="B44" s="25">
        <v>0.105</v>
      </c>
      <c r="C44" s="36" t="s">
        <v>31</v>
      </c>
      <c r="D44" s="71">
        <f t="shared" ref="D44:L44" si="7">D43</f>
        <v>0</v>
      </c>
      <c r="E44" s="71">
        <f t="shared" si="7"/>
        <v>0</v>
      </c>
      <c r="F44" s="71">
        <f t="shared" si="7"/>
        <v>0</v>
      </c>
      <c r="G44" s="64">
        <f t="shared" si="7"/>
        <v>2</v>
      </c>
      <c r="H44" s="71">
        <f t="shared" si="7"/>
        <v>0</v>
      </c>
      <c r="I44" s="64">
        <f t="shared" si="7"/>
        <v>2</v>
      </c>
      <c r="J44" s="71">
        <f t="shared" si="7"/>
        <v>0</v>
      </c>
      <c r="K44" s="64">
        <f t="shared" si="7"/>
        <v>2</v>
      </c>
      <c r="L44" s="64">
        <f t="shared" si="7"/>
        <v>2</v>
      </c>
    </row>
    <row r="45" spans="1:12" ht="5.45" customHeight="1">
      <c r="A45" s="22"/>
      <c r="B45" s="25"/>
      <c r="C45" s="36"/>
      <c r="D45" s="70"/>
      <c r="E45" s="70"/>
      <c r="F45" s="70"/>
      <c r="G45" s="63"/>
      <c r="H45" s="70"/>
      <c r="I45" s="63"/>
      <c r="J45" s="70"/>
      <c r="K45" s="63"/>
      <c r="L45" s="63"/>
    </row>
    <row r="46" spans="1:12" ht="25.5">
      <c r="B46" s="17">
        <v>0.106</v>
      </c>
      <c r="C46" s="38" t="s">
        <v>32</v>
      </c>
      <c r="D46" s="45"/>
      <c r="E46" s="41"/>
      <c r="F46" s="45"/>
      <c r="G46" s="41"/>
      <c r="H46" s="45"/>
      <c r="I46" s="41"/>
      <c r="J46" s="45"/>
      <c r="K46" s="41"/>
      <c r="L46" s="41"/>
    </row>
    <row r="47" spans="1:12">
      <c r="B47" s="2">
        <v>62</v>
      </c>
      <c r="C47" s="21" t="s">
        <v>28</v>
      </c>
      <c r="D47" s="40"/>
      <c r="E47" s="42"/>
      <c r="F47" s="40"/>
      <c r="G47" s="42"/>
      <c r="H47" s="40"/>
      <c r="I47" s="42"/>
      <c r="J47" s="40"/>
      <c r="K47" s="42"/>
      <c r="L47" s="42"/>
    </row>
    <row r="48" spans="1:12">
      <c r="B48" s="86" t="s">
        <v>29</v>
      </c>
      <c r="C48" s="23" t="s">
        <v>19</v>
      </c>
      <c r="D48" s="70">
        <v>0</v>
      </c>
      <c r="E48" s="70">
        <v>0</v>
      </c>
      <c r="F48" s="70">
        <v>0</v>
      </c>
      <c r="G48" s="63">
        <v>1</v>
      </c>
      <c r="H48" s="70">
        <v>0</v>
      </c>
      <c r="I48" s="63">
        <v>1</v>
      </c>
      <c r="J48" s="70">
        <v>0</v>
      </c>
      <c r="K48" s="63">
        <v>1</v>
      </c>
      <c r="L48" s="63">
        <f>SUM(J48:K48)</f>
        <v>1</v>
      </c>
    </row>
    <row r="49" spans="1:12">
      <c r="B49" s="86" t="s">
        <v>30</v>
      </c>
      <c r="C49" s="23" t="s">
        <v>27</v>
      </c>
      <c r="D49" s="70">
        <v>0</v>
      </c>
      <c r="E49" s="70">
        <v>0</v>
      </c>
      <c r="F49" s="70">
        <v>0</v>
      </c>
      <c r="G49" s="63">
        <v>1</v>
      </c>
      <c r="H49" s="70">
        <v>0</v>
      </c>
      <c r="I49" s="63">
        <v>1</v>
      </c>
      <c r="J49" s="70">
        <v>0</v>
      </c>
      <c r="K49" s="63">
        <v>1</v>
      </c>
      <c r="L49" s="63">
        <f>SUM(J49:K49)</f>
        <v>1</v>
      </c>
    </row>
    <row r="50" spans="1:12">
      <c r="A50" s="22" t="s">
        <v>12</v>
      </c>
      <c r="B50" s="2">
        <v>62</v>
      </c>
      <c r="C50" s="23" t="s">
        <v>28</v>
      </c>
      <c r="D50" s="68">
        <f t="shared" ref="D50:L50" si="8">SUM(D47:D49)</f>
        <v>0</v>
      </c>
      <c r="E50" s="68">
        <f t="shared" si="8"/>
        <v>0</v>
      </c>
      <c r="F50" s="68">
        <f t="shared" si="8"/>
        <v>0</v>
      </c>
      <c r="G50" s="60">
        <f t="shared" si="8"/>
        <v>2</v>
      </c>
      <c r="H50" s="68">
        <f t="shared" si="8"/>
        <v>0</v>
      </c>
      <c r="I50" s="60">
        <f t="shared" si="8"/>
        <v>2</v>
      </c>
      <c r="J50" s="68">
        <f t="shared" si="8"/>
        <v>0</v>
      </c>
      <c r="K50" s="60">
        <f t="shared" si="8"/>
        <v>2</v>
      </c>
      <c r="L50" s="60">
        <f t="shared" si="8"/>
        <v>2</v>
      </c>
    </row>
    <row r="51" spans="1:12" ht="25.5">
      <c r="A51" s="22" t="s">
        <v>12</v>
      </c>
      <c r="B51" s="25">
        <v>0.106</v>
      </c>
      <c r="C51" s="36" t="s">
        <v>32</v>
      </c>
      <c r="D51" s="71">
        <f t="shared" ref="D51:K51" si="9">D50</f>
        <v>0</v>
      </c>
      <c r="E51" s="71">
        <f t="shared" si="9"/>
        <v>0</v>
      </c>
      <c r="F51" s="71">
        <f t="shared" si="9"/>
        <v>0</v>
      </c>
      <c r="G51" s="64">
        <f t="shared" si="9"/>
        <v>2</v>
      </c>
      <c r="H51" s="71">
        <f t="shared" si="9"/>
        <v>0</v>
      </c>
      <c r="I51" s="64">
        <f t="shared" si="9"/>
        <v>2</v>
      </c>
      <c r="J51" s="71">
        <f>J50</f>
        <v>0</v>
      </c>
      <c r="K51" s="64">
        <f t="shared" si="9"/>
        <v>2</v>
      </c>
      <c r="L51" s="64">
        <f>L50</f>
        <v>2</v>
      </c>
    </row>
    <row r="52" spans="1:12" ht="5.45" customHeight="1">
      <c r="A52" s="22"/>
      <c r="B52" s="25"/>
      <c r="C52" s="36"/>
      <c r="D52" s="70"/>
      <c r="E52" s="70"/>
      <c r="F52" s="70"/>
      <c r="G52" s="63"/>
      <c r="H52" s="70"/>
      <c r="I52" s="63"/>
      <c r="J52" s="70"/>
      <c r="K52" s="63"/>
      <c r="L52" s="63"/>
    </row>
    <row r="53" spans="1:12">
      <c r="B53" s="17">
        <v>0.108</v>
      </c>
      <c r="C53" s="18" t="s">
        <v>33</v>
      </c>
      <c r="D53" s="40"/>
      <c r="E53" s="42"/>
      <c r="F53" s="40"/>
      <c r="G53" s="42"/>
      <c r="H53" s="40"/>
      <c r="I53" s="42"/>
      <c r="J53" s="40"/>
      <c r="K53" s="42"/>
      <c r="L53" s="42"/>
    </row>
    <row r="54" spans="1:12">
      <c r="B54" s="2">
        <v>63</v>
      </c>
      <c r="C54" s="21" t="s">
        <v>34</v>
      </c>
      <c r="D54" s="40"/>
      <c r="E54" s="44"/>
      <c r="F54" s="40"/>
      <c r="G54" s="42"/>
      <c r="H54" s="40"/>
      <c r="I54" s="42"/>
      <c r="J54" s="40"/>
      <c r="K54" s="42"/>
      <c r="L54" s="42"/>
    </row>
    <row r="55" spans="1:12">
      <c r="B55" s="85" t="s">
        <v>35</v>
      </c>
      <c r="C55" s="23" t="s">
        <v>19</v>
      </c>
      <c r="D55" s="70">
        <v>0</v>
      </c>
      <c r="E55" s="70">
        <v>0</v>
      </c>
      <c r="F55" s="70">
        <v>0</v>
      </c>
      <c r="G55" s="59">
        <v>800</v>
      </c>
      <c r="H55" s="70">
        <v>0</v>
      </c>
      <c r="I55" s="59">
        <v>800</v>
      </c>
      <c r="J55" s="70">
        <v>0</v>
      </c>
      <c r="K55" s="59">
        <v>800</v>
      </c>
      <c r="L55" s="59">
        <f>SUM(J55:K55)</f>
        <v>800</v>
      </c>
    </row>
    <row r="56" spans="1:12">
      <c r="B56" s="85" t="s">
        <v>36</v>
      </c>
      <c r="C56" s="21" t="s">
        <v>21</v>
      </c>
      <c r="D56" s="70">
        <v>0</v>
      </c>
      <c r="E56" s="63">
        <v>100</v>
      </c>
      <c r="F56" s="70">
        <v>0</v>
      </c>
      <c r="G56" s="59">
        <v>1000</v>
      </c>
      <c r="H56" s="70">
        <v>0</v>
      </c>
      <c r="I56" s="59">
        <v>1000</v>
      </c>
      <c r="J56" s="70">
        <v>0</v>
      </c>
      <c r="K56" s="59">
        <v>1000</v>
      </c>
      <c r="L56" s="59">
        <f>SUM(J56:K56)</f>
        <v>1000</v>
      </c>
    </row>
    <row r="57" spans="1:12">
      <c r="B57" s="85" t="s">
        <v>37</v>
      </c>
      <c r="C57" s="23" t="s">
        <v>27</v>
      </c>
      <c r="D57" s="70">
        <v>0</v>
      </c>
      <c r="E57" s="63">
        <v>5099</v>
      </c>
      <c r="F57" s="70">
        <v>0</v>
      </c>
      <c r="G57" s="59">
        <v>4000</v>
      </c>
      <c r="H57" s="70">
        <v>0</v>
      </c>
      <c r="I57" s="59">
        <v>4000</v>
      </c>
      <c r="J57" s="70">
        <v>0</v>
      </c>
      <c r="K57" s="59">
        <v>4800</v>
      </c>
      <c r="L57" s="59">
        <f>SUM(J57:K57)</f>
        <v>4800</v>
      </c>
    </row>
    <row r="58" spans="1:12">
      <c r="A58" s="2" t="s">
        <v>12</v>
      </c>
      <c r="B58" s="2">
        <v>63</v>
      </c>
      <c r="C58" s="21" t="s">
        <v>34</v>
      </c>
      <c r="D58" s="68">
        <f t="shared" ref="D58:L58" si="10">SUM(D53:D57)</f>
        <v>0</v>
      </c>
      <c r="E58" s="60">
        <f t="shared" si="10"/>
        <v>5199</v>
      </c>
      <c r="F58" s="68">
        <f t="shared" si="10"/>
        <v>0</v>
      </c>
      <c r="G58" s="60">
        <f t="shared" si="10"/>
        <v>5800</v>
      </c>
      <c r="H58" s="68">
        <f t="shared" si="10"/>
        <v>0</v>
      </c>
      <c r="I58" s="60">
        <f t="shared" si="10"/>
        <v>5800</v>
      </c>
      <c r="J58" s="68">
        <f t="shared" si="10"/>
        <v>0</v>
      </c>
      <c r="K58" s="60">
        <f t="shared" si="10"/>
        <v>6600</v>
      </c>
      <c r="L58" s="60">
        <f t="shared" si="10"/>
        <v>6600</v>
      </c>
    </row>
    <row r="59" spans="1:12">
      <c r="A59" s="2" t="s">
        <v>12</v>
      </c>
      <c r="B59" s="17">
        <v>0.108</v>
      </c>
      <c r="C59" s="18" t="s">
        <v>33</v>
      </c>
      <c r="D59" s="68">
        <f t="shared" ref="D59:L59" si="11">D58</f>
        <v>0</v>
      </c>
      <c r="E59" s="60">
        <f t="shared" si="11"/>
        <v>5199</v>
      </c>
      <c r="F59" s="68">
        <f t="shared" si="11"/>
        <v>0</v>
      </c>
      <c r="G59" s="60">
        <f t="shared" si="11"/>
        <v>5800</v>
      </c>
      <c r="H59" s="68">
        <f t="shared" si="11"/>
        <v>0</v>
      </c>
      <c r="I59" s="60">
        <f t="shared" si="11"/>
        <v>5800</v>
      </c>
      <c r="J59" s="68">
        <f t="shared" si="11"/>
        <v>0</v>
      </c>
      <c r="K59" s="60">
        <f t="shared" si="11"/>
        <v>6600</v>
      </c>
      <c r="L59" s="60">
        <f t="shared" si="11"/>
        <v>6600</v>
      </c>
    </row>
    <row r="60" spans="1:12">
      <c r="A60" s="2" t="s">
        <v>12</v>
      </c>
      <c r="B60" s="15">
        <v>2015</v>
      </c>
      <c r="C60" s="18" t="s">
        <v>41</v>
      </c>
      <c r="D60" s="68">
        <f t="shared" ref="D60:L60" si="12">D59+D51+D44+D37+D29+D21</f>
        <v>0</v>
      </c>
      <c r="E60" s="60">
        <f t="shared" si="12"/>
        <v>29111</v>
      </c>
      <c r="F60" s="68">
        <f t="shared" si="12"/>
        <v>0</v>
      </c>
      <c r="G60" s="60">
        <f t="shared" si="12"/>
        <v>30814</v>
      </c>
      <c r="H60" s="68">
        <f t="shared" si="12"/>
        <v>0</v>
      </c>
      <c r="I60" s="60">
        <f t="shared" si="12"/>
        <v>30814</v>
      </c>
      <c r="J60" s="68">
        <f t="shared" si="12"/>
        <v>0</v>
      </c>
      <c r="K60" s="60">
        <f t="shared" si="12"/>
        <v>162348</v>
      </c>
      <c r="L60" s="60">
        <f t="shared" si="12"/>
        <v>162348</v>
      </c>
    </row>
    <row r="61" spans="1:12">
      <c r="A61" s="26" t="s">
        <v>12</v>
      </c>
      <c r="B61" s="26"/>
      <c r="C61" s="27" t="s">
        <v>13</v>
      </c>
      <c r="D61" s="67">
        <f t="shared" ref="D61:L62" si="13">D60</f>
        <v>0</v>
      </c>
      <c r="E61" s="59">
        <f t="shared" si="13"/>
        <v>29111</v>
      </c>
      <c r="F61" s="67">
        <f t="shared" si="13"/>
        <v>0</v>
      </c>
      <c r="G61" s="59">
        <f t="shared" si="13"/>
        <v>30814</v>
      </c>
      <c r="H61" s="67">
        <f t="shared" si="13"/>
        <v>0</v>
      </c>
      <c r="I61" s="59">
        <f t="shared" si="13"/>
        <v>30814</v>
      </c>
      <c r="J61" s="67">
        <f t="shared" si="13"/>
        <v>0</v>
      </c>
      <c r="K61" s="59">
        <f t="shared" si="13"/>
        <v>162348</v>
      </c>
      <c r="L61" s="59">
        <f t="shared" si="13"/>
        <v>162348</v>
      </c>
    </row>
    <row r="62" spans="1:12">
      <c r="A62" s="26" t="s">
        <v>12</v>
      </c>
      <c r="B62" s="26"/>
      <c r="C62" s="27" t="s">
        <v>4</v>
      </c>
      <c r="D62" s="68">
        <f t="shared" si="13"/>
        <v>0</v>
      </c>
      <c r="E62" s="60">
        <f t="shared" si="13"/>
        <v>29111</v>
      </c>
      <c r="F62" s="68">
        <f t="shared" si="13"/>
        <v>0</v>
      </c>
      <c r="G62" s="60">
        <f t="shared" si="13"/>
        <v>30814</v>
      </c>
      <c r="H62" s="68">
        <f t="shared" si="13"/>
        <v>0</v>
      </c>
      <c r="I62" s="60">
        <f t="shared" si="13"/>
        <v>30814</v>
      </c>
      <c r="J62" s="68">
        <f t="shared" si="13"/>
        <v>0</v>
      </c>
      <c r="K62" s="60">
        <f t="shared" si="13"/>
        <v>162348</v>
      </c>
      <c r="L62" s="60">
        <f t="shared" si="13"/>
        <v>162348</v>
      </c>
    </row>
    <row r="63" spans="1:12" ht="5.45" customHeight="1">
      <c r="A63" s="22"/>
      <c r="B63" s="22"/>
      <c r="C63" s="19"/>
      <c r="D63" s="70"/>
      <c r="E63" s="63"/>
      <c r="F63" s="70"/>
      <c r="G63" s="63"/>
      <c r="H63" s="70"/>
      <c r="I63" s="63"/>
      <c r="J63" s="70"/>
      <c r="K63" s="63"/>
      <c r="L63" s="63"/>
    </row>
    <row r="64" spans="1:12" ht="27.6" customHeight="1">
      <c r="A64" s="87" t="s">
        <v>50</v>
      </c>
      <c r="B64" s="22">
        <v>2015</v>
      </c>
      <c r="C64" s="88" t="s">
        <v>51</v>
      </c>
      <c r="D64" s="89">
        <v>0</v>
      </c>
      <c r="E64" s="92">
        <v>13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</row>
    <row r="65" spans="1:12" ht="5.45" customHeight="1">
      <c r="A65" s="90"/>
      <c r="B65" s="90"/>
      <c r="C65" s="91"/>
      <c r="D65" s="50"/>
      <c r="E65" s="66"/>
      <c r="F65" s="50"/>
      <c r="G65" s="66"/>
      <c r="H65" s="50"/>
      <c r="I65" s="66"/>
      <c r="J65" s="50"/>
      <c r="K65" s="66"/>
      <c r="L65" s="66"/>
    </row>
  </sheetData>
  <autoFilter ref="A12:L64"/>
  <mergeCells count="10">
    <mergeCell ref="A1:L1"/>
    <mergeCell ref="A2:L2"/>
    <mergeCell ref="D11:E11"/>
    <mergeCell ref="F11:G11"/>
    <mergeCell ref="J11:L11"/>
    <mergeCell ref="D10:E10"/>
    <mergeCell ref="F10:G10"/>
    <mergeCell ref="H10:I10"/>
    <mergeCell ref="H11:I11"/>
    <mergeCell ref="J10:L1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1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dem8</vt:lpstr>
      <vt:lpstr>Sheet1</vt:lpstr>
      <vt:lpstr>Sheet2</vt:lpstr>
      <vt:lpstr>Sheet3</vt:lpstr>
      <vt:lpstr>'dem8'!election</vt:lpstr>
      <vt:lpstr>'dem8'!electionrevenue</vt:lpstr>
      <vt:lpstr>'dem8'!np</vt:lpstr>
      <vt:lpstr>'dem8'!Print_Area</vt:lpstr>
      <vt:lpstr>'dem8'!Print_Titles</vt:lpstr>
      <vt:lpstr>'dem8'!rec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2014-06-16T06:01:53Z</cp:lastPrinted>
  <dcterms:created xsi:type="dcterms:W3CDTF">2004-06-02T16:12:53Z</dcterms:created>
  <dcterms:modified xsi:type="dcterms:W3CDTF">2014-06-16T06:02:39Z</dcterms:modified>
</cp:coreProperties>
</file>