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895" yWindow="-180" windowWidth="6345" windowHeight="8100"/>
  </bookViews>
  <sheets>
    <sheet name="gov" sheetId="1" r:id="rId1"/>
  </sheets>
  <externalReferences>
    <externalReference r:id="rId2"/>
  </externalReferences>
  <definedNames>
    <definedName name="__123Graph_D" hidden="1">#REF!</definedName>
    <definedName name="_xlnm._FilterDatabase" localSheetId="0" hidden="1">gov!$A$14:$L$104</definedName>
    <definedName name="_rec1">#REF!</definedName>
    <definedName name="ahcap">[1]dem2!$D$646:$L$646</definedName>
    <definedName name="censusrec">#REF!</definedName>
    <definedName name="charged" localSheetId="0">gov!$E$9:$G$9</definedName>
    <definedName name="da">#REF!</definedName>
    <definedName name="ee">#REF!</definedName>
    <definedName name="fishcap">[1]dem2!$D$657:$L$657</definedName>
    <definedName name="Fishrev">[1]dem2!$D$574:$L$574</definedName>
    <definedName name="fwl" localSheetId="0">gov!$D$90:$L$90</definedName>
    <definedName name="fwl">#REF!</definedName>
    <definedName name="fwlcap">#REF!</definedName>
    <definedName name="fwlrec">#REF!</definedName>
    <definedName name="gov" localSheetId="0">gov!$D$60:$L$60</definedName>
    <definedName name="housing">#REF!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gov!$K$102</definedName>
    <definedName name="np">#REF!</definedName>
    <definedName name="Nutrition">#REF!</definedName>
    <definedName name="oges">#REF!</definedName>
    <definedName name="pension">#REF!</definedName>
    <definedName name="plant" localSheetId="0">gov!$D$101:$L$101</definedName>
    <definedName name="_xlnm.Print_Area" localSheetId="0">gov!$A$1:$L$104</definedName>
    <definedName name="_xlnm.Print_Titles" localSheetId="0">gov!$11:$14</definedName>
    <definedName name="pw" localSheetId="0">gov!$D$81:$L$81</definedName>
    <definedName name="pw">#REF!</definedName>
    <definedName name="pwcap">#REF!</definedName>
    <definedName name="rec" localSheetId="0">gov!#REF!</definedName>
    <definedName name="rec">#REF!</definedName>
    <definedName name="reform">#REF!</definedName>
    <definedName name="revise" localSheetId="0">gov!#REF!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gov!#REF!</definedName>
    <definedName name="swc">#REF!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#REF!</definedName>
    <definedName name="Z_5FAA8934_8F6C_4CB9_968C_17F51882C02E_.wvu.FilterData" localSheetId="0" hidden="1">gov!$A$18:$L$104</definedName>
    <definedName name="Z_5FAA8934_8F6C_4CB9_968C_17F51882C02E_.wvu.PrintArea" localSheetId="0" hidden="1">gov!$A$1:$L$104</definedName>
    <definedName name="Z_5FAA8934_8F6C_4CB9_968C_17F51882C02E_.wvu.PrintTitles" localSheetId="0" hidden="1">gov!$11:$14</definedName>
    <definedName name="Z_F36BFFF2_1149_4BE8_887C_E51B3964E5D5_.wvu.FilterData" localSheetId="0" hidden="1">gov!$A$18:$L$104</definedName>
    <definedName name="Z_F36BFFF2_1149_4BE8_887C_E51B3964E5D5_.wvu.PrintArea" localSheetId="0" hidden="1">gov!$A$1:$L$104</definedName>
    <definedName name="Z_F36BFFF2_1149_4BE8_887C_E51B3964E5D5_.wvu.PrintTitles" localSheetId="0" hidden="1">gov!$11:$14</definedName>
  </definedNames>
  <calcPr calcId="125725"/>
  <customWorkbookViews>
    <customWorkbookView name="SILAL - Personal View" guid="{5FAA8934-8F6C-4CB9-968C-17F51882C02E}" mergeInterval="0" personalView="1" maximized="1" windowWidth="796" windowHeight="428" activeSheetId="1"/>
    <customWorkbookView name="S.D.Pradhan - Personal View" guid="{F36BFFF2-1149-4BE8-887C-E51B3964E5D5}" mergeInterval="0" personalView="1" maximized="1" windowWidth="796" windowHeight="429" activeSheetId="1"/>
  </customWorkbookViews>
</workbook>
</file>

<file path=xl/calcChain.xml><?xml version="1.0" encoding="utf-8"?>
<calcChain xmlns="http://schemas.openxmlformats.org/spreadsheetml/2006/main">
  <c r="L97" i="1"/>
  <c r="L96"/>
  <c r="L87"/>
  <c r="L90" s="1"/>
  <c r="L78"/>
  <c r="L72"/>
  <c r="L71"/>
  <c r="L67"/>
  <c r="L57"/>
  <c r="L58" s="1"/>
  <c r="L53"/>
  <c r="L54" s="1"/>
  <c r="L49"/>
  <c r="L50" s="1"/>
  <c r="L45"/>
  <c r="L46" s="1"/>
  <c r="L41"/>
  <c r="L42" s="1"/>
  <c r="L40"/>
  <c r="L36"/>
  <c r="L35"/>
  <c r="L34"/>
  <c r="L30"/>
  <c r="L31" s="1"/>
  <c r="L26"/>
  <c r="L22"/>
  <c r="L21"/>
  <c r="L20"/>
  <c r="I98"/>
  <c r="I101" s="1"/>
  <c r="H98"/>
  <c r="H101" s="1"/>
  <c r="G98"/>
  <c r="G101" s="1"/>
  <c r="F98"/>
  <c r="F101" s="1"/>
  <c r="E98"/>
  <c r="E101" s="1"/>
  <c r="D98"/>
  <c r="D101" s="1"/>
  <c r="I90"/>
  <c r="H90"/>
  <c r="G90"/>
  <c r="F90"/>
  <c r="E90"/>
  <c r="D90"/>
  <c r="I88"/>
  <c r="I89" s="1"/>
  <c r="H88"/>
  <c r="H89" s="1"/>
  <c r="G88"/>
  <c r="G89" s="1"/>
  <c r="F88"/>
  <c r="F89" s="1"/>
  <c r="E88"/>
  <c r="E89" s="1"/>
  <c r="D88"/>
  <c r="D89" s="1"/>
  <c r="I79"/>
  <c r="H79"/>
  <c r="G79"/>
  <c r="F79"/>
  <c r="E79"/>
  <c r="D79"/>
  <c r="I73"/>
  <c r="I74" s="1"/>
  <c r="I80" s="1"/>
  <c r="I81" s="1"/>
  <c r="H73"/>
  <c r="H74" s="1"/>
  <c r="G73"/>
  <c r="G74" s="1"/>
  <c r="G58"/>
  <c r="G54"/>
  <c r="G46"/>
  <c r="G50"/>
  <c r="G37"/>
  <c r="G31"/>
  <c r="G27"/>
  <c r="G23"/>
  <c r="G42"/>
  <c r="F73"/>
  <c r="F74" s="1"/>
  <c r="E73"/>
  <c r="E74" s="1"/>
  <c r="E80" s="1"/>
  <c r="E81" s="1"/>
  <c r="D73"/>
  <c r="D74" s="1"/>
  <c r="I58"/>
  <c r="I54"/>
  <c r="I46"/>
  <c r="I50"/>
  <c r="I37"/>
  <c r="I31"/>
  <c r="I27"/>
  <c r="I23"/>
  <c r="I42"/>
  <c r="H58"/>
  <c r="H54"/>
  <c r="H46"/>
  <c r="H50"/>
  <c r="H37"/>
  <c r="H31"/>
  <c r="H27"/>
  <c r="H23"/>
  <c r="H42"/>
  <c r="F58"/>
  <c r="F54"/>
  <c r="F46"/>
  <c r="F50"/>
  <c r="F37"/>
  <c r="F31"/>
  <c r="F27"/>
  <c r="F23"/>
  <c r="F42"/>
  <c r="E58"/>
  <c r="D58"/>
  <c r="D54"/>
  <c r="D46"/>
  <c r="D50"/>
  <c r="D37"/>
  <c r="D31"/>
  <c r="D27"/>
  <c r="D23"/>
  <c r="D42"/>
  <c r="E54"/>
  <c r="E50"/>
  <c r="E46"/>
  <c r="E42"/>
  <c r="E37"/>
  <c r="E31"/>
  <c r="E27"/>
  <c r="E23"/>
  <c r="K98"/>
  <c r="K99" s="1"/>
  <c r="K100" s="1"/>
  <c r="K90"/>
  <c r="K88"/>
  <c r="K89" s="1"/>
  <c r="K79"/>
  <c r="K73"/>
  <c r="K74" s="1"/>
  <c r="K58"/>
  <c r="K54"/>
  <c r="K23"/>
  <c r="K37"/>
  <c r="K46"/>
  <c r="K50"/>
  <c r="K31"/>
  <c r="K27"/>
  <c r="K42"/>
  <c r="J23"/>
  <c r="J27"/>
  <c r="J31"/>
  <c r="J37"/>
  <c r="J79"/>
  <c r="J88"/>
  <c r="J89" s="1"/>
  <c r="J90"/>
  <c r="J98"/>
  <c r="J101" s="1"/>
  <c r="L79"/>
  <c r="L27"/>
  <c r="J73"/>
  <c r="J74" s="1"/>
  <c r="J80" s="1"/>
  <c r="J81" s="1"/>
  <c r="J58"/>
  <c r="J54"/>
  <c r="J46"/>
  <c r="J50"/>
  <c r="J42"/>
  <c r="G99" l="1"/>
  <c r="G100" s="1"/>
  <c r="I99"/>
  <c r="I100" s="1"/>
  <c r="K101"/>
  <c r="G80"/>
  <c r="G81" s="1"/>
  <c r="L88"/>
  <c r="L89" s="1"/>
  <c r="E99"/>
  <c r="E100" s="1"/>
  <c r="E59"/>
  <c r="E60" s="1"/>
  <c r="E102" s="1"/>
  <c r="E103" s="1"/>
  <c r="L23"/>
  <c r="L73"/>
  <c r="L98"/>
  <c r="L99" s="1"/>
  <c r="L100" s="1"/>
  <c r="L37"/>
  <c r="L59" s="1"/>
  <c r="L60" s="1"/>
  <c r="F99"/>
  <c r="F100" s="1"/>
  <c r="H80"/>
  <c r="H81" s="1"/>
  <c r="K59"/>
  <c r="K60" s="1"/>
  <c r="G59"/>
  <c r="G60" s="1"/>
  <c r="G102" s="1"/>
  <c r="G103" s="1"/>
  <c r="L74"/>
  <c r="J99"/>
  <c r="J100" s="1"/>
  <c r="K80"/>
  <c r="K81" s="1"/>
  <c r="D80"/>
  <c r="D81" s="1"/>
  <c r="F80"/>
  <c r="F81" s="1"/>
  <c r="H99"/>
  <c r="H100" s="1"/>
  <c r="D99"/>
  <c r="D100" s="1"/>
  <c r="L80"/>
  <c r="L81" s="1"/>
  <c r="J59"/>
  <c r="J60" s="1"/>
  <c r="J102" s="1"/>
  <c r="J103" s="1"/>
  <c r="F59"/>
  <c r="F60" s="1"/>
  <c r="D59"/>
  <c r="D60" s="1"/>
  <c r="D102" s="1"/>
  <c r="D103" s="1"/>
  <c r="I59"/>
  <c r="I60" s="1"/>
  <c r="I102" s="1"/>
  <c r="I103" s="1"/>
  <c r="H59"/>
  <c r="H60" s="1"/>
  <c r="H102" s="1"/>
  <c r="H103" s="1"/>
  <c r="L101"/>
  <c r="K102" l="1"/>
  <c r="F102"/>
  <c r="F103" s="1"/>
  <c r="K103"/>
  <c r="L102"/>
  <c r="L103" s="1"/>
  <c r="E9" l="1"/>
  <c r="G9" s="1"/>
</calcChain>
</file>

<file path=xl/sharedStrings.xml><?xml version="1.0" encoding="utf-8"?>
<sst xmlns="http://schemas.openxmlformats.org/spreadsheetml/2006/main" count="161" uniqueCount="80">
  <si>
    <t>GOVERNOR</t>
  </si>
  <si>
    <t>President,Vice President, Governor, Administrator of Union Territories</t>
  </si>
  <si>
    <t>(d) Administrative Services</t>
  </si>
  <si>
    <t>Public Works</t>
  </si>
  <si>
    <t>Capital</t>
  </si>
  <si>
    <t>Charged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</si>
  <si>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</si>
  <si>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</si>
  <si>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</si>
  <si>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</si>
  <si>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</si>
  <si>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</si>
  <si>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</si>
  <si>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</si>
  <si>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</si>
  <si>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</si>
  <si>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President, Vice President, Governor, Administrator of Union Territories</t>
  </si>
  <si>
    <t>03</t>
  </si>
  <si>
    <t>Secretariat</t>
  </si>
  <si>
    <t>00.00.01</t>
  </si>
  <si>
    <t>Salaries</t>
  </si>
  <si>
    <t>00.00.11</t>
  </si>
  <si>
    <t>Travel Expenses</t>
  </si>
  <si>
    <t>00.00.13</t>
  </si>
  <si>
    <t>Office Expenses</t>
  </si>
  <si>
    <t>Discretionary Grants</t>
  </si>
  <si>
    <t>00.00.71</t>
  </si>
  <si>
    <t>Discretionary Grants  of the Governor</t>
  </si>
  <si>
    <t>Household Establishment</t>
  </si>
  <si>
    <t>00.00.50</t>
  </si>
  <si>
    <t>Other Charges</t>
  </si>
  <si>
    <t>Sumptuary Allowances</t>
  </si>
  <si>
    <t>00.00.73</t>
  </si>
  <si>
    <t>00.00.74</t>
  </si>
  <si>
    <t>Hospitality Expenses</t>
  </si>
  <si>
    <t>Medical Facilities</t>
  </si>
  <si>
    <t>Entertainment Expenses</t>
  </si>
  <si>
    <t>Contract Allowance</t>
  </si>
  <si>
    <t>Tour Expenses</t>
  </si>
  <si>
    <t>Other Buildings</t>
  </si>
  <si>
    <t>Maintenance and Repairs</t>
  </si>
  <si>
    <t>Governor</t>
  </si>
  <si>
    <t>Furnishings</t>
  </si>
  <si>
    <t>44.00.72</t>
  </si>
  <si>
    <t>Supplies and Materials</t>
  </si>
  <si>
    <t>60.67.02</t>
  </si>
  <si>
    <t>61.68.21</t>
  </si>
  <si>
    <t>Minor Works</t>
  </si>
  <si>
    <t>61.68.27</t>
  </si>
  <si>
    <t>Other Maintenance Expenditure</t>
  </si>
  <si>
    <t>WorkCharged Establishment</t>
  </si>
  <si>
    <t>II. Details of the estimates and the heads under which this grant will be accounted for:</t>
  </si>
  <si>
    <t>Revenue</t>
  </si>
  <si>
    <t>Maintenance and Repairs of Official Residence of the Governor (Charged)</t>
  </si>
  <si>
    <t>Furnishings of the Official Residence of the Governor (Charged)</t>
  </si>
  <si>
    <t>A - General Services (a) Organs of State</t>
  </si>
  <si>
    <t>Maintenance and Repairs of Official 
Residence of the Governor (Charged)</t>
  </si>
  <si>
    <t>Wages</t>
  </si>
  <si>
    <t>Expenditure from Contract 
Allowance</t>
  </si>
  <si>
    <t>Governor/Administrator of Union 
Territories</t>
  </si>
  <si>
    <t>(In Thousands of Rupees)</t>
  </si>
  <si>
    <t>2012-13</t>
  </si>
  <si>
    <t>Plantations</t>
  </si>
  <si>
    <t>Tea</t>
  </si>
  <si>
    <t>Other expenditure</t>
  </si>
  <si>
    <t xml:space="preserve">Tea Garden </t>
  </si>
  <si>
    <t>Forestry and Wild Life</t>
  </si>
  <si>
    <t>Environmental Forestry and Wildlife</t>
  </si>
  <si>
    <t>Public Gardens</t>
  </si>
  <si>
    <t>East District</t>
  </si>
  <si>
    <t>45.00.71</t>
  </si>
  <si>
    <t>61.00.50</t>
  </si>
  <si>
    <t>61.00.71</t>
  </si>
  <si>
    <t>C - Economic Services (a) Agriculture and Allied Activities</t>
  </si>
  <si>
    <t>Emoluments and Allowances of the Governor / Administrator of Union Territories</t>
  </si>
  <si>
    <t>Management Charges</t>
  </si>
  <si>
    <t>Maintenance of Gardens at Raj Bhawan</t>
  </si>
  <si>
    <t>2013-14</t>
  </si>
  <si>
    <t>2014-15</t>
  </si>
  <si>
    <t>I. Estimate of the amount required in the year ending 31st March, 2015 to defray the charges in respect of Governor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</si>
</sst>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#"/>
    <numFmt numFmtId="166" formatCode="##"/>
    <numFmt numFmtId="167" formatCode="00000#"/>
    <numFmt numFmtId="168" formatCode="00.000"/>
    <numFmt numFmtId="169" formatCode="0#.#00"/>
    <numFmt numFmtId="170" formatCode="#0.0##"/>
    <numFmt numFmtId="171" formatCode="0#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30">
    <xf numFmtId="0" fontId="0" fillId="0" borderId="0" xfId="0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Border="1" applyAlignment="1"/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Alignment="1"/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 applyProtection="1">
      <alignment horizontal="right"/>
    </xf>
    <xf numFmtId="0" fontId="4" fillId="0" borderId="0" xfId="7" applyFont="1" applyFill="1" applyAlignment="1">
      <alignment horizontal="center"/>
    </xf>
    <xf numFmtId="0" fontId="3" fillId="0" borderId="0" xfId="7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>
      <alignment horizontal="left" vertical="top"/>
    </xf>
    <xf numFmtId="0" fontId="4" fillId="0" borderId="0" xfId="2" applyFont="1" applyFill="1" applyBorder="1" applyAlignment="1"/>
    <xf numFmtId="0" fontId="5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3" fillId="0" borderId="1" xfId="5" applyFont="1" applyFill="1" applyBorder="1" applyAlignment="1"/>
    <xf numFmtId="0" fontId="3" fillId="0" borderId="0" xfId="5" applyFont="1" applyFill="1" applyBorder="1" applyAlignment="1" applyProtection="1"/>
    <xf numFmtId="0" fontId="3" fillId="0" borderId="0" xfId="6" applyFont="1" applyFill="1" applyAlignment="1" applyProtection="1"/>
    <xf numFmtId="0" fontId="3" fillId="0" borderId="0" xfId="6" applyFont="1" applyFill="1" applyBorder="1" applyAlignment="1" applyProtection="1">
      <alignment vertical="top"/>
    </xf>
    <xf numFmtId="0" fontId="3" fillId="0" borderId="0" xfId="6" applyFont="1" applyFill="1" applyBorder="1" applyAlignment="1" applyProtection="1">
      <alignment horizontal="right" vertical="top"/>
    </xf>
    <xf numFmtId="0" fontId="4" fillId="0" borderId="0" xfId="5" applyFont="1" applyFill="1" applyBorder="1" applyAlignment="1">
      <alignment horizontal="left" vertical="top"/>
    </xf>
    <xf numFmtId="0" fontId="6" fillId="0" borderId="0" xfId="2" applyFont="1" applyFill="1" applyAlignment="1"/>
    <xf numFmtId="0" fontId="3" fillId="0" borderId="2" xfId="2" applyFont="1" applyFill="1" applyBorder="1" applyAlignment="1">
      <alignment horizontal="right" vertical="top"/>
    </xf>
    <xf numFmtId="0" fontId="4" fillId="0" borderId="2" xfId="2" applyFont="1" applyFill="1" applyBorder="1" applyAlignment="1" applyProtection="1">
      <alignment horizontal="left" vertical="top" wrapText="1"/>
    </xf>
    <xf numFmtId="0" fontId="4" fillId="0" borderId="0" xfId="3" applyFont="1" applyFill="1" applyBorder="1" applyAlignment="1" applyProtection="1">
      <alignment horizontal="center"/>
    </xf>
    <xf numFmtId="0" fontId="6" fillId="0" borderId="0" xfId="2" applyFont="1" applyFill="1" applyAlignment="1">
      <alignment vertical="top"/>
    </xf>
    <xf numFmtId="0" fontId="5" fillId="0" borderId="0" xfId="2" applyFont="1" applyFill="1" applyAlignment="1" applyProtection="1">
      <alignment horizontal="left" vertical="top" wrapText="1"/>
    </xf>
    <xf numFmtId="0" fontId="6" fillId="0" borderId="0" xfId="2" applyFont="1" applyFill="1" applyAlignment="1">
      <alignment horizontal="right" vertical="top"/>
    </xf>
    <xf numFmtId="171" fontId="5" fillId="0" borderId="0" xfId="2" applyNumberFormat="1" applyFont="1" applyFill="1" applyAlignment="1">
      <alignment horizontal="right" vertical="top"/>
    </xf>
    <xf numFmtId="0" fontId="5" fillId="0" borderId="0" xfId="2" applyFont="1" applyFill="1" applyAlignment="1">
      <alignment vertical="top" wrapText="1"/>
    </xf>
    <xf numFmtId="167" fontId="6" fillId="0" borderId="0" xfId="2" applyNumberFormat="1" applyFont="1" applyFill="1" applyAlignment="1">
      <alignment horizontal="right" vertical="top"/>
    </xf>
    <xf numFmtId="0" fontId="6" fillId="0" borderId="0" xfId="2" applyFont="1" applyFill="1" applyAlignment="1">
      <alignment vertical="top" wrapText="1"/>
    </xf>
    <xf numFmtId="0" fontId="6" fillId="0" borderId="0" xfId="2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horizontal="right" vertical="top"/>
    </xf>
    <xf numFmtId="0" fontId="6" fillId="0" borderId="0" xfId="2" applyFont="1" applyFill="1" applyBorder="1" applyAlignment="1">
      <alignment vertical="top" wrapText="1"/>
    </xf>
    <xf numFmtId="0" fontId="6" fillId="0" borderId="1" xfId="2" applyFont="1" applyFill="1" applyBorder="1" applyAlignment="1">
      <alignment vertical="top"/>
    </xf>
    <xf numFmtId="0" fontId="5" fillId="0" borderId="0" xfId="2" applyFont="1" applyFill="1" applyBorder="1" applyAlignment="1">
      <alignment vertical="top" wrapText="1"/>
    </xf>
    <xf numFmtId="0" fontId="6" fillId="0" borderId="0" xfId="2" applyFont="1" applyFill="1" applyAlignment="1" applyProtection="1">
      <alignment horizontal="left" vertical="top" wrapText="1"/>
    </xf>
    <xf numFmtId="0" fontId="5" fillId="0" borderId="0" xfId="7" applyFont="1" applyFill="1" applyAlignment="1" applyProtection="1">
      <alignment horizontal="left" vertical="top" wrapText="1"/>
    </xf>
    <xf numFmtId="0" fontId="6" fillId="0" borderId="0" xfId="7" applyFont="1" applyFill="1" applyAlignment="1">
      <alignment vertical="top"/>
    </xf>
    <xf numFmtId="0" fontId="6" fillId="0" borderId="0" xfId="7" applyFont="1" applyFill="1" applyAlignment="1" applyProtection="1">
      <alignment horizontal="left" vertical="top" wrapText="1"/>
    </xf>
    <xf numFmtId="165" fontId="6" fillId="0" borderId="0" xfId="4" applyNumberFormat="1" applyFont="1" applyFill="1" applyBorder="1" applyAlignment="1">
      <alignment horizontal="right" vertical="top"/>
    </xf>
    <xf numFmtId="0" fontId="6" fillId="0" borderId="0" xfId="7" applyFont="1" applyFill="1" applyAlignment="1">
      <alignment horizontal="right" vertical="top"/>
    </xf>
    <xf numFmtId="0" fontId="6" fillId="0" borderId="0" xfId="7" applyFont="1" applyFill="1" applyBorder="1" applyAlignment="1" applyProtection="1">
      <alignment horizontal="left" vertical="top" wrapText="1"/>
    </xf>
    <xf numFmtId="0" fontId="6" fillId="0" borderId="0" xfId="7" applyFont="1" applyFill="1" applyBorder="1" applyAlignment="1">
      <alignment vertical="top"/>
    </xf>
    <xf numFmtId="0" fontId="5" fillId="0" borderId="0" xfId="7" applyFont="1" applyFill="1" applyBorder="1" applyAlignment="1" applyProtection="1">
      <alignment horizontal="left" vertical="top" wrapText="1"/>
    </xf>
    <xf numFmtId="0" fontId="5" fillId="0" borderId="2" xfId="2" applyFont="1" applyFill="1" applyBorder="1" applyAlignment="1" applyProtection="1">
      <alignment horizontal="left" vertical="top"/>
    </xf>
    <xf numFmtId="0" fontId="6" fillId="0" borderId="2" xfId="7" applyFont="1" applyFill="1" applyBorder="1" applyAlignment="1">
      <alignment vertical="top"/>
    </xf>
    <xf numFmtId="171" fontId="5" fillId="0" borderId="0" xfId="2" applyNumberFormat="1" applyFont="1" applyFill="1" applyBorder="1" applyAlignment="1">
      <alignment horizontal="right" vertical="top"/>
    </xf>
    <xf numFmtId="0" fontId="6" fillId="0" borderId="0" xfId="2" applyNumberFormat="1" applyFont="1" applyFill="1" applyAlignment="1" applyProtection="1">
      <alignment horizontal="right"/>
    </xf>
    <xf numFmtId="0" fontId="6" fillId="0" borderId="0" xfId="1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horizontal="right"/>
    </xf>
    <xf numFmtId="0" fontId="6" fillId="0" borderId="0" xfId="2" applyNumberFormat="1" applyFont="1" applyFill="1" applyAlignment="1">
      <alignment horizontal="right"/>
    </xf>
    <xf numFmtId="0" fontId="6" fillId="0" borderId="0" xfId="7" applyNumberFormat="1" applyFont="1" applyFill="1" applyAlignment="1" applyProtection="1">
      <alignment horizontal="right"/>
    </xf>
    <xf numFmtId="0" fontId="3" fillId="0" borderId="0" xfId="2" applyFont="1" applyFill="1" applyBorder="1" applyAlignment="1">
      <alignment horizontal="right" vertical="top"/>
    </xf>
    <xf numFmtId="0" fontId="5" fillId="0" borderId="0" xfId="2" applyFont="1" applyFill="1" applyBorder="1" applyAlignment="1" applyProtection="1">
      <alignment horizontal="left" vertical="top"/>
    </xf>
    <xf numFmtId="171" fontId="5" fillId="0" borderId="1" xfId="2" applyNumberFormat="1" applyFont="1" applyFill="1" applyBorder="1" applyAlignment="1">
      <alignment horizontal="right" vertical="top"/>
    </xf>
    <xf numFmtId="0" fontId="5" fillId="0" borderId="1" xfId="2" applyFont="1" applyFill="1" applyBorder="1" applyAlignment="1">
      <alignment vertical="top" wrapText="1"/>
    </xf>
    <xf numFmtId="0" fontId="3" fillId="0" borderId="0" xfId="2" applyNumberFormat="1" applyFont="1" applyFill="1" applyAlignment="1"/>
    <xf numFmtId="0" fontId="3" fillId="0" borderId="1" xfId="5" applyNumberFormat="1" applyFont="1" applyFill="1" applyBorder="1" applyAlignment="1"/>
    <xf numFmtId="0" fontId="3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6" fillId="0" borderId="0" xfId="5" applyNumberFormat="1" applyFont="1" applyFill="1" applyBorder="1" applyAlignment="1" applyProtection="1">
      <alignment horizontal="right"/>
    </xf>
    <xf numFmtId="0" fontId="6" fillId="0" borderId="0" xfId="2" applyNumberFormat="1" applyFont="1" applyFill="1" applyAlignment="1">
      <alignment horizontal="right" vertical="top"/>
    </xf>
    <xf numFmtId="0" fontId="5" fillId="0" borderId="1" xfId="2" applyFont="1" applyFill="1" applyBorder="1" applyAlignment="1">
      <alignment horizontal="right" vertical="top"/>
    </xf>
    <xf numFmtId="0" fontId="5" fillId="0" borderId="1" xfId="2" applyFont="1" applyFill="1" applyBorder="1" applyAlignment="1" applyProtection="1">
      <alignment horizontal="left" vertical="top" wrapText="1"/>
    </xf>
    <xf numFmtId="164" fontId="6" fillId="0" borderId="0" xfId="1" applyFont="1" applyFill="1" applyAlignment="1" applyProtection="1">
      <alignment horizontal="right" wrapText="1"/>
    </xf>
    <xf numFmtId="164" fontId="6" fillId="0" borderId="2" xfId="1" applyFont="1" applyFill="1" applyBorder="1" applyAlignment="1" applyProtection="1">
      <alignment horizontal="right" wrapText="1"/>
    </xf>
    <xf numFmtId="0" fontId="5" fillId="0" borderId="0" xfId="2" applyFont="1" applyFill="1" applyBorder="1" applyAlignment="1" applyProtection="1">
      <alignment horizontal="left" vertical="top" wrapText="1"/>
    </xf>
    <xf numFmtId="164" fontId="6" fillId="0" borderId="1" xfId="1" applyFont="1" applyFill="1" applyBorder="1" applyAlignment="1" applyProtection="1">
      <alignment horizontal="right" wrapText="1"/>
    </xf>
    <xf numFmtId="0" fontId="7" fillId="0" borderId="0" xfId="1" applyNumberFormat="1" applyFont="1" applyFill="1" applyBorder="1" applyAlignment="1" applyProtection="1">
      <alignment horizontal="right"/>
    </xf>
    <xf numFmtId="164" fontId="6" fillId="0" borderId="0" xfId="1" applyFont="1" applyFill="1" applyBorder="1" applyAlignment="1" applyProtection="1">
      <alignment horizontal="right" wrapText="1"/>
    </xf>
    <xf numFmtId="0" fontId="6" fillId="0" borderId="2" xfId="2" applyNumberFormat="1" applyFont="1" applyFill="1" applyBorder="1" applyAlignment="1" applyProtection="1">
      <alignment horizontal="right" wrapText="1"/>
    </xf>
    <xf numFmtId="0" fontId="6" fillId="0" borderId="0" xfId="2" applyNumberFormat="1" applyFont="1" applyFill="1" applyBorder="1" applyAlignment="1" applyProtection="1">
      <alignment horizontal="right" wrapText="1"/>
    </xf>
    <xf numFmtId="0" fontId="6" fillId="0" borderId="1" xfId="2" applyNumberFormat="1" applyFont="1" applyFill="1" applyBorder="1" applyAlignment="1" applyProtection="1">
      <alignment horizontal="right" wrapText="1"/>
    </xf>
    <xf numFmtId="0" fontId="6" fillId="0" borderId="2" xfId="7" applyNumberFormat="1" applyFont="1" applyFill="1" applyBorder="1" applyAlignment="1" applyProtection="1">
      <alignment horizontal="right" wrapText="1"/>
    </xf>
    <xf numFmtId="0" fontId="6" fillId="0" borderId="2" xfId="1" applyNumberFormat="1" applyFont="1" applyFill="1" applyBorder="1" applyAlignment="1" applyProtection="1">
      <alignment horizontal="right" wrapText="1"/>
    </xf>
    <xf numFmtId="164" fontId="6" fillId="0" borderId="3" xfId="1" applyFont="1" applyFill="1" applyBorder="1" applyAlignment="1" applyProtection="1">
      <alignment horizontal="right" wrapText="1"/>
    </xf>
    <xf numFmtId="0" fontId="6" fillId="0" borderId="3" xfId="2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right" vertical="top"/>
    </xf>
    <xf numFmtId="0" fontId="5" fillId="0" borderId="0" xfId="2" applyFont="1" applyFill="1" applyAlignment="1">
      <alignment horizontal="right" vertical="top"/>
    </xf>
    <xf numFmtId="0" fontId="5" fillId="0" borderId="0" xfId="7" applyFont="1" applyFill="1" applyBorder="1" applyAlignment="1">
      <alignment horizontal="right" vertical="top"/>
    </xf>
    <xf numFmtId="0" fontId="6" fillId="0" borderId="0" xfId="7" applyFont="1" applyFill="1" applyBorder="1" applyAlignment="1">
      <alignment horizontal="right" vertical="top"/>
    </xf>
    <xf numFmtId="170" fontId="5" fillId="0" borderId="0" xfId="7" applyNumberFormat="1" applyFont="1" applyFill="1" applyBorder="1" applyAlignment="1">
      <alignment horizontal="right" vertical="top"/>
    </xf>
    <xf numFmtId="166" fontId="6" fillId="0" borderId="0" xfId="7" applyNumberFormat="1" applyFont="1" applyFill="1" applyAlignment="1">
      <alignment horizontal="right" vertical="top"/>
    </xf>
    <xf numFmtId="170" fontId="5" fillId="0" borderId="0" xfId="7" applyNumberFormat="1" applyFont="1" applyFill="1" applyAlignment="1">
      <alignment horizontal="right" vertical="top"/>
    </xf>
    <xf numFmtId="0" fontId="5" fillId="0" borderId="0" xfId="7" applyFont="1" applyFill="1" applyAlignment="1">
      <alignment horizontal="right" vertical="top"/>
    </xf>
    <xf numFmtId="0" fontId="5" fillId="0" borderId="0" xfId="2" applyFont="1" applyFill="1" applyBorder="1" applyAlignment="1">
      <alignment horizontal="right" vertical="top" wrapText="1"/>
    </xf>
    <xf numFmtId="165" fontId="6" fillId="0" borderId="0" xfId="2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 applyProtection="1">
      <alignment horizontal="left" vertical="top" wrapText="1"/>
    </xf>
    <xf numFmtId="0" fontId="5" fillId="0" borderId="0" xfId="4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65" fontId="6" fillId="0" borderId="0" xfId="4" applyNumberFormat="1" applyFont="1" applyFill="1" applyBorder="1" applyAlignment="1">
      <alignment horizontal="right" vertical="top" wrapText="1"/>
    </xf>
    <xf numFmtId="0" fontId="6" fillId="0" borderId="0" xfId="4" applyFont="1" applyFill="1" applyBorder="1" applyAlignment="1" applyProtection="1">
      <alignment horizontal="left" vertical="top" wrapText="1"/>
    </xf>
    <xf numFmtId="169" fontId="5" fillId="0" borderId="0" xfId="4" applyNumberFormat="1" applyFont="1" applyFill="1" applyBorder="1" applyAlignment="1">
      <alignment horizontal="right" vertical="top" wrapText="1"/>
    </xf>
    <xf numFmtId="168" fontId="5" fillId="0" borderId="0" xfId="2" applyNumberFormat="1" applyFont="1" applyFill="1" applyBorder="1" applyAlignment="1">
      <alignment horizontal="right" vertical="top" wrapText="1"/>
    </xf>
    <xf numFmtId="0" fontId="6" fillId="0" borderId="0" xfId="2" applyFont="1" applyFill="1" applyBorder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 applyProtection="1">
      <alignment horizontal="left"/>
    </xf>
    <xf numFmtId="0" fontId="4" fillId="0" borderId="0" xfId="4" applyNumberFormat="1" applyFont="1" applyFill="1" applyAlignment="1">
      <alignment horizontal="center"/>
    </xf>
    <xf numFmtId="0" fontId="3" fillId="0" borderId="0" xfId="4" applyFont="1" applyFill="1" applyAlignment="1" applyProtection="1">
      <alignment horizontal="left"/>
    </xf>
    <xf numFmtId="0" fontId="6" fillId="0" borderId="0" xfId="4" applyFont="1" applyFill="1" applyBorder="1" applyAlignment="1">
      <alignment horizontal="left" vertical="top" wrapText="1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6" fillId="0" borderId="1" xfId="2" applyFont="1" applyFill="1" applyBorder="1" applyAlignment="1">
      <alignment vertical="top" wrapText="1"/>
    </xf>
    <xf numFmtId="0" fontId="5" fillId="0" borderId="1" xfId="2" applyFont="1" applyFill="1" applyBorder="1" applyAlignment="1">
      <alignment horizontal="right" vertical="top" wrapText="1"/>
    </xf>
    <xf numFmtId="0" fontId="6" fillId="0" borderId="0" xfId="2" applyNumberFormat="1" applyFont="1" applyFill="1" applyAlignment="1" applyProtection="1">
      <alignment horizontal="right" wrapText="1"/>
    </xf>
    <xf numFmtId="171" fontId="6" fillId="0" borderId="0" xfId="2" applyNumberFormat="1" applyFont="1" applyFill="1" applyAlignment="1">
      <alignment horizontal="right" vertical="top"/>
    </xf>
    <xf numFmtId="0" fontId="6" fillId="0" borderId="0" xfId="1" applyNumberFormat="1" applyFont="1" applyFill="1" applyAlignment="1" applyProtection="1">
      <alignment horizontal="right" wrapText="1"/>
    </xf>
    <xf numFmtId="167" fontId="6" fillId="0" borderId="0" xfId="7" applyNumberFormat="1" applyFont="1" applyFill="1" applyAlignment="1">
      <alignment horizontal="right" vertical="top"/>
    </xf>
    <xf numFmtId="0" fontId="6" fillId="0" borderId="0" xfId="7" applyNumberFormat="1" applyFont="1" applyFill="1" applyAlignment="1" applyProtection="1">
      <alignment horizontal="right" wrapText="1"/>
    </xf>
    <xf numFmtId="0" fontId="6" fillId="0" borderId="1" xfId="1" applyNumberFormat="1" applyFont="1" applyFill="1" applyBorder="1" applyAlignment="1" applyProtection="1">
      <alignment horizontal="right" wrapText="1"/>
    </xf>
    <xf numFmtId="0" fontId="6" fillId="0" borderId="0" xfId="1" applyNumberFormat="1" applyFont="1" applyFill="1" applyBorder="1" applyAlignment="1" applyProtection="1">
      <alignment horizontal="right" wrapText="1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04"/>
  <sheetViews>
    <sheetView tabSelected="1" view="pageBreakPreview" zoomScaleSheetLayoutView="100" workbookViewId="0">
      <selection activeCell="E18" sqref="E18"/>
    </sheetView>
  </sheetViews>
  <sheetFormatPr defaultColWidth="10.42578125" defaultRowHeight="12.75"/>
  <cols>
    <col min="1" max="1" width="6.42578125" style="9" customWidth="1"/>
    <col min="2" max="2" width="8.140625" style="86" customWidth="1"/>
    <col min="3" max="3" width="34.5703125" style="5" customWidth="1"/>
    <col min="4" max="4" width="8.5703125" style="5" customWidth="1"/>
    <col min="5" max="5" width="9.42578125" style="5" customWidth="1"/>
    <col min="6" max="6" width="8.42578125" style="5" customWidth="1"/>
    <col min="7" max="8" width="8.5703125" style="5" customWidth="1"/>
    <col min="9" max="9" width="8.42578125" style="5" customWidth="1"/>
    <col min="10" max="10" width="8.5703125" style="5" customWidth="1"/>
    <col min="11" max="11" width="9.140625" style="5" customWidth="1"/>
    <col min="12" max="12" width="8.42578125" style="5" customWidth="1"/>
    <col min="13" max="16384" width="10.42578125" style="5"/>
  </cols>
  <sheetData>
    <row r="1" spans="1:12" ht="14.1" customHeight="1">
      <c r="A1" s="1"/>
      <c r="B1" s="58"/>
      <c r="C1" s="6"/>
      <c r="D1" s="6"/>
      <c r="E1" s="7" t="s">
        <v>0</v>
      </c>
      <c r="F1" s="6"/>
      <c r="G1" s="6"/>
      <c r="H1" s="6"/>
      <c r="I1" s="6"/>
      <c r="J1" s="6"/>
      <c r="K1" s="6"/>
      <c r="L1" s="6"/>
    </row>
    <row r="2" spans="1:12" ht="9.9499999999999993" customHeight="1">
      <c r="A2" s="1"/>
      <c r="B2" s="58"/>
      <c r="C2" s="6"/>
      <c r="D2" s="6"/>
      <c r="E2" s="7"/>
      <c r="F2" s="6"/>
      <c r="G2" s="6"/>
      <c r="H2" s="6"/>
      <c r="I2" s="6"/>
      <c r="J2" s="6"/>
      <c r="K2" s="6"/>
      <c r="L2" s="6"/>
    </row>
    <row r="3" spans="1:12" ht="14.1" customHeight="1">
      <c r="A3" s="1"/>
      <c r="B3" s="58"/>
      <c r="C3" s="3"/>
      <c r="D3" s="4" t="s">
        <v>55</v>
      </c>
      <c r="E3" s="8">
        <v>2012</v>
      </c>
      <c r="F3" s="2" t="s">
        <v>1</v>
      </c>
      <c r="G3" s="6"/>
      <c r="H3" s="6"/>
      <c r="I3" s="6"/>
      <c r="J3" s="6"/>
      <c r="K3" s="6"/>
      <c r="L3" s="6"/>
    </row>
    <row r="4" spans="1:12" ht="14.1" customHeight="1">
      <c r="D4" s="10" t="s">
        <v>2</v>
      </c>
      <c r="E4" s="11">
        <v>2059</v>
      </c>
      <c r="F4" s="12" t="s">
        <v>3</v>
      </c>
      <c r="G4" s="13"/>
      <c r="H4" s="13"/>
      <c r="I4" s="13"/>
      <c r="J4" s="13"/>
      <c r="K4" s="13"/>
      <c r="L4" s="13"/>
    </row>
    <row r="5" spans="1:12" ht="14.1" customHeight="1">
      <c r="D5" s="104" t="s">
        <v>73</v>
      </c>
      <c r="E5" s="105">
        <v>2406</v>
      </c>
      <c r="F5" s="106" t="s">
        <v>66</v>
      </c>
      <c r="G5" s="13"/>
      <c r="H5" s="13"/>
      <c r="I5" s="13"/>
      <c r="J5" s="13"/>
      <c r="K5" s="13"/>
      <c r="L5" s="13"/>
    </row>
    <row r="6" spans="1:12" ht="14.1" customHeight="1">
      <c r="D6" s="10"/>
      <c r="E6" s="107">
        <v>2407</v>
      </c>
      <c r="F6" s="108" t="s">
        <v>62</v>
      </c>
      <c r="G6" s="13"/>
      <c r="H6" s="13"/>
      <c r="I6" s="13"/>
      <c r="J6" s="13"/>
      <c r="K6" s="13"/>
      <c r="L6" s="13"/>
    </row>
    <row r="7" spans="1:12" ht="14.1" customHeight="1">
      <c r="A7" s="14" t="s">
        <v>79</v>
      </c>
      <c r="C7" s="13"/>
      <c r="D7" s="13"/>
      <c r="F7" s="13"/>
      <c r="G7" s="13"/>
      <c r="H7" s="13"/>
      <c r="I7" s="13"/>
      <c r="J7" s="13"/>
      <c r="K7" s="13"/>
      <c r="L7" s="13"/>
    </row>
    <row r="8" spans="1:12" ht="14.1" customHeight="1">
      <c r="A8" s="15"/>
      <c r="D8" s="16"/>
      <c r="E8" s="28" t="s">
        <v>52</v>
      </c>
      <c r="F8" s="28" t="s">
        <v>4</v>
      </c>
      <c r="G8" s="28" t="s">
        <v>13</v>
      </c>
    </row>
    <row r="9" spans="1:12" ht="14.1" customHeight="1">
      <c r="A9" s="15"/>
      <c r="D9" s="17" t="s">
        <v>5</v>
      </c>
      <c r="E9" s="18">
        <f>L102</f>
        <v>61570</v>
      </c>
      <c r="F9" s="18" t="s">
        <v>6</v>
      </c>
      <c r="G9" s="18">
        <f>E9</f>
        <v>61570</v>
      </c>
    </row>
    <row r="10" spans="1:12" ht="14.1" customHeight="1">
      <c r="A10" s="14" t="s">
        <v>51</v>
      </c>
      <c r="D10" s="62"/>
      <c r="E10" s="62"/>
      <c r="F10" s="62"/>
      <c r="G10" s="62"/>
      <c r="H10" s="62"/>
      <c r="I10" s="62"/>
      <c r="J10" s="62"/>
      <c r="K10" s="62"/>
      <c r="L10" s="62"/>
    </row>
    <row r="11" spans="1:12" ht="14.1" customHeight="1">
      <c r="C11" s="19"/>
      <c r="D11" s="63"/>
      <c r="E11" s="63"/>
      <c r="F11" s="63"/>
      <c r="G11" s="63"/>
      <c r="H11" s="63"/>
      <c r="I11" s="64"/>
      <c r="J11" s="64"/>
      <c r="K11" s="63"/>
      <c r="L11" s="65" t="s">
        <v>60</v>
      </c>
    </row>
    <row r="12" spans="1:12" s="113" customFormat="1">
      <c r="A12" s="110"/>
      <c r="B12" s="111"/>
      <c r="C12" s="112"/>
      <c r="D12" s="129" t="s">
        <v>7</v>
      </c>
      <c r="E12" s="129"/>
      <c r="F12" s="128" t="s">
        <v>8</v>
      </c>
      <c r="G12" s="128"/>
      <c r="H12" s="128" t="s">
        <v>9</v>
      </c>
      <c r="I12" s="128"/>
      <c r="J12" s="128" t="s">
        <v>8</v>
      </c>
      <c r="K12" s="128"/>
      <c r="L12" s="128"/>
    </row>
    <row r="13" spans="1:12" s="113" customFormat="1">
      <c r="A13" s="114"/>
      <c r="B13" s="115"/>
      <c r="C13" s="112" t="s">
        <v>10</v>
      </c>
      <c r="D13" s="128" t="s">
        <v>61</v>
      </c>
      <c r="E13" s="128"/>
      <c r="F13" s="128" t="s">
        <v>77</v>
      </c>
      <c r="G13" s="128"/>
      <c r="H13" s="128" t="s">
        <v>77</v>
      </c>
      <c r="I13" s="128"/>
      <c r="J13" s="128" t="s">
        <v>78</v>
      </c>
      <c r="K13" s="128"/>
      <c r="L13" s="128"/>
    </row>
    <row r="14" spans="1:12" s="113" customFormat="1">
      <c r="A14" s="116"/>
      <c r="B14" s="117"/>
      <c r="C14" s="118"/>
      <c r="D14" s="66" t="s">
        <v>11</v>
      </c>
      <c r="E14" s="66" t="s">
        <v>12</v>
      </c>
      <c r="F14" s="66" t="s">
        <v>11</v>
      </c>
      <c r="G14" s="66" t="s">
        <v>12</v>
      </c>
      <c r="H14" s="66" t="s">
        <v>11</v>
      </c>
      <c r="I14" s="66" t="s">
        <v>12</v>
      </c>
      <c r="J14" s="66" t="s">
        <v>11</v>
      </c>
      <c r="K14" s="66" t="s">
        <v>12</v>
      </c>
      <c r="L14" s="66" t="s">
        <v>13</v>
      </c>
    </row>
    <row r="15" spans="1:12" s="21" customFormat="1" ht="9.9499999999999993" customHeight="1">
      <c r="A15" s="22"/>
      <c r="B15" s="23"/>
      <c r="C15" s="20"/>
      <c r="D15" s="67"/>
      <c r="E15" s="67"/>
      <c r="F15" s="67"/>
      <c r="G15" s="67"/>
      <c r="H15" s="67"/>
      <c r="I15" s="67"/>
      <c r="J15" s="67"/>
      <c r="K15" s="67"/>
      <c r="L15" s="67"/>
    </row>
    <row r="16" spans="1:12">
      <c r="A16" s="1"/>
      <c r="B16" s="58"/>
      <c r="C16" s="24" t="s">
        <v>14</v>
      </c>
      <c r="D16" s="67"/>
      <c r="E16" s="67"/>
      <c r="F16" s="67"/>
      <c r="G16" s="67"/>
      <c r="H16" s="67"/>
      <c r="I16" s="67"/>
      <c r="J16" s="67"/>
      <c r="K16" s="67"/>
      <c r="L16" s="67"/>
    </row>
    <row r="17" spans="1:12" ht="27">
      <c r="A17" s="29" t="s">
        <v>15</v>
      </c>
      <c r="B17" s="87">
        <v>2012</v>
      </c>
      <c r="C17" s="30" t="s">
        <v>16</v>
      </c>
      <c r="D17" s="68"/>
      <c r="E17" s="68"/>
      <c r="F17" s="68"/>
      <c r="G17" s="68"/>
      <c r="H17" s="68"/>
      <c r="I17" s="68"/>
      <c r="J17" s="68"/>
      <c r="K17" s="68"/>
      <c r="L17" s="68"/>
    </row>
    <row r="18" spans="1:12" s="9" customFormat="1" ht="25.5">
      <c r="A18" s="29"/>
      <c r="B18" s="31" t="s">
        <v>17</v>
      </c>
      <c r="C18" s="35" t="s">
        <v>59</v>
      </c>
      <c r="D18" s="69"/>
      <c r="E18" s="69"/>
      <c r="F18" s="69"/>
      <c r="G18" s="69"/>
      <c r="H18" s="69"/>
      <c r="I18" s="69"/>
      <c r="J18" s="69"/>
      <c r="K18" s="69"/>
      <c r="L18" s="69"/>
    </row>
    <row r="19" spans="1:12" ht="13.5">
      <c r="A19" s="29"/>
      <c r="B19" s="32">
        <v>3.09</v>
      </c>
      <c r="C19" s="33" t="s">
        <v>18</v>
      </c>
      <c r="D19" s="56"/>
      <c r="E19" s="56"/>
      <c r="F19" s="56"/>
      <c r="G19" s="56"/>
      <c r="H19" s="56"/>
      <c r="I19" s="56"/>
      <c r="J19" s="56"/>
      <c r="K19" s="56"/>
      <c r="L19" s="56"/>
    </row>
    <row r="20" spans="1:12">
      <c r="A20" s="29"/>
      <c r="B20" s="34" t="s">
        <v>19</v>
      </c>
      <c r="C20" s="35" t="s">
        <v>20</v>
      </c>
      <c r="D20" s="72">
        <v>0</v>
      </c>
      <c r="E20" s="121">
        <v>10213</v>
      </c>
      <c r="F20" s="72">
        <v>0</v>
      </c>
      <c r="G20" s="121">
        <v>11988</v>
      </c>
      <c r="H20" s="72">
        <v>0</v>
      </c>
      <c r="I20" s="121">
        <v>11988</v>
      </c>
      <c r="J20" s="72">
        <v>0</v>
      </c>
      <c r="K20" s="121">
        <v>13980</v>
      </c>
      <c r="L20" s="53">
        <f>SUM(J20:K20)</f>
        <v>13980</v>
      </c>
    </row>
    <row r="21" spans="1:12">
      <c r="A21" s="29"/>
      <c r="B21" s="34" t="s">
        <v>21</v>
      </c>
      <c r="C21" s="35" t="s">
        <v>22</v>
      </c>
      <c r="D21" s="72">
        <v>0</v>
      </c>
      <c r="E21" s="121">
        <v>2716</v>
      </c>
      <c r="F21" s="72">
        <v>0</v>
      </c>
      <c r="G21" s="121">
        <v>2000</v>
      </c>
      <c r="H21" s="72">
        <v>0</v>
      </c>
      <c r="I21" s="121">
        <v>2000</v>
      </c>
      <c r="J21" s="72">
        <v>0</v>
      </c>
      <c r="K21" s="121">
        <v>2000</v>
      </c>
      <c r="L21" s="53">
        <f>SUM(J21:K21)</f>
        <v>2000</v>
      </c>
    </row>
    <row r="22" spans="1:12">
      <c r="A22" s="29"/>
      <c r="B22" s="34" t="s">
        <v>23</v>
      </c>
      <c r="C22" s="35" t="s">
        <v>24</v>
      </c>
      <c r="D22" s="72">
        <v>0</v>
      </c>
      <c r="E22" s="121">
        <v>5563</v>
      </c>
      <c r="F22" s="72">
        <v>0</v>
      </c>
      <c r="G22" s="121">
        <v>5500</v>
      </c>
      <c r="H22" s="72">
        <v>0</v>
      </c>
      <c r="I22" s="121">
        <v>5500</v>
      </c>
      <c r="J22" s="72">
        <v>0</v>
      </c>
      <c r="K22" s="121">
        <v>5500</v>
      </c>
      <c r="L22" s="53">
        <f>SUM(J22:K22)</f>
        <v>5500</v>
      </c>
    </row>
    <row r="23" spans="1:12" ht="13.5">
      <c r="A23" s="29" t="s">
        <v>13</v>
      </c>
      <c r="B23" s="32">
        <v>3.09</v>
      </c>
      <c r="C23" s="33" t="s">
        <v>18</v>
      </c>
      <c r="D23" s="73">
        <f t="shared" ref="D23:L23" si="0">SUM(D20:D22)</f>
        <v>0</v>
      </c>
      <c r="E23" s="78">
        <f t="shared" si="0"/>
        <v>18492</v>
      </c>
      <c r="F23" s="73">
        <f t="shared" si="0"/>
        <v>0</v>
      </c>
      <c r="G23" s="78">
        <f t="shared" si="0"/>
        <v>19488</v>
      </c>
      <c r="H23" s="73">
        <f t="shared" si="0"/>
        <v>0</v>
      </c>
      <c r="I23" s="78">
        <f t="shared" si="0"/>
        <v>19488</v>
      </c>
      <c r="J23" s="73">
        <f t="shared" si="0"/>
        <v>0</v>
      </c>
      <c r="K23" s="78">
        <f t="shared" si="0"/>
        <v>21480</v>
      </c>
      <c r="L23" s="78">
        <f t="shared" si="0"/>
        <v>21480</v>
      </c>
    </row>
    <row r="24" spans="1:12" ht="9.9499999999999993" customHeight="1">
      <c r="A24" s="29"/>
      <c r="B24" s="31"/>
      <c r="C24" s="35"/>
      <c r="D24" s="55"/>
      <c r="E24" s="55"/>
      <c r="F24" s="55"/>
      <c r="G24" s="55"/>
      <c r="H24" s="55"/>
      <c r="I24" s="55"/>
      <c r="J24" s="55"/>
      <c r="K24" s="55"/>
      <c r="L24" s="55"/>
    </row>
    <row r="25" spans="1:12" ht="40.5">
      <c r="A25" s="29"/>
      <c r="B25" s="32">
        <v>3.101</v>
      </c>
      <c r="C25" s="30" t="s">
        <v>74</v>
      </c>
      <c r="D25" s="56"/>
      <c r="E25" s="56"/>
      <c r="F25" s="56"/>
      <c r="G25" s="56"/>
      <c r="H25" s="56"/>
      <c r="I25" s="56"/>
      <c r="J25" s="56"/>
      <c r="K25" s="56"/>
      <c r="L25" s="56"/>
    </row>
    <row r="26" spans="1:12">
      <c r="A26" s="29"/>
      <c r="B26" s="34" t="s">
        <v>19</v>
      </c>
      <c r="C26" s="35" t="s">
        <v>20</v>
      </c>
      <c r="D26" s="72">
        <v>0</v>
      </c>
      <c r="E26" s="121">
        <v>826</v>
      </c>
      <c r="F26" s="72">
        <v>0</v>
      </c>
      <c r="G26" s="121">
        <v>826</v>
      </c>
      <c r="H26" s="72">
        <v>0</v>
      </c>
      <c r="I26" s="121">
        <v>826</v>
      </c>
      <c r="J26" s="72">
        <v>0</v>
      </c>
      <c r="K26" s="121">
        <v>855</v>
      </c>
      <c r="L26" s="53">
        <f>SUM(J26:K26)</f>
        <v>855</v>
      </c>
    </row>
    <row r="27" spans="1:12" ht="40.5">
      <c r="A27" s="29" t="s">
        <v>13</v>
      </c>
      <c r="B27" s="32">
        <v>3.101</v>
      </c>
      <c r="C27" s="30" t="s">
        <v>74</v>
      </c>
      <c r="D27" s="73">
        <f t="shared" ref="D27:L27" si="1">D26</f>
        <v>0</v>
      </c>
      <c r="E27" s="78">
        <f t="shared" si="1"/>
        <v>826</v>
      </c>
      <c r="F27" s="73">
        <f t="shared" si="1"/>
        <v>0</v>
      </c>
      <c r="G27" s="78">
        <f t="shared" si="1"/>
        <v>826</v>
      </c>
      <c r="H27" s="73">
        <f t="shared" si="1"/>
        <v>0</v>
      </c>
      <c r="I27" s="78">
        <f t="shared" si="1"/>
        <v>826</v>
      </c>
      <c r="J27" s="73">
        <f t="shared" si="1"/>
        <v>0</v>
      </c>
      <c r="K27" s="78">
        <f t="shared" si="1"/>
        <v>855</v>
      </c>
      <c r="L27" s="78">
        <f t="shared" si="1"/>
        <v>855</v>
      </c>
    </row>
    <row r="28" spans="1:12" ht="9.9499999999999993" customHeight="1">
      <c r="A28" s="29"/>
      <c r="B28" s="34"/>
      <c r="C28" s="35"/>
      <c r="D28" s="53"/>
      <c r="E28" s="53"/>
      <c r="F28" s="53"/>
      <c r="G28" s="53"/>
      <c r="H28" s="53"/>
      <c r="I28" s="53"/>
      <c r="J28" s="53"/>
      <c r="K28" s="53"/>
      <c r="L28" s="53"/>
    </row>
    <row r="29" spans="1:12" ht="13.5">
      <c r="A29" s="36"/>
      <c r="B29" s="52">
        <v>3.1019999999999999</v>
      </c>
      <c r="C29" s="40" t="s">
        <v>25</v>
      </c>
      <c r="D29" s="55"/>
      <c r="E29" s="55"/>
      <c r="F29" s="55"/>
      <c r="G29" s="55"/>
      <c r="H29" s="55"/>
      <c r="I29" s="55"/>
      <c r="J29" s="55"/>
      <c r="K29" s="55"/>
      <c r="L29" s="55"/>
    </row>
    <row r="30" spans="1:12">
      <c r="A30" s="36"/>
      <c r="B30" s="37" t="s">
        <v>26</v>
      </c>
      <c r="C30" s="38" t="s">
        <v>27</v>
      </c>
      <c r="D30" s="77">
        <v>0</v>
      </c>
      <c r="E30" s="79">
        <v>1500</v>
      </c>
      <c r="F30" s="77">
        <v>0</v>
      </c>
      <c r="G30" s="79">
        <v>1500</v>
      </c>
      <c r="H30" s="77">
        <v>0</v>
      </c>
      <c r="I30" s="79">
        <v>1500</v>
      </c>
      <c r="J30" s="72">
        <v>0</v>
      </c>
      <c r="K30" s="79">
        <v>1500</v>
      </c>
      <c r="L30" s="55">
        <f>SUM(J30:K30)</f>
        <v>1500</v>
      </c>
    </row>
    <row r="31" spans="1:12" ht="13.5">
      <c r="A31" s="39" t="s">
        <v>13</v>
      </c>
      <c r="B31" s="60">
        <v>3.1019999999999999</v>
      </c>
      <c r="C31" s="61" t="s">
        <v>25</v>
      </c>
      <c r="D31" s="73">
        <f t="shared" ref="D31:L31" si="2">D30</f>
        <v>0</v>
      </c>
      <c r="E31" s="78">
        <f t="shared" si="2"/>
        <v>1500</v>
      </c>
      <c r="F31" s="73">
        <f t="shared" si="2"/>
        <v>0</v>
      </c>
      <c r="G31" s="78">
        <f t="shared" si="2"/>
        <v>1500</v>
      </c>
      <c r="H31" s="73">
        <f t="shared" si="2"/>
        <v>0</v>
      </c>
      <c r="I31" s="78">
        <f t="shared" si="2"/>
        <v>1500</v>
      </c>
      <c r="J31" s="73">
        <f t="shared" si="2"/>
        <v>0</v>
      </c>
      <c r="K31" s="78">
        <f t="shared" si="2"/>
        <v>1500</v>
      </c>
      <c r="L31" s="78">
        <f t="shared" si="2"/>
        <v>1500</v>
      </c>
    </row>
    <row r="32" spans="1:12" ht="1.5" customHeight="1">
      <c r="A32" s="36"/>
      <c r="B32" s="37"/>
      <c r="C32" s="38"/>
      <c r="D32" s="55"/>
      <c r="E32" s="55"/>
      <c r="F32" s="55"/>
      <c r="G32" s="55"/>
      <c r="H32" s="55"/>
      <c r="I32" s="55"/>
      <c r="J32" s="55"/>
      <c r="K32" s="55"/>
      <c r="L32" s="55"/>
    </row>
    <row r="33" spans="1:12" ht="13.7" customHeight="1">
      <c r="A33" s="36"/>
      <c r="B33" s="52">
        <v>3.1030000000000002</v>
      </c>
      <c r="C33" s="40" t="s">
        <v>28</v>
      </c>
      <c r="D33" s="55"/>
      <c r="E33" s="55"/>
      <c r="F33" s="55"/>
      <c r="G33" s="55"/>
      <c r="H33" s="55"/>
      <c r="I33" s="55"/>
      <c r="J33" s="55"/>
      <c r="K33" s="55"/>
      <c r="L33" s="55"/>
    </row>
    <row r="34" spans="1:12" ht="13.7" customHeight="1">
      <c r="A34" s="36"/>
      <c r="B34" s="37" t="s">
        <v>19</v>
      </c>
      <c r="C34" s="38" t="s">
        <v>20</v>
      </c>
      <c r="D34" s="77">
        <v>0</v>
      </c>
      <c r="E34" s="79">
        <v>18495</v>
      </c>
      <c r="F34" s="77">
        <v>0</v>
      </c>
      <c r="G34" s="79">
        <v>21584</v>
      </c>
      <c r="H34" s="77">
        <v>0</v>
      </c>
      <c r="I34" s="79">
        <v>21584</v>
      </c>
      <c r="J34" s="72">
        <v>0</v>
      </c>
      <c r="K34" s="79">
        <v>22580</v>
      </c>
      <c r="L34" s="55">
        <f>SUM(J34:K34)</f>
        <v>22580</v>
      </c>
    </row>
    <row r="35" spans="1:12" ht="13.7" customHeight="1">
      <c r="A35" s="36"/>
      <c r="B35" s="37" t="s">
        <v>23</v>
      </c>
      <c r="C35" s="38" t="s">
        <v>24</v>
      </c>
      <c r="D35" s="77">
        <v>0</v>
      </c>
      <c r="E35" s="79">
        <v>26</v>
      </c>
      <c r="F35" s="77">
        <v>0</v>
      </c>
      <c r="G35" s="79">
        <v>250</v>
      </c>
      <c r="H35" s="77">
        <v>0</v>
      </c>
      <c r="I35" s="79">
        <v>250</v>
      </c>
      <c r="J35" s="72">
        <v>0</v>
      </c>
      <c r="K35" s="79">
        <v>250</v>
      </c>
      <c r="L35" s="55">
        <f>SUM(J35:K35)</f>
        <v>250</v>
      </c>
    </row>
    <row r="36" spans="1:12" ht="13.7" customHeight="1">
      <c r="A36" s="36"/>
      <c r="B36" s="37" t="s">
        <v>29</v>
      </c>
      <c r="C36" s="38" t="s">
        <v>30</v>
      </c>
      <c r="D36" s="72">
        <v>0</v>
      </c>
      <c r="E36" s="121">
        <v>6060</v>
      </c>
      <c r="F36" s="72">
        <v>0</v>
      </c>
      <c r="G36" s="121">
        <v>5400</v>
      </c>
      <c r="H36" s="72">
        <v>0</v>
      </c>
      <c r="I36" s="121">
        <v>5400</v>
      </c>
      <c r="J36" s="72">
        <v>0</v>
      </c>
      <c r="K36" s="121">
        <v>7400</v>
      </c>
      <c r="L36" s="53">
        <f>SUM(J36:K36)</f>
        <v>7400</v>
      </c>
    </row>
    <row r="37" spans="1:12" ht="13.7" customHeight="1">
      <c r="A37" s="36" t="s">
        <v>13</v>
      </c>
      <c r="B37" s="52">
        <v>3.1030000000000002</v>
      </c>
      <c r="C37" s="40" t="s">
        <v>28</v>
      </c>
      <c r="D37" s="73">
        <f t="shared" ref="D37:L37" si="3">SUM(D33:D36)</f>
        <v>0</v>
      </c>
      <c r="E37" s="78">
        <f t="shared" si="3"/>
        <v>24581</v>
      </c>
      <c r="F37" s="73">
        <f t="shared" si="3"/>
        <v>0</v>
      </c>
      <c r="G37" s="78">
        <f t="shared" si="3"/>
        <v>27234</v>
      </c>
      <c r="H37" s="73">
        <f t="shared" si="3"/>
        <v>0</v>
      </c>
      <c r="I37" s="78">
        <f t="shared" si="3"/>
        <v>27234</v>
      </c>
      <c r="J37" s="73">
        <f t="shared" si="3"/>
        <v>0</v>
      </c>
      <c r="K37" s="78">
        <f t="shared" si="3"/>
        <v>30230</v>
      </c>
      <c r="L37" s="78">
        <f t="shared" si="3"/>
        <v>30230</v>
      </c>
    </row>
    <row r="38" spans="1:12" ht="12" customHeight="1">
      <c r="A38" s="36"/>
      <c r="B38" s="52"/>
      <c r="C38" s="40"/>
      <c r="D38" s="54"/>
      <c r="E38" s="55"/>
      <c r="F38" s="54"/>
      <c r="G38" s="55"/>
      <c r="H38" s="54"/>
      <c r="I38" s="55"/>
      <c r="J38" s="54"/>
      <c r="K38" s="55"/>
      <c r="L38" s="55"/>
    </row>
    <row r="39" spans="1:12" ht="13.7" customHeight="1">
      <c r="A39" s="36"/>
      <c r="B39" s="52">
        <v>3.1040000000000001</v>
      </c>
      <c r="C39" s="40" t="s">
        <v>31</v>
      </c>
      <c r="D39" s="53"/>
      <c r="E39" s="53"/>
      <c r="F39" s="53"/>
      <c r="G39" s="53"/>
      <c r="H39" s="53"/>
      <c r="I39" s="53"/>
      <c r="J39" s="53"/>
      <c r="K39" s="53"/>
      <c r="L39" s="53"/>
    </row>
    <row r="40" spans="1:12" ht="13.7" customHeight="1">
      <c r="A40" s="29"/>
      <c r="B40" s="34" t="s">
        <v>32</v>
      </c>
      <c r="C40" s="35" t="s">
        <v>31</v>
      </c>
      <c r="D40" s="72">
        <v>0</v>
      </c>
      <c r="E40" s="121">
        <v>1281</v>
      </c>
      <c r="F40" s="72">
        <v>0</v>
      </c>
      <c r="G40" s="121">
        <v>1700</v>
      </c>
      <c r="H40" s="72">
        <v>0</v>
      </c>
      <c r="I40" s="121">
        <v>1700</v>
      </c>
      <c r="J40" s="72">
        <v>0</v>
      </c>
      <c r="K40" s="121">
        <v>1700</v>
      </c>
      <c r="L40" s="53">
        <f>SUM(J40:K40)</f>
        <v>1700</v>
      </c>
    </row>
    <row r="41" spans="1:12" ht="13.7" customHeight="1">
      <c r="A41" s="29"/>
      <c r="B41" s="34" t="s">
        <v>33</v>
      </c>
      <c r="C41" s="35" t="s">
        <v>34</v>
      </c>
      <c r="D41" s="72">
        <v>0</v>
      </c>
      <c r="E41" s="121">
        <v>31</v>
      </c>
      <c r="F41" s="72">
        <v>0</v>
      </c>
      <c r="G41" s="121">
        <v>100</v>
      </c>
      <c r="H41" s="72">
        <v>0</v>
      </c>
      <c r="I41" s="121">
        <v>100</v>
      </c>
      <c r="J41" s="72">
        <v>0</v>
      </c>
      <c r="K41" s="121">
        <v>100</v>
      </c>
      <c r="L41" s="53">
        <f>SUM(J41:K41)</f>
        <v>100</v>
      </c>
    </row>
    <row r="42" spans="1:12" ht="13.7" customHeight="1">
      <c r="A42" s="29" t="s">
        <v>13</v>
      </c>
      <c r="B42" s="32">
        <v>3.1040000000000001</v>
      </c>
      <c r="C42" s="33" t="s">
        <v>31</v>
      </c>
      <c r="D42" s="73">
        <f t="shared" ref="D42:L42" si="4">D40+D41</f>
        <v>0</v>
      </c>
      <c r="E42" s="78">
        <f t="shared" si="4"/>
        <v>1312</v>
      </c>
      <c r="F42" s="73">
        <f t="shared" si="4"/>
        <v>0</v>
      </c>
      <c r="G42" s="78">
        <f t="shared" si="4"/>
        <v>1800</v>
      </c>
      <c r="H42" s="73">
        <f t="shared" si="4"/>
        <v>0</v>
      </c>
      <c r="I42" s="78">
        <f t="shared" si="4"/>
        <v>1800</v>
      </c>
      <c r="J42" s="73">
        <f t="shared" si="4"/>
        <v>0</v>
      </c>
      <c r="K42" s="78">
        <f t="shared" si="4"/>
        <v>1800</v>
      </c>
      <c r="L42" s="78">
        <f t="shared" si="4"/>
        <v>1800</v>
      </c>
    </row>
    <row r="43" spans="1:12" ht="12" customHeight="1">
      <c r="A43" s="29"/>
      <c r="B43" s="34"/>
      <c r="C43" s="35"/>
      <c r="D43" s="53"/>
      <c r="E43" s="53"/>
      <c r="F43" s="53"/>
      <c r="G43" s="53"/>
      <c r="H43" s="53"/>
      <c r="I43" s="53"/>
      <c r="J43" s="53"/>
      <c r="K43" s="53"/>
      <c r="L43" s="53"/>
    </row>
    <row r="44" spans="1:12" ht="13.7" customHeight="1">
      <c r="A44" s="29"/>
      <c r="B44" s="32">
        <v>3.105</v>
      </c>
      <c r="C44" s="33" t="s">
        <v>35</v>
      </c>
      <c r="D44" s="53"/>
      <c r="E44" s="53"/>
      <c r="F44" s="53"/>
      <c r="G44" s="53"/>
      <c r="H44" s="53"/>
      <c r="I44" s="53"/>
      <c r="J44" s="53"/>
      <c r="K44" s="53"/>
      <c r="L44" s="53"/>
    </row>
    <row r="45" spans="1:12" ht="13.7" customHeight="1">
      <c r="A45" s="29"/>
      <c r="B45" s="34" t="s">
        <v>33</v>
      </c>
      <c r="C45" s="35" t="s">
        <v>35</v>
      </c>
      <c r="D45" s="72">
        <v>0</v>
      </c>
      <c r="E45" s="121">
        <v>48</v>
      </c>
      <c r="F45" s="72">
        <v>0</v>
      </c>
      <c r="G45" s="121">
        <v>300</v>
      </c>
      <c r="H45" s="72">
        <v>0</v>
      </c>
      <c r="I45" s="121">
        <v>300</v>
      </c>
      <c r="J45" s="72">
        <v>0</v>
      </c>
      <c r="K45" s="121">
        <v>300</v>
      </c>
      <c r="L45" s="53">
        <f>SUM(J45:K45)</f>
        <v>300</v>
      </c>
    </row>
    <row r="46" spans="1:12" ht="13.7" customHeight="1">
      <c r="A46" s="29" t="s">
        <v>13</v>
      </c>
      <c r="B46" s="32">
        <v>3.105</v>
      </c>
      <c r="C46" s="33" t="s">
        <v>35</v>
      </c>
      <c r="D46" s="73">
        <f t="shared" ref="D46:L46" si="5">D45</f>
        <v>0</v>
      </c>
      <c r="E46" s="78">
        <f t="shared" si="5"/>
        <v>48</v>
      </c>
      <c r="F46" s="73">
        <f t="shared" si="5"/>
        <v>0</v>
      </c>
      <c r="G46" s="78">
        <f t="shared" si="5"/>
        <v>300</v>
      </c>
      <c r="H46" s="73">
        <f t="shared" si="5"/>
        <v>0</v>
      </c>
      <c r="I46" s="78">
        <f t="shared" si="5"/>
        <v>300</v>
      </c>
      <c r="J46" s="73">
        <f t="shared" si="5"/>
        <v>0</v>
      </c>
      <c r="K46" s="78">
        <f t="shared" si="5"/>
        <v>300</v>
      </c>
      <c r="L46" s="78">
        <f t="shared" si="5"/>
        <v>300</v>
      </c>
    </row>
    <row r="47" spans="1:12" ht="12" customHeight="1">
      <c r="A47" s="29"/>
      <c r="B47" s="34"/>
      <c r="C47" s="35"/>
      <c r="D47" s="53"/>
      <c r="E47" s="53"/>
      <c r="F47" s="53"/>
      <c r="G47" s="53"/>
      <c r="H47" s="53"/>
      <c r="I47" s="53"/>
      <c r="J47" s="53"/>
      <c r="K47" s="53"/>
      <c r="L47" s="53"/>
    </row>
    <row r="48" spans="1:12" ht="13.7" customHeight="1">
      <c r="A48" s="29"/>
      <c r="B48" s="32">
        <v>3.1059999999999999</v>
      </c>
      <c r="C48" s="33" t="s">
        <v>36</v>
      </c>
      <c r="D48" s="53"/>
      <c r="E48" s="53"/>
      <c r="F48" s="53"/>
      <c r="G48" s="53"/>
      <c r="H48" s="53"/>
      <c r="I48" s="53"/>
      <c r="J48" s="53"/>
      <c r="K48" s="53"/>
      <c r="L48" s="53"/>
    </row>
    <row r="49" spans="1:12" ht="13.7" customHeight="1">
      <c r="A49" s="36"/>
      <c r="B49" s="37" t="s">
        <v>29</v>
      </c>
      <c r="C49" s="38" t="s">
        <v>30</v>
      </c>
      <c r="D49" s="75">
        <v>0</v>
      </c>
      <c r="E49" s="75">
        <v>0</v>
      </c>
      <c r="F49" s="75">
        <v>0</v>
      </c>
      <c r="G49" s="80">
        <v>25</v>
      </c>
      <c r="H49" s="75">
        <v>0</v>
      </c>
      <c r="I49" s="80">
        <v>25</v>
      </c>
      <c r="J49" s="72">
        <v>0</v>
      </c>
      <c r="K49" s="80">
        <v>25</v>
      </c>
      <c r="L49" s="53">
        <f>SUM(J49:K49)</f>
        <v>25</v>
      </c>
    </row>
    <row r="50" spans="1:12" ht="13.7" customHeight="1">
      <c r="A50" s="36" t="s">
        <v>13</v>
      </c>
      <c r="B50" s="32">
        <v>3.1059999999999999</v>
      </c>
      <c r="C50" s="40" t="s">
        <v>36</v>
      </c>
      <c r="D50" s="73">
        <f t="shared" ref="D50:L50" si="6">D49</f>
        <v>0</v>
      </c>
      <c r="E50" s="73">
        <f t="shared" si="6"/>
        <v>0</v>
      </c>
      <c r="F50" s="73">
        <f t="shared" si="6"/>
        <v>0</v>
      </c>
      <c r="G50" s="78">
        <f t="shared" si="6"/>
        <v>25</v>
      </c>
      <c r="H50" s="73">
        <f t="shared" si="6"/>
        <v>0</v>
      </c>
      <c r="I50" s="78">
        <f t="shared" si="6"/>
        <v>25</v>
      </c>
      <c r="J50" s="73">
        <f t="shared" si="6"/>
        <v>0</v>
      </c>
      <c r="K50" s="78">
        <f t="shared" si="6"/>
        <v>25</v>
      </c>
      <c r="L50" s="78">
        <f t="shared" si="6"/>
        <v>25</v>
      </c>
    </row>
    <row r="51" spans="1:12" ht="12" customHeight="1">
      <c r="A51" s="36"/>
      <c r="B51" s="37"/>
      <c r="C51" s="38"/>
      <c r="D51" s="55"/>
      <c r="E51" s="55"/>
      <c r="F51" s="55"/>
      <c r="G51" s="55"/>
      <c r="H51" s="55"/>
      <c r="I51" s="55"/>
      <c r="J51" s="55"/>
      <c r="K51" s="55"/>
      <c r="L51" s="55"/>
    </row>
    <row r="52" spans="1:12" ht="27">
      <c r="A52" s="36"/>
      <c r="B52" s="32">
        <v>3.1070000000000002</v>
      </c>
      <c r="C52" s="40" t="s">
        <v>58</v>
      </c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13.7" customHeight="1">
      <c r="A53" s="36"/>
      <c r="B53" s="122" t="s">
        <v>26</v>
      </c>
      <c r="C53" s="38" t="s">
        <v>37</v>
      </c>
      <c r="D53" s="72">
        <v>0</v>
      </c>
      <c r="E53" s="72">
        <v>0</v>
      </c>
      <c r="F53" s="72">
        <v>0</v>
      </c>
      <c r="G53" s="79">
        <v>400</v>
      </c>
      <c r="H53" s="72">
        <v>0</v>
      </c>
      <c r="I53" s="79">
        <v>400</v>
      </c>
      <c r="J53" s="72">
        <v>0</v>
      </c>
      <c r="K53" s="79">
        <v>400</v>
      </c>
      <c r="L53" s="53">
        <f>SUM(J53:K53)</f>
        <v>400</v>
      </c>
    </row>
    <row r="54" spans="1:12" ht="27">
      <c r="A54" s="36" t="s">
        <v>13</v>
      </c>
      <c r="B54" s="32">
        <v>3.1070000000000002</v>
      </c>
      <c r="C54" s="40" t="s">
        <v>58</v>
      </c>
      <c r="D54" s="73">
        <f t="shared" ref="D54:L54" si="7">SUM(D52:D53)</f>
        <v>0</v>
      </c>
      <c r="E54" s="73">
        <f t="shared" si="7"/>
        <v>0</v>
      </c>
      <c r="F54" s="73">
        <f t="shared" si="7"/>
        <v>0</v>
      </c>
      <c r="G54" s="78">
        <f t="shared" si="7"/>
        <v>400</v>
      </c>
      <c r="H54" s="73">
        <f t="shared" si="7"/>
        <v>0</v>
      </c>
      <c r="I54" s="78">
        <f t="shared" si="7"/>
        <v>400</v>
      </c>
      <c r="J54" s="73">
        <f t="shared" si="7"/>
        <v>0</v>
      </c>
      <c r="K54" s="78">
        <f t="shared" si="7"/>
        <v>400</v>
      </c>
      <c r="L54" s="78">
        <f t="shared" si="7"/>
        <v>400</v>
      </c>
    </row>
    <row r="55" spans="1:12" ht="12" customHeight="1">
      <c r="A55" s="29"/>
      <c r="B55" s="34"/>
      <c r="C55" s="35"/>
      <c r="D55" s="53"/>
      <c r="E55" s="53"/>
      <c r="F55" s="53"/>
      <c r="G55" s="53"/>
      <c r="H55" s="53"/>
      <c r="I55" s="53"/>
      <c r="J55" s="53"/>
      <c r="K55" s="53"/>
      <c r="L55" s="53"/>
    </row>
    <row r="56" spans="1:12" ht="13.7" customHeight="1">
      <c r="A56" s="29"/>
      <c r="B56" s="32">
        <v>3.1080000000000001</v>
      </c>
      <c r="C56" s="33" t="s">
        <v>38</v>
      </c>
      <c r="D56" s="53"/>
      <c r="E56" s="53"/>
      <c r="F56" s="53"/>
      <c r="G56" s="53"/>
      <c r="H56" s="53"/>
      <c r="I56" s="53"/>
      <c r="J56" s="53"/>
      <c r="K56" s="53"/>
      <c r="L56" s="53"/>
    </row>
    <row r="57" spans="1:12" ht="13.7" customHeight="1">
      <c r="A57" s="29"/>
      <c r="B57" s="34" t="s">
        <v>21</v>
      </c>
      <c r="C57" s="35" t="s">
        <v>22</v>
      </c>
      <c r="D57" s="72">
        <v>0</v>
      </c>
      <c r="E57" s="121">
        <v>2537</v>
      </c>
      <c r="F57" s="72">
        <v>0</v>
      </c>
      <c r="G57" s="121">
        <v>1300</v>
      </c>
      <c r="H57" s="72">
        <v>0</v>
      </c>
      <c r="I57" s="121">
        <v>1300</v>
      </c>
      <c r="J57" s="72">
        <v>0</v>
      </c>
      <c r="K57" s="121">
        <v>1300</v>
      </c>
      <c r="L57" s="53">
        <f>SUM(J57:K57)</f>
        <v>1300</v>
      </c>
    </row>
    <row r="58" spans="1:12" ht="13.7" customHeight="1">
      <c r="A58" s="36" t="s">
        <v>13</v>
      </c>
      <c r="B58" s="32">
        <v>3.1080000000000001</v>
      </c>
      <c r="C58" s="33" t="s">
        <v>38</v>
      </c>
      <c r="D58" s="73">
        <f t="shared" ref="D58:L58" si="8">D57</f>
        <v>0</v>
      </c>
      <c r="E58" s="78">
        <f t="shared" si="8"/>
        <v>2537</v>
      </c>
      <c r="F58" s="73">
        <f t="shared" si="8"/>
        <v>0</v>
      </c>
      <c r="G58" s="78">
        <f t="shared" si="8"/>
        <v>1300</v>
      </c>
      <c r="H58" s="73">
        <f t="shared" si="8"/>
        <v>0</v>
      </c>
      <c r="I58" s="78">
        <f t="shared" si="8"/>
        <v>1300</v>
      </c>
      <c r="J58" s="73">
        <f t="shared" si="8"/>
        <v>0</v>
      </c>
      <c r="K58" s="78">
        <f t="shared" si="8"/>
        <v>1300</v>
      </c>
      <c r="L58" s="78">
        <f t="shared" si="8"/>
        <v>1300</v>
      </c>
    </row>
    <row r="59" spans="1:12" ht="25.5">
      <c r="A59" s="29" t="s">
        <v>13</v>
      </c>
      <c r="B59" s="31" t="s">
        <v>17</v>
      </c>
      <c r="C59" s="35" t="s">
        <v>59</v>
      </c>
      <c r="D59" s="73">
        <f t="shared" ref="D59:L59" si="9">D58+D54+D46+D50+D37+D31+D27+D23+D42</f>
        <v>0</v>
      </c>
      <c r="E59" s="78">
        <f t="shared" si="9"/>
        <v>49296</v>
      </c>
      <c r="F59" s="73">
        <f t="shared" si="9"/>
        <v>0</v>
      </c>
      <c r="G59" s="78">
        <f t="shared" si="9"/>
        <v>52873</v>
      </c>
      <c r="H59" s="73">
        <f t="shared" si="9"/>
        <v>0</v>
      </c>
      <c r="I59" s="78">
        <f t="shared" si="9"/>
        <v>52873</v>
      </c>
      <c r="J59" s="73">
        <f t="shared" si="9"/>
        <v>0</v>
      </c>
      <c r="K59" s="78">
        <f t="shared" si="9"/>
        <v>57890</v>
      </c>
      <c r="L59" s="78">
        <f t="shared" si="9"/>
        <v>57890</v>
      </c>
    </row>
    <row r="60" spans="1:12" ht="27">
      <c r="A60" s="39" t="s">
        <v>13</v>
      </c>
      <c r="B60" s="70">
        <v>2012</v>
      </c>
      <c r="C60" s="71" t="s">
        <v>16</v>
      </c>
      <c r="D60" s="75">
        <f t="shared" ref="D60:L60" si="10">D59</f>
        <v>0</v>
      </c>
      <c r="E60" s="80">
        <f t="shared" si="10"/>
        <v>49296</v>
      </c>
      <c r="F60" s="75">
        <f t="shared" si="10"/>
        <v>0</v>
      </c>
      <c r="G60" s="80">
        <f t="shared" si="10"/>
        <v>52873</v>
      </c>
      <c r="H60" s="75">
        <f t="shared" si="10"/>
        <v>0</v>
      </c>
      <c r="I60" s="80">
        <f t="shared" si="10"/>
        <v>52873</v>
      </c>
      <c r="J60" s="75">
        <f t="shared" si="10"/>
        <v>0</v>
      </c>
      <c r="K60" s="80">
        <f t="shared" si="10"/>
        <v>57890</v>
      </c>
      <c r="L60" s="80">
        <f t="shared" si="10"/>
        <v>57890</v>
      </c>
    </row>
    <row r="61" spans="1:12" ht="1.5" customHeight="1">
      <c r="A61" s="29"/>
      <c r="B61" s="31"/>
      <c r="C61" s="41"/>
      <c r="D61" s="55"/>
      <c r="E61" s="55"/>
      <c r="F61" s="55"/>
      <c r="G61" s="55"/>
      <c r="H61" s="55"/>
      <c r="I61" s="55"/>
      <c r="J61" s="55"/>
      <c r="K61" s="55"/>
      <c r="L61" s="55"/>
    </row>
    <row r="62" spans="1:12" ht="13.5" customHeight="1">
      <c r="A62" s="36" t="s">
        <v>15</v>
      </c>
      <c r="B62" s="88">
        <v>2059</v>
      </c>
      <c r="C62" s="49" t="s">
        <v>3</v>
      </c>
      <c r="D62" s="55"/>
      <c r="E62" s="55"/>
      <c r="F62" s="55"/>
      <c r="G62" s="55"/>
      <c r="H62" s="55"/>
      <c r="I62" s="55"/>
      <c r="J62" s="55"/>
      <c r="K62" s="55"/>
      <c r="L62" s="55"/>
    </row>
    <row r="63" spans="1:12" ht="13.5" customHeight="1">
      <c r="A63" s="48"/>
      <c r="B63" s="89">
        <v>60</v>
      </c>
      <c r="C63" s="47" t="s">
        <v>39</v>
      </c>
      <c r="D63" s="55"/>
      <c r="E63" s="55"/>
      <c r="F63" s="55"/>
      <c r="G63" s="55"/>
      <c r="H63" s="55"/>
      <c r="I63" s="55"/>
      <c r="J63" s="55"/>
      <c r="K63" s="55"/>
      <c r="L63" s="55"/>
    </row>
    <row r="64" spans="1:12" ht="13.5" customHeight="1">
      <c r="A64" s="36"/>
      <c r="B64" s="90">
        <v>60.052999999999997</v>
      </c>
      <c r="C64" s="49" t="s">
        <v>40</v>
      </c>
      <c r="D64" s="55"/>
      <c r="E64" s="55"/>
      <c r="F64" s="55"/>
      <c r="G64" s="55"/>
      <c r="H64" s="55"/>
      <c r="I64" s="55"/>
      <c r="J64" s="55"/>
      <c r="K64" s="55"/>
      <c r="L64" s="55"/>
    </row>
    <row r="65" spans="1:12">
      <c r="A65" s="36"/>
      <c r="B65" s="45">
        <v>60</v>
      </c>
      <c r="C65" s="47" t="s">
        <v>50</v>
      </c>
      <c r="D65" s="55"/>
      <c r="E65" s="55"/>
      <c r="F65" s="55"/>
      <c r="G65" s="55"/>
      <c r="H65" s="55"/>
      <c r="I65" s="55"/>
      <c r="J65" s="55"/>
      <c r="K65" s="55"/>
      <c r="L65" s="55"/>
    </row>
    <row r="66" spans="1:12" ht="25.5">
      <c r="A66" s="36"/>
      <c r="B66" s="89">
        <v>67</v>
      </c>
      <c r="C66" s="47" t="s">
        <v>53</v>
      </c>
      <c r="D66" s="55"/>
      <c r="E66" s="55"/>
      <c r="F66" s="55"/>
      <c r="G66" s="55"/>
      <c r="H66" s="55"/>
      <c r="I66" s="55"/>
      <c r="J66" s="55"/>
      <c r="K66" s="55"/>
      <c r="L66" s="55"/>
    </row>
    <row r="67" spans="1:12" ht="13.5" customHeight="1">
      <c r="A67" s="36"/>
      <c r="B67" s="45" t="s">
        <v>45</v>
      </c>
      <c r="C67" s="47" t="s">
        <v>57</v>
      </c>
      <c r="D67" s="77">
        <v>0</v>
      </c>
      <c r="E67" s="77">
        <v>0</v>
      </c>
      <c r="F67" s="77">
        <v>0</v>
      </c>
      <c r="G67" s="79">
        <v>31</v>
      </c>
      <c r="H67" s="77">
        <v>0</v>
      </c>
      <c r="I67" s="79">
        <v>31</v>
      </c>
      <c r="J67" s="77">
        <v>0</v>
      </c>
      <c r="K67" s="79">
        <v>31</v>
      </c>
      <c r="L67" s="55">
        <f>SUM(J67:K67)</f>
        <v>31</v>
      </c>
    </row>
    <row r="68" spans="1:12" ht="13.5" customHeight="1">
      <c r="A68" s="36"/>
      <c r="B68" s="45"/>
      <c r="C68" s="47"/>
      <c r="D68" s="77"/>
      <c r="E68" s="77"/>
      <c r="F68" s="77"/>
      <c r="G68" s="79"/>
      <c r="H68" s="77"/>
      <c r="I68" s="79"/>
      <c r="J68" s="77"/>
      <c r="K68" s="79"/>
      <c r="L68" s="55"/>
    </row>
    <row r="69" spans="1:12" ht="13.5" customHeight="1">
      <c r="A69" s="36"/>
      <c r="B69" s="45">
        <v>61</v>
      </c>
      <c r="C69" s="47" t="s">
        <v>49</v>
      </c>
      <c r="D69" s="54"/>
      <c r="E69" s="54"/>
      <c r="F69" s="54"/>
      <c r="G69" s="55"/>
      <c r="H69" s="54"/>
      <c r="I69" s="55"/>
      <c r="J69" s="54"/>
      <c r="K69" s="55"/>
      <c r="L69" s="55"/>
    </row>
    <row r="70" spans="1:12" ht="25.5">
      <c r="A70" s="29"/>
      <c r="B70" s="46">
        <v>68</v>
      </c>
      <c r="C70" s="47" t="s">
        <v>56</v>
      </c>
      <c r="D70" s="76"/>
      <c r="E70" s="54"/>
      <c r="F70" s="54"/>
      <c r="G70" s="55"/>
      <c r="H70" s="54"/>
      <c r="I70" s="55"/>
      <c r="J70" s="54"/>
      <c r="K70" s="55"/>
      <c r="L70" s="55"/>
    </row>
    <row r="71" spans="1:12" ht="13.5" customHeight="1">
      <c r="A71" s="36"/>
      <c r="B71" s="45" t="s">
        <v>46</v>
      </c>
      <c r="C71" s="47" t="s">
        <v>44</v>
      </c>
      <c r="D71" s="77">
        <v>0</v>
      </c>
      <c r="E71" s="123">
        <v>528</v>
      </c>
      <c r="F71" s="77">
        <v>0</v>
      </c>
      <c r="G71" s="79">
        <v>800</v>
      </c>
      <c r="H71" s="77">
        <v>0</v>
      </c>
      <c r="I71" s="79">
        <v>800</v>
      </c>
      <c r="J71" s="72">
        <v>0</v>
      </c>
      <c r="K71" s="79">
        <v>800</v>
      </c>
      <c r="L71" s="55">
        <f>SUM(J71:K71)</f>
        <v>800</v>
      </c>
    </row>
    <row r="72" spans="1:12" ht="13.5" customHeight="1">
      <c r="A72" s="29"/>
      <c r="B72" s="45" t="s">
        <v>48</v>
      </c>
      <c r="C72" s="44" t="s">
        <v>47</v>
      </c>
      <c r="D72" s="77">
        <v>0</v>
      </c>
      <c r="E72" s="123">
        <v>855</v>
      </c>
      <c r="F72" s="77">
        <v>0</v>
      </c>
      <c r="G72" s="79">
        <v>749</v>
      </c>
      <c r="H72" s="77">
        <v>0</v>
      </c>
      <c r="I72" s="79">
        <v>749</v>
      </c>
      <c r="J72" s="72">
        <v>0</v>
      </c>
      <c r="K72" s="79">
        <v>749</v>
      </c>
      <c r="L72" s="55">
        <f>SUM(J72:K72)</f>
        <v>749</v>
      </c>
    </row>
    <row r="73" spans="1:12" ht="13.5" customHeight="1">
      <c r="A73" s="36" t="s">
        <v>13</v>
      </c>
      <c r="B73" s="45">
        <v>61</v>
      </c>
      <c r="C73" s="47" t="s">
        <v>49</v>
      </c>
      <c r="D73" s="73">
        <f t="shared" ref="D73:L73" si="11">SUM(D71:D72)</f>
        <v>0</v>
      </c>
      <c r="E73" s="82">
        <f t="shared" si="11"/>
        <v>1383</v>
      </c>
      <c r="F73" s="73">
        <f t="shared" si="11"/>
        <v>0</v>
      </c>
      <c r="G73" s="78">
        <f t="shared" si="11"/>
        <v>1549</v>
      </c>
      <c r="H73" s="73">
        <f t="shared" si="11"/>
        <v>0</v>
      </c>
      <c r="I73" s="78">
        <f t="shared" si="11"/>
        <v>1549</v>
      </c>
      <c r="J73" s="73">
        <f t="shared" si="11"/>
        <v>0</v>
      </c>
      <c r="K73" s="78">
        <f t="shared" si="11"/>
        <v>1549</v>
      </c>
      <c r="L73" s="78">
        <f t="shared" si="11"/>
        <v>1549</v>
      </c>
    </row>
    <row r="74" spans="1:12" ht="13.5" customHeight="1">
      <c r="A74" s="48" t="s">
        <v>13</v>
      </c>
      <c r="B74" s="90">
        <v>60.052999999999997</v>
      </c>
      <c r="C74" s="49" t="s">
        <v>40</v>
      </c>
      <c r="D74" s="73">
        <f t="shared" ref="D74:L74" si="12">D73+D67</f>
        <v>0</v>
      </c>
      <c r="E74" s="82">
        <f t="shared" si="12"/>
        <v>1383</v>
      </c>
      <c r="F74" s="73">
        <f t="shared" si="12"/>
        <v>0</v>
      </c>
      <c r="G74" s="82">
        <f t="shared" si="12"/>
        <v>1580</v>
      </c>
      <c r="H74" s="73">
        <f t="shared" si="12"/>
        <v>0</v>
      </c>
      <c r="I74" s="82">
        <f t="shared" si="12"/>
        <v>1580</v>
      </c>
      <c r="J74" s="73">
        <f t="shared" si="12"/>
        <v>0</v>
      </c>
      <c r="K74" s="82">
        <f t="shared" si="12"/>
        <v>1580</v>
      </c>
      <c r="L74" s="82">
        <f t="shared" si="12"/>
        <v>1580</v>
      </c>
    </row>
    <row r="75" spans="1:12" ht="13.5" customHeight="1">
      <c r="A75" s="43"/>
      <c r="B75" s="46"/>
      <c r="C75" s="44"/>
      <c r="D75" s="57"/>
      <c r="E75" s="57"/>
      <c r="F75" s="57"/>
      <c r="G75" s="57"/>
      <c r="H75" s="57"/>
      <c r="I75" s="57"/>
      <c r="J75" s="57"/>
      <c r="K75" s="57"/>
      <c r="L75" s="57"/>
    </row>
    <row r="76" spans="1:12" ht="13.5" customHeight="1">
      <c r="A76" s="43"/>
      <c r="B76" s="92">
        <v>60.103000000000002</v>
      </c>
      <c r="C76" s="42" t="s">
        <v>42</v>
      </c>
      <c r="D76" s="57"/>
      <c r="E76" s="57"/>
      <c r="F76" s="57"/>
      <c r="G76" s="57"/>
      <c r="H76" s="57"/>
      <c r="I76" s="57"/>
      <c r="J76" s="57"/>
      <c r="K76" s="57"/>
      <c r="L76" s="57"/>
    </row>
    <row r="77" spans="1:12" ht="13.5" customHeight="1">
      <c r="A77" s="43"/>
      <c r="B77" s="91">
        <v>44</v>
      </c>
      <c r="C77" s="44" t="s">
        <v>41</v>
      </c>
      <c r="D77" s="57"/>
      <c r="E77" s="57"/>
      <c r="F77" s="57"/>
      <c r="G77" s="57"/>
      <c r="H77" s="57"/>
      <c r="I77" s="57"/>
      <c r="J77" s="57"/>
      <c r="K77" s="57"/>
      <c r="L77" s="57"/>
    </row>
    <row r="78" spans="1:12" ht="25.5">
      <c r="A78" s="43"/>
      <c r="B78" s="124" t="s">
        <v>43</v>
      </c>
      <c r="C78" s="44" t="s">
        <v>54</v>
      </c>
      <c r="D78" s="72">
        <v>0</v>
      </c>
      <c r="E78" s="72">
        <v>0</v>
      </c>
      <c r="F78" s="72">
        <v>0</v>
      </c>
      <c r="G78" s="125">
        <v>450</v>
      </c>
      <c r="H78" s="72">
        <v>0</v>
      </c>
      <c r="I78" s="125">
        <v>450</v>
      </c>
      <c r="J78" s="72">
        <v>0</v>
      </c>
      <c r="K78" s="125">
        <v>450</v>
      </c>
      <c r="L78" s="53">
        <f>SUM(J78:K78)</f>
        <v>450</v>
      </c>
    </row>
    <row r="79" spans="1:12" ht="13.5" customHeight="1">
      <c r="A79" s="43" t="s">
        <v>13</v>
      </c>
      <c r="B79" s="92">
        <v>60.103000000000002</v>
      </c>
      <c r="C79" s="42" t="s">
        <v>42</v>
      </c>
      <c r="D79" s="73">
        <f t="shared" ref="D79:L79" si="13">D78</f>
        <v>0</v>
      </c>
      <c r="E79" s="73">
        <f t="shared" si="13"/>
        <v>0</v>
      </c>
      <c r="F79" s="73">
        <f t="shared" si="13"/>
        <v>0</v>
      </c>
      <c r="G79" s="81">
        <f t="shared" si="13"/>
        <v>450</v>
      </c>
      <c r="H79" s="73">
        <f t="shared" si="13"/>
        <v>0</v>
      </c>
      <c r="I79" s="81">
        <f t="shared" si="13"/>
        <v>450</v>
      </c>
      <c r="J79" s="73">
        <f t="shared" si="13"/>
        <v>0</v>
      </c>
      <c r="K79" s="81">
        <f t="shared" si="13"/>
        <v>450</v>
      </c>
      <c r="L79" s="81">
        <f t="shared" si="13"/>
        <v>450</v>
      </c>
    </row>
    <row r="80" spans="1:12" ht="13.5" customHeight="1">
      <c r="A80" s="43" t="s">
        <v>13</v>
      </c>
      <c r="B80" s="46">
        <v>60</v>
      </c>
      <c r="C80" s="44" t="s">
        <v>39</v>
      </c>
      <c r="D80" s="73">
        <f t="shared" ref="D80:L80" si="14">D74+D79</f>
        <v>0</v>
      </c>
      <c r="E80" s="82">
        <f t="shared" si="14"/>
        <v>1383</v>
      </c>
      <c r="F80" s="73">
        <f t="shared" si="14"/>
        <v>0</v>
      </c>
      <c r="G80" s="81">
        <f t="shared" si="14"/>
        <v>2030</v>
      </c>
      <c r="H80" s="73">
        <f t="shared" si="14"/>
        <v>0</v>
      </c>
      <c r="I80" s="81">
        <f t="shared" si="14"/>
        <v>2030</v>
      </c>
      <c r="J80" s="73">
        <f t="shared" si="14"/>
        <v>0</v>
      </c>
      <c r="K80" s="81">
        <f t="shared" si="14"/>
        <v>2030</v>
      </c>
      <c r="L80" s="81">
        <f t="shared" si="14"/>
        <v>2030</v>
      </c>
    </row>
    <row r="81" spans="1:12" ht="13.5" customHeight="1">
      <c r="A81" s="43" t="s">
        <v>13</v>
      </c>
      <c r="B81" s="93">
        <v>2059</v>
      </c>
      <c r="C81" s="42" t="s">
        <v>3</v>
      </c>
      <c r="D81" s="73">
        <f t="shared" ref="D81:L81" si="15">D80</f>
        <v>0</v>
      </c>
      <c r="E81" s="82">
        <f t="shared" si="15"/>
        <v>1383</v>
      </c>
      <c r="F81" s="73">
        <f t="shared" si="15"/>
        <v>0</v>
      </c>
      <c r="G81" s="78">
        <f t="shared" si="15"/>
        <v>2030</v>
      </c>
      <c r="H81" s="73">
        <f t="shared" si="15"/>
        <v>0</v>
      </c>
      <c r="I81" s="78">
        <f t="shared" si="15"/>
        <v>2030</v>
      </c>
      <c r="J81" s="73">
        <f t="shared" si="15"/>
        <v>0</v>
      </c>
      <c r="K81" s="78">
        <f t="shared" si="15"/>
        <v>2030</v>
      </c>
      <c r="L81" s="78">
        <f t="shared" si="15"/>
        <v>2030</v>
      </c>
    </row>
    <row r="82" spans="1:12" ht="13.5" customHeight="1">
      <c r="A82" s="43"/>
      <c r="B82" s="93"/>
      <c r="C82" s="42"/>
      <c r="D82" s="83"/>
      <c r="E82" s="83"/>
      <c r="F82" s="83"/>
      <c r="G82" s="84"/>
      <c r="H82" s="83"/>
      <c r="I82" s="84"/>
      <c r="J82" s="83"/>
      <c r="K82" s="84"/>
      <c r="L82" s="84"/>
    </row>
    <row r="83" spans="1:12" ht="13.5" customHeight="1">
      <c r="A83" s="38" t="s">
        <v>15</v>
      </c>
      <c r="B83" s="94">
        <v>2406</v>
      </c>
      <c r="C83" s="74" t="s">
        <v>66</v>
      </c>
      <c r="D83" s="77"/>
      <c r="E83" s="77"/>
      <c r="F83" s="77"/>
      <c r="G83" s="79"/>
      <c r="H83" s="77"/>
      <c r="I83" s="79"/>
      <c r="J83" s="77"/>
      <c r="K83" s="79"/>
      <c r="L83" s="79"/>
    </row>
    <row r="84" spans="1:12" ht="13.5" customHeight="1">
      <c r="A84" s="48"/>
      <c r="B84" s="95">
        <v>2</v>
      </c>
      <c r="C84" s="96" t="s">
        <v>67</v>
      </c>
      <c r="D84" s="77"/>
      <c r="E84" s="77"/>
      <c r="F84" s="77"/>
      <c r="G84" s="79"/>
      <c r="H84" s="77"/>
      <c r="I84" s="79"/>
      <c r="J84" s="77"/>
      <c r="K84" s="79"/>
      <c r="L84" s="79"/>
    </row>
    <row r="85" spans="1:12" ht="13.5" customHeight="1">
      <c r="A85" s="48"/>
      <c r="B85" s="102">
        <v>2.1120000000000001</v>
      </c>
      <c r="C85" s="74" t="s">
        <v>68</v>
      </c>
      <c r="D85" s="77"/>
      <c r="E85" s="77"/>
      <c r="F85" s="77"/>
      <c r="G85" s="79"/>
      <c r="H85" s="77"/>
      <c r="I85" s="79"/>
      <c r="J85" s="77"/>
      <c r="K85" s="79"/>
      <c r="L85" s="79"/>
    </row>
    <row r="86" spans="1:12" ht="13.5" customHeight="1">
      <c r="A86" s="48"/>
      <c r="B86" s="103">
        <v>45</v>
      </c>
      <c r="C86" s="96" t="s">
        <v>69</v>
      </c>
      <c r="D86" s="77"/>
      <c r="E86" s="77"/>
      <c r="F86" s="77"/>
      <c r="G86" s="79"/>
      <c r="H86" s="77"/>
      <c r="I86" s="79"/>
      <c r="J86" s="77"/>
      <c r="K86" s="79"/>
      <c r="L86" s="79"/>
    </row>
    <row r="87" spans="1:12" ht="13.5" customHeight="1">
      <c r="A87" s="48"/>
      <c r="B87" s="89" t="s">
        <v>70</v>
      </c>
      <c r="C87" s="47" t="s">
        <v>76</v>
      </c>
      <c r="D87" s="75">
        <v>0</v>
      </c>
      <c r="E87" s="126">
        <v>1375</v>
      </c>
      <c r="F87" s="75">
        <v>0</v>
      </c>
      <c r="G87" s="126">
        <v>1500</v>
      </c>
      <c r="H87" s="75">
        <v>0</v>
      </c>
      <c r="I87" s="126">
        <v>1500</v>
      </c>
      <c r="J87" s="75">
        <v>0</v>
      </c>
      <c r="K87" s="126">
        <v>1500</v>
      </c>
      <c r="L87" s="80">
        <f>SUM(J87:K87)</f>
        <v>1500</v>
      </c>
    </row>
    <row r="88" spans="1:12" ht="13.5" customHeight="1">
      <c r="A88" s="38" t="s">
        <v>13</v>
      </c>
      <c r="B88" s="102">
        <v>2.1120000000000001</v>
      </c>
      <c r="C88" s="74" t="s">
        <v>68</v>
      </c>
      <c r="D88" s="75">
        <f t="shared" ref="D88:L89" si="16">D87</f>
        <v>0</v>
      </c>
      <c r="E88" s="126">
        <f t="shared" si="16"/>
        <v>1375</v>
      </c>
      <c r="F88" s="75">
        <f t="shared" si="16"/>
        <v>0</v>
      </c>
      <c r="G88" s="126">
        <f t="shared" si="16"/>
        <v>1500</v>
      </c>
      <c r="H88" s="75">
        <f t="shared" si="16"/>
        <v>0</v>
      </c>
      <c r="I88" s="126">
        <f t="shared" si="16"/>
        <v>1500</v>
      </c>
      <c r="J88" s="75">
        <f t="shared" si="16"/>
        <v>0</v>
      </c>
      <c r="K88" s="126">
        <f t="shared" si="16"/>
        <v>1500</v>
      </c>
      <c r="L88" s="80">
        <f t="shared" si="16"/>
        <v>1500</v>
      </c>
    </row>
    <row r="89" spans="1:12" ht="13.5" customHeight="1">
      <c r="A89" s="38" t="s">
        <v>13</v>
      </c>
      <c r="B89" s="95">
        <v>2</v>
      </c>
      <c r="C89" s="96" t="s">
        <v>67</v>
      </c>
      <c r="D89" s="75">
        <f t="shared" si="16"/>
        <v>0</v>
      </c>
      <c r="E89" s="126">
        <f t="shared" si="16"/>
        <v>1375</v>
      </c>
      <c r="F89" s="75">
        <f t="shared" si="16"/>
        <v>0</v>
      </c>
      <c r="G89" s="126">
        <f t="shared" si="16"/>
        <v>1500</v>
      </c>
      <c r="H89" s="75">
        <f t="shared" si="16"/>
        <v>0</v>
      </c>
      <c r="I89" s="126">
        <f t="shared" si="16"/>
        <v>1500</v>
      </c>
      <c r="J89" s="75">
        <f t="shared" si="16"/>
        <v>0</v>
      </c>
      <c r="K89" s="126">
        <f t="shared" si="16"/>
        <v>1500</v>
      </c>
      <c r="L89" s="80">
        <f t="shared" si="16"/>
        <v>1500</v>
      </c>
    </row>
    <row r="90" spans="1:12" ht="13.5" customHeight="1">
      <c r="A90" s="119" t="s">
        <v>13</v>
      </c>
      <c r="B90" s="120">
        <v>2406</v>
      </c>
      <c r="C90" s="71" t="s">
        <v>66</v>
      </c>
      <c r="D90" s="75">
        <f t="shared" ref="D90:L90" si="17">D87</f>
        <v>0</v>
      </c>
      <c r="E90" s="126">
        <f t="shared" si="17"/>
        <v>1375</v>
      </c>
      <c r="F90" s="75">
        <f t="shared" si="17"/>
        <v>0</v>
      </c>
      <c r="G90" s="126">
        <f t="shared" si="17"/>
        <v>1500</v>
      </c>
      <c r="H90" s="75">
        <f t="shared" si="17"/>
        <v>0</v>
      </c>
      <c r="I90" s="126">
        <f t="shared" si="17"/>
        <v>1500</v>
      </c>
      <c r="J90" s="75">
        <f t="shared" si="17"/>
        <v>0</v>
      </c>
      <c r="K90" s="126">
        <f>K87</f>
        <v>1500</v>
      </c>
      <c r="L90" s="80">
        <f t="shared" si="17"/>
        <v>1500</v>
      </c>
    </row>
    <row r="91" spans="1:12" ht="3" customHeight="1">
      <c r="A91" s="43"/>
      <c r="B91" s="46"/>
      <c r="C91" s="44"/>
      <c r="D91" s="77"/>
      <c r="E91" s="77"/>
      <c r="F91" s="77"/>
      <c r="G91" s="79"/>
      <c r="H91" s="77"/>
      <c r="I91" s="79"/>
      <c r="J91" s="77"/>
      <c r="K91" s="79"/>
      <c r="L91" s="79"/>
    </row>
    <row r="92" spans="1:12" ht="13.5">
      <c r="A92" s="109" t="s">
        <v>15</v>
      </c>
      <c r="B92" s="97">
        <v>2407</v>
      </c>
      <c r="C92" s="98" t="s">
        <v>62</v>
      </c>
      <c r="D92" s="77"/>
      <c r="E92" s="77"/>
      <c r="F92" s="77"/>
      <c r="G92" s="79"/>
      <c r="H92" s="77"/>
      <c r="I92" s="79"/>
      <c r="J92" s="77"/>
      <c r="K92" s="79"/>
      <c r="L92" s="79"/>
    </row>
    <row r="93" spans="1:12">
      <c r="A93" s="85"/>
      <c r="B93" s="99">
        <v>1</v>
      </c>
      <c r="C93" s="100" t="s">
        <v>63</v>
      </c>
      <c r="D93" s="77"/>
      <c r="E93" s="77"/>
      <c r="F93" s="77"/>
      <c r="G93" s="79"/>
      <c r="H93" s="77"/>
      <c r="I93" s="79"/>
      <c r="J93" s="77"/>
      <c r="K93" s="79"/>
      <c r="L93" s="79"/>
    </row>
    <row r="94" spans="1:12" ht="13.5">
      <c r="A94" s="85"/>
      <c r="B94" s="101">
        <v>1.8</v>
      </c>
      <c r="C94" s="98" t="s">
        <v>64</v>
      </c>
      <c r="D94" s="77"/>
      <c r="E94" s="77"/>
      <c r="F94" s="77"/>
      <c r="G94" s="79"/>
      <c r="H94" s="77"/>
      <c r="I94" s="79"/>
      <c r="J94" s="77"/>
      <c r="K94" s="79"/>
      <c r="L94" s="79"/>
    </row>
    <row r="95" spans="1:12">
      <c r="A95" s="43"/>
      <c r="B95" s="46">
        <v>61</v>
      </c>
      <c r="C95" s="44" t="s">
        <v>65</v>
      </c>
      <c r="D95" s="77"/>
      <c r="E95" s="77"/>
      <c r="F95" s="77"/>
      <c r="G95" s="79"/>
      <c r="H95" s="77"/>
      <c r="I95" s="79"/>
      <c r="J95" s="77"/>
      <c r="K95" s="79"/>
      <c r="L95" s="79"/>
    </row>
    <row r="96" spans="1:12">
      <c r="A96" s="43"/>
      <c r="B96" s="46" t="s">
        <v>71</v>
      </c>
      <c r="C96" s="44" t="s">
        <v>30</v>
      </c>
      <c r="D96" s="77">
        <v>0</v>
      </c>
      <c r="E96" s="127">
        <v>235</v>
      </c>
      <c r="F96" s="77">
        <v>0</v>
      </c>
      <c r="G96" s="127">
        <v>300</v>
      </c>
      <c r="H96" s="77">
        <v>0</v>
      </c>
      <c r="I96" s="127">
        <v>300</v>
      </c>
      <c r="J96" s="77">
        <v>0</v>
      </c>
      <c r="K96" s="127">
        <v>50</v>
      </c>
      <c r="L96" s="79">
        <f>SUM(J96:K96)</f>
        <v>50</v>
      </c>
    </row>
    <row r="97" spans="1:12">
      <c r="A97" s="43"/>
      <c r="B97" s="46" t="s">
        <v>72</v>
      </c>
      <c r="C97" s="44" t="s">
        <v>75</v>
      </c>
      <c r="D97" s="77">
        <v>0</v>
      </c>
      <c r="E97" s="127">
        <v>1104</v>
      </c>
      <c r="F97" s="77">
        <v>0</v>
      </c>
      <c r="G97" s="127">
        <v>800</v>
      </c>
      <c r="H97" s="77">
        <v>0</v>
      </c>
      <c r="I97" s="127">
        <v>800</v>
      </c>
      <c r="J97" s="77">
        <v>0</v>
      </c>
      <c r="K97" s="127">
        <v>100</v>
      </c>
      <c r="L97" s="79">
        <f>SUM(J97:K97)</f>
        <v>100</v>
      </c>
    </row>
    <row r="98" spans="1:12">
      <c r="A98" s="43" t="s">
        <v>13</v>
      </c>
      <c r="B98" s="46">
        <v>61</v>
      </c>
      <c r="C98" s="44" t="s">
        <v>65</v>
      </c>
      <c r="D98" s="73">
        <f t="shared" ref="D98:L98" si="18">D97+D96</f>
        <v>0</v>
      </c>
      <c r="E98" s="82">
        <f t="shared" si="18"/>
        <v>1339</v>
      </c>
      <c r="F98" s="73">
        <f t="shared" si="18"/>
        <v>0</v>
      </c>
      <c r="G98" s="82">
        <f t="shared" si="18"/>
        <v>1100</v>
      </c>
      <c r="H98" s="73">
        <f t="shared" si="18"/>
        <v>0</v>
      </c>
      <c r="I98" s="82">
        <f t="shared" si="18"/>
        <v>1100</v>
      </c>
      <c r="J98" s="73">
        <f t="shared" si="18"/>
        <v>0</v>
      </c>
      <c r="K98" s="82">
        <f t="shared" si="18"/>
        <v>150</v>
      </c>
      <c r="L98" s="78">
        <f t="shared" si="18"/>
        <v>150</v>
      </c>
    </row>
    <row r="99" spans="1:12" ht="13.5">
      <c r="A99" s="43" t="s">
        <v>13</v>
      </c>
      <c r="B99" s="101">
        <v>1.8</v>
      </c>
      <c r="C99" s="98" t="s">
        <v>64</v>
      </c>
      <c r="D99" s="73">
        <f t="shared" ref="D99:L100" si="19">D98</f>
        <v>0</v>
      </c>
      <c r="E99" s="82">
        <f t="shared" si="19"/>
        <v>1339</v>
      </c>
      <c r="F99" s="73">
        <f t="shared" si="19"/>
        <v>0</v>
      </c>
      <c r="G99" s="82">
        <f t="shared" si="19"/>
        <v>1100</v>
      </c>
      <c r="H99" s="73">
        <f t="shared" si="19"/>
        <v>0</v>
      </c>
      <c r="I99" s="82">
        <f t="shared" si="19"/>
        <v>1100</v>
      </c>
      <c r="J99" s="73">
        <f t="shared" si="19"/>
        <v>0</v>
      </c>
      <c r="K99" s="82">
        <f t="shared" si="19"/>
        <v>150</v>
      </c>
      <c r="L99" s="78">
        <f t="shared" si="19"/>
        <v>150</v>
      </c>
    </row>
    <row r="100" spans="1:12">
      <c r="A100" s="43" t="s">
        <v>13</v>
      </c>
      <c r="B100" s="99">
        <v>1</v>
      </c>
      <c r="C100" s="100" t="s">
        <v>63</v>
      </c>
      <c r="D100" s="73">
        <f t="shared" si="19"/>
        <v>0</v>
      </c>
      <c r="E100" s="82">
        <f t="shared" si="19"/>
        <v>1339</v>
      </c>
      <c r="F100" s="73">
        <f t="shared" si="19"/>
        <v>0</v>
      </c>
      <c r="G100" s="82">
        <f t="shared" si="19"/>
        <v>1100</v>
      </c>
      <c r="H100" s="73">
        <f t="shared" si="19"/>
        <v>0</v>
      </c>
      <c r="I100" s="82">
        <f t="shared" si="19"/>
        <v>1100</v>
      </c>
      <c r="J100" s="73">
        <f t="shared" si="19"/>
        <v>0</v>
      </c>
      <c r="K100" s="82">
        <f t="shared" si="19"/>
        <v>150</v>
      </c>
      <c r="L100" s="78">
        <f t="shared" si="19"/>
        <v>150</v>
      </c>
    </row>
    <row r="101" spans="1:12" ht="13.5">
      <c r="A101" s="109" t="s">
        <v>13</v>
      </c>
      <c r="B101" s="97">
        <v>2407</v>
      </c>
      <c r="C101" s="98" t="s">
        <v>62</v>
      </c>
      <c r="D101" s="73">
        <f t="shared" ref="D101:L101" si="20">D98</f>
        <v>0</v>
      </c>
      <c r="E101" s="82">
        <f t="shared" si="20"/>
        <v>1339</v>
      </c>
      <c r="F101" s="73">
        <f t="shared" si="20"/>
        <v>0</v>
      </c>
      <c r="G101" s="82">
        <f t="shared" si="20"/>
        <v>1100</v>
      </c>
      <c r="H101" s="73">
        <f t="shared" si="20"/>
        <v>0</v>
      </c>
      <c r="I101" s="82">
        <f t="shared" si="20"/>
        <v>1100</v>
      </c>
      <c r="J101" s="73">
        <f t="shared" si="20"/>
        <v>0</v>
      </c>
      <c r="K101" s="82">
        <f>K98</f>
        <v>150</v>
      </c>
      <c r="L101" s="78">
        <f t="shared" si="20"/>
        <v>150</v>
      </c>
    </row>
    <row r="102" spans="1:12">
      <c r="A102" s="51" t="s">
        <v>13</v>
      </c>
      <c r="B102" s="26"/>
      <c r="C102" s="27" t="s">
        <v>14</v>
      </c>
      <c r="D102" s="73">
        <f t="shared" ref="D102:L102" si="21">D81+D60+D101+D90</f>
        <v>0</v>
      </c>
      <c r="E102" s="78">
        <f t="shared" si="21"/>
        <v>53393</v>
      </c>
      <c r="F102" s="73">
        <f t="shared" si="21"/>
        <v>0</v>
      </c>
      <c r="G102" s="78">
        <f t="shared" si="21"/>
        <v>57503</v>
      </c>
      <c r="H102" s="73">
        <f t="shared" si="21"/>
        <v>0</v>
      </c>
      <c r="I102" s="78">
        <f t="shared" si="21"/>
        <v>57503</v>
      </c>
      <c r="J102" s="73">
        <f t="shared" si="21"/>
        <v>0</v>
      </c>
      <c r="K102" s="78">
        <f t="shared" si="21"/>
        <v>61570</v>
      </c>
      <c r="L102" s="78">
        <f t="shared" si="21"/>
        <v>61570</v>
      </c>
    </row>
    <row r="103" spans="1:12" s="25" customFormat="1" ht="13.5">
      <c r="A103" s="51" t="s">
        <v>13</v>
      </c>
      <c r="B103" s="26"/>
      <c r="C103" s="50" t="s">
        <v>5</v>
      </c>
      <c r="D103" s="73">
        <f t="shared" ref="D103:L103" si="22">D102</f>
        <v>0</v>
      </c>
      <c r="E103" s="78">
        <f t="shared" si="22"/>
        <v>53393</v>
      </c>
      <c r="F103" s="73">
        <f t="shared" si="22"/>
        <v>0</v>
      </c>
      <c r="G103" s="78">
        <f t="shared" si="22"/>
        <v>57503</v>
      </c>
      <c r="H103" s="73">
        <f t="shared" si="22"/>
        <v>0</v>
      </c>
      <c r="I103" s="78">
        <f t="shared" si="22"/>
        <v>57503</v>
      </c>
      <c r="J103" s="73">
        <f t="shared" si="22"/>
        <v>0</v>
      </c>
      <c r="K103" s="78">
        <f t="shared" si="22"/>
        <v>61570</v>
      </c>
      <c r="L103" s="78">
        <f t="shared" si="22"/>
        <v>61570</v>
      </c>
    </row>
    <row r="104" spans="1:12" s="25" customFormat="1" ht="13.5">
      <c r="A104" s="48"/>
      <c r="B104" s="58"/>
      <c r="C104" s="59"/>
      <c r="D104" s="54"/>
      <c r="E104" s="55"/>
      <c r="F104" s="54"/>
      <c r="G104" s="55"/>
      <c r="H104" s="54"/>
      <c r="I104" s="55"/>
      <c r="J104" s="54"/>
      <c r="K104" s="55"/>
      <c r="L104" s="55"/>
    </row>
  </sheetData>
  <autoFilter ref="A14:L104"/>
  <customSheetViews>
    <customSheetView guid="{5FAA8934-8F6C-4CB9-968C-17F51882C02E}" scale="75" showPageBreaks="1" printArea="1" view="pageBreakPreview" showRuler="0">
      <selection activeCell="E9" sqref="E9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1"/>
      <headerFooter alignWithMargins="0">
        <oddHeader>&amp;C    &amp;"Times New Roman,Bold"  &amp;P</oddHeader>
      </headerFooter>
    </customSheetView>
    <customSheetView guid="{F36BFFF2-1149-4BE8-887C-E51B3964E5D5}" scale="75" showPageBreaks="1" printArea="1" view="pageBreakPreview" showRuler="0" topLeftCell="A21">
      <selection activeCell="J75" sqref="J75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2"/>
      <headerFooter alignWithMargins="0">
        <oddHeader>&amp;C    &amp;"Times New Roman,Bold"  &amp;P</oddHeader>
      </headerFooter>
    </customSheetView>
  </customSheetViews>
  <mergeCells count="8">
    <mergeCell ref="D13:E13"/>
    <mergeCell ref="F13:G13"/>
    <mergeCell ref="H13:I13"/>
    <mergeCell ref="J13:L13"/>
    <mergeCell ref="D12:E12"/>
    <mergeCell ref="F12:G12"/>
    <mergeCell ref="H12:I12"/>
    <mergeCell ref="J12:L12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20" orientation="landscape" blackAndWhite="1" useFirstPageNumber="1" r:id="rId3"/>
  <headerFooter alignWithMargins="0">
    <oddHeader xml:space="preserve">&amp;C   </oddHeader>
    <oddFooter>&amp;C&amp;"Times New Roman,Bold"   Vol-II    -    &amp;P</oddFooter>
  </headerFooter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gov</vt:lpstr>
      <vt:lpstr>gov!charged</vt:lpstr>
      <vt:lpstr>gov!fwl</vt:lpstr>
      <vt:lpstr>gov!gov</vt:lpstr>
      <vt:lpstr>gov!np</vt:lpstr>
      <vt:lpstr>gov!plant</vt:lpstr>
      <vt:lpstr>gov!Print_Area</vt:lpstr>
      <vt:lpstr>gov!Print_Titles</vt:lpstr>
      <vt:lpstr>gov!pw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2014-06-16T06:27:08Z</cp:lastPrinted>
  <dcterms:created xsi:type="dcterms:W3CDTF">2004-06-02T16:15:43Z</dcterms:created>
  <dcterms:modified xsi:type="dcterms:W3CDTF">2014-06-16T06:27:11Z</dcterms:modified>
</cp:coreProperties>
</file>