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60" windowHeight="7995"/>
  </bookViews>
  <sheets>
    <sheet name="Content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D" hidden="1">[2]dem18!#REF!</definedName>
    <definedName name="_xlnm._FilterDatabase" localSheetId="0" hidden="1">Contents!$A$7:$J$7</definedName>
    <definedName name="_rec1">[3]Dem1!#REF!</definedName>
    <definedName name="_Regression_Int" localSheetId="0" hidden="1">1</definedName>
    <definedName name="ahcap">[4]dem2!$D$563:$L$563</definedName>
    <definedName name="censusrec">[3]Dem1!$D$253:$L$253</definedName>
    <definedName name="charged">[3]Dem1!$E$7:$G$7</definedName>
    <definedName name="da">[3]Dem1!$D$130:$L$130</definedName>
    <definedName name="ee">[3]Dem1!$D$359:$L$359</definedName>
    <definedName name="fishcap">[4]dem2!$D$574:$L$574</definedName>
    <definedName name="Fishrev">[4]dem2!$D$492:$L$492</definedName>
    <definedName name="fwl">[3]Dem1!$D$313:$L$313</definedName>
    <definedName name="fwlcap">[3]Dem1!$D$387:$L$387</definedName>
    <definedName name="fwlrec">[3]Dem1!$D$393:$L$393</definedName>
    <definedName name="housing">#REF!</definedName>
    <definedName name="housingcap">#REF!</definedName>
    <definedName name="justice">[3]Dem1!$D$103:$L$103</definedName>
    <definedName name="justicerec">#REF!</definedName>
    <definedName name="lr">[3]Dem1!$D$63:$L$63</definedName>
    <definedName name="lrrec">[3]Dem1!#REF!</definedName>
    <definedName name="nc">[3]Dem1!$D$221:$L$221</definedName>
    <definedName name="ncfund">[3]Dem1!#REF!</definedName>
    <definedName name="ncrec">[3]Dem1!$D$250:$L$250</definedName>
    <definedName name="ncrec1">[3]Dem1!#REF!</definedName>
    <definedName name="np">[3]Dem1!$K$389</definedName>
    <definedName name="Nutrition">[4]dem2!$D$315:$L$315</definedName>
    <definedName name="oges">#REF!</definedName>
    <definedName name="pension">[3]Dem1!$D$114:$L$114</definedName>
    <definedName name="_xlnm.Print_Area" localSheetId="0">Contents!$B$1:$J$63</definedName>
    <definedName name="Print_Area_MI" localSheetId="0">Contents!$B$9:$J$63</definedName>
    <definedName name="_xlnm.Print_Titles" localSheetId="0">Contents!$4:$7</definedName>
    <definedName name="pw">#REF!</definedName>
    <definedName name="pwcap">[3]Dem1!#REF!</definedName>
    <definedName name="rec">[3]Dem1!#REF!</definedName>
    <definedName name="reform">[3]Dem1!$D$237:$L$237</definedName>
    <definedName name="scst">[4]dem2!$D$162:$L$162</definedName>
    <definedName name="sgs">[3]Dem1!#REF!</definedName>
    <definedName name="SocialSecurity">[4]dem2!$D$290:$L$290</definedName>
    <definedName name="socialwelfare">[4]dem2!$D$356:$L$356</definedName>
    <definedName name="spfrd">[3]Dem1!$D$327:$L$327</definedName>
    <definedName name="sss">[3]Dem1!#REF!</definedName>
    <definedName name="swc">[3]Dem1!$D$76:$L$76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[4]dem2!$D$348:$L$348</definedName>
    <definedName name="Z_11FD1431_802F_4CFD_97ED_05C17FC7D269_.wvu.Cols" localSheetId="0" hidden="1">Contents!#REF!</definedName>
    <definedName name="Z_11FD1431_802F_4CFD_97ED_05C17FC7D269_.wvu.PrintArea" localSheetId="0" hidden="1">Contents!$B$1:$J$63</definedName>
    <definedName name="Z_11FD1431_802F_4CFD_97ED_05C17FC7D269_.wvu.PrintTitles" localSheetId="0" hidden="1">Contents!$4:$7</definedName>
    <definedName name="Z_11FD1431_802F_4CFD_97ED_05C17FC7D269_.wvu.Rows" localSheetId="0" hidden="1">Contents!$8:$8</definedName>
    <definedName name="Z_239EE218_578E_4317_BEED_14D5D7089E27_.wvu.Cols" localSheetId="0" hidden="1">Contents!#REF!</definedName>
    <definedName name="Z_239EE218_578E_4317_BEED_14D5D7089E27_.wvu.PrintArea" localSheetId="0" hidden="1">Contents!$B$1:$J$63</definedName>
    <definedName name="Z_239EE218_578E_4317_BEED_14D5D7089E27_.wvu.PrintTitles" localSheetId="0" hidden="1">Contents!$4:$7</definedName>
    <definedName name="Z_302A3EA3_AE96_11D5_A646_0050BA3D7AFD_.wvu.Cols" localSheetId="0" hidden="1">Contents!#REF!</definedName>
    <definedName name="Z_302A3EA3_AE96_11D5_A646_0050BA3D7AFD_.wvu.PrintArea" localSheetId="0" hidden="1">Contents!$B$1:$J$63</definedName>
    <definedName name="Z_302A3EA3_AE96_11D5_A646_0050BA3D7AFD_.wvu.PrintTitles" localSheetId="0" hidden="1">Contents!$4:$7</definedName>
    <definedName name="Z_36DBA021_0ECB_11D4_8064_004005726899_.wvu.PrintArea" localSheetId="0" hidden="1">Contents!$B$1:$J$63</definedName>
    <definedName name="Z_36DBA021_0ECB_11D4_8064_004005726899_.wvu.PrintTitles" localSheetId="0" hidden="1">Contents!$4:$7</definedName>
    <definedName name="Z_36EEA6C1_2547_466F_BDC2_E22725C64733_.wvu.Cols" localSheetId="0" hidden="1">Contents!#REF!</definedName>
    <definedName name="Z_36EEA6C1_2547_466F_BDC2_E22725C64733_.wvu.PrintArea" localSheetId="0" hidden="1">Contents!$B$1:$J$63</definedName>
    <definedName name="Z_36EEA6C1_2547_466F_BDC2_E22725C64733_.wvu.PrintTitles" localSheetId="0" hidden="1">Contents!$4:$7</definedName>
    <definedName name="Z_36EEA6C1_2547_466F_BDC2_E22725C64733_.wvu.Rows" localSheetId="0" hidden="1">Contents!$8:$8</definedName>
    <definedName name="Z_7DB28DCE_97DD_4F6D_93F7_C8A48D05C8DC_.wvu.Cols" localSheetId="0" hidden="1">Contents!#REF!</definedName>
    <definedName name="Z_7DB28DCE_97DD_4F6D_93F7_C8A48D05C8DC_.wvu.PrintArea" localSheetId="0" hidden="1">Contents!$B$1:$J$63</definedName>
    <definedName name="Z_7DB28DCE_97DD_4F6D_93F7_C8A48D05C8DC_.wvu.PrintTitles" localSheetId="0" hidden="1">Contents!$4:$7</definedName>
    <definedName name="Z_93EBE921_AE91_11D5_8685_004005726899_.wvu.PrintArea" localSheetId="0" hidden="1">Contents!#REF!</definedName>
    <definedName name="Z_93EBE921_AE91_11D5_8685_004005726899_.wvu.PrintTitles" localSheetId="0" hidden="1">Contents!$4:$7</definedName>
    <definedName name="Z_94DA79C1_0FDE_11D5_9579_000021DAEEA2_.wvu.PrintArea" localSheetId="0" hidden="1">Contents!$B$1:$J$63</definedName>
    <definedName name="Z_94DA79C1_0FDE_11D5_9579_000021DAEEA2_.wvu.PrintTitles" localSheetId="0" hidden="1">Contents!$4:$7</definedName>
    <definedName name="Z_C868F8C3_16D7_11D5_A68D_81D6213F5331_.wvu.PrintArea" localSheetId="0" hidden="1">Contents!$B$1:$J$63</definedName>
    <definedName name="Z_C868F8C3_16D7_11D5_A68D_81D6213F5331_.wvu.PrintTitles" localSheetId="0" hidden="1">Contents!$4:$7</definedName>
    <definedName name="Z_DD42F915_0981_4827_A896_EC3FB7E37965_.wvu.Cols" localSheetId="0" hidden="1">Contents!#REF!</definedName>
    <definedName name="Z_DD42F915_0981_4827_A896_EC3FB7E37965_.wvu.PrintArea" localSheetId="0" hidden="1">Contents!$B$1:$J$63</definedName>
    <definedName name="Z_DD42F915_0981_4827_A896_EC3FB7E37965_.wvu.PrintTitles" localSheetId="0" hidden="1">Contents!$4:$7</definedName>
    <definedName name="Z_DD42F915_0981_4827_A896_EC3FB7E37965_.wvu.Rows" localSheetId="0" hidden="1">Contents!$8:$8</definedName>
    <definedName name="Z_E5DF37BD_125C_11D5_8DC4_D0F5D88B3549_.wvu.PrintArea" localSheetId="0" hidden="1">Contents!$B$1:$J$63</definedName>
    <definedName name="Z_E5DF37BD_125C_11D5_8DC4_D0F5D88B3549_.wvu.PrintTitles" localSheetId="0" hidden="1">Contents!$4:$7</definedName>
    <definedName name="Z_E65C283C_48EB_4733_B75D_9A6645B26648_.wvu.Cols" localSheetId="0" hidden="1">Contents!#REF!</definedName>
    <definedName name="Z_E65C283C_48EB_4733_B75D_9A6645B26648_.wvu.PrintArea" localSheetId="0" hidden="1">Contents!$B$1:$J$63</definedName>
    <definedName name="Z_E65C283C_48EB_4733_B75D_9A6645B26648_.wvu.PrintTitles" localSheetId="0" hidden="1">Contents!$4:$7</definedName>
    <definedName name="Z_E65C283C_48EB_4733_B75D_9A6645B26648_.wvu.Rows" localSheetId="0" hidden="1">Contents!$8:$8</definedName>
    <definedName name="Z_F2F2B1E0_7D19_43DE_8F94_297F3BF3254C_.wvu.Cols" localSheetId="0" hidden="1">Contents!#REF!</definedName>
    <definedName name="Z_F2F2B1E0_7D19_43DE_8F94_297F3BF3254C_.wvu.PrintArea" localSheetId="0" hidden="1">Contents!$B$1:$J$63</definedName>
    <definedName name="Z_F2F2B1E0_7D19_43DE_8F94_297F3BF3254C_.wvu.PrintTitles" localSheetId="0" hidden="1">Contents!$4:$7</definedName>
    <definedName name="Z_F2F2B1E0_7D19_43DE_8F94_297F3BF3254C_.wvu.Rows" localSheetId="0" hidden="1">Contents!$8:$8</definedName>
    <definedName name="Z_F8ADACC1_164E_11D6_B603_000021DAEEA2_.wvu.Cols" localSheetId="0" hidden="1">Contents!#REF!</definedName>
    <definedName name="Z_F8ADACC1_164E_11D6_B603_000021DAEEA2_.wvu.PrintArea" localSheetId="0" hidden="1">Contents!$B$1:$J$63</definedName>
    <definedName name="Z_F8ADACC1_164E_11D6_B603_000021DAEEA2_.wvu.PrintTitles" localSheetId="0" hidden="1">Contents!$4:$7</definedName>
  </definedNames>
  <calcPr calcId="125725"/>
</workbook>
</file>

<file path=xl/calcChain.xml><?xml version="1.0" encoding="utf-8"?>
<calcChain xmlns="http://schemas.openxmlformats.org/spreadsheetml/2006/main">
  <c r="G58" i="1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62"/>
  <c r="F60"/>
  <c r="G60" s="1"/>
  <c r="D33"/>
  <c r="F59"/>
  <c r="E59"/>
  <c r="E61" s="1"/>
  <c r="E63" s="1"/>
  <c r="F61" l="1"/>
  <c r="F63" s="1"/>
  <c r="G59"/>
  <c r="G61" s="1"/>
  <c r="G63" s="1"/>
</calcChain>
</file>

<file path=xl/sharedStrings.xml><?xml version="1.0" encoding="utf-8"?>
<sst xmlns="http://schemas.openxmlformats.org/spreadsheetml/2006/main" count="222" uniqueCount="71">
  <si>
    <t>C O N T E N T S   AND   S U M M A R Y</t>
  </si>
  <si>
    <t>D E M A N D S    F O R    G R A N T S    2 0 1 4  - 1 5</t>
  </si>
  <si>
    <t xml:space="preserve"> (In Thousands of Rupees)</t>
  </si>
  <si>
    <t>Dem. No.</t>
  </si>
  <si>
    <t xml:space="preserve">Department to which the Demand/Appropriation Relates </t>
  </si>
  <si>
    <t>Budget Estimate 2014-15</t>
  </si>
  <si>
    <t>Volume No. &amp; 
Page No.</t>
  </si>
  <si>
    <t>Revenue</t>
  </si>
  <si>
    <t>Capital</t>
  </si>
  <si>
    <t>Total</t>
  </si>
  <si>
    <t>1</t>
  </si>
  <si>
    <t>2</t>
  </si>
  <si>
    <t xml:space="preserve">Food Security and  Agriculture Development </t>
  </si>
  <si>
    <t>Voted</t>
  </si>
  <si>
    <t>Vol. I</t>
  </si>
  <si>
    <t>-</t>
  </si>
  <si>
    <t>Animal Husbandry, Livestock, Fisheries and Veterinary Services</t>
  </si>
  <si>
    <t>Building and Housing</t>
  </si>
  <si>
    <t>Co-operation</t>
  </si>
  <si>
    <t>Cultural Affairs and Heritage</t>
  </si>
  <si>
    <t>Ecclesiastical</t>
  </si>
  <si>
    <t>Human Resource Development</t>
  </si>
  <si>
    <t>Election</t>
  </si>
  <si>
    <t xml:space="preserve">Excise </t>
  </si>
  <si>
    <t>Finance, Revenue and Expenditure</t>
  </si>
  <si>
    <t>Charged</t>
  </si>
  <si>
    <t>Food, Civil Supplies and Consumer Affairs</t>
  </si>
  <si>
    <t xml:space="preserve">Forest, Environment and Wild Life Management </t>
  </si>
  <si>
    <t>Vol. II</t>
  </si>
  <si>
    <t>Governor</t>
  </si>
  <si>
    <t>Health Care, Human Services and Family Welfare</t>
  </si>
  <si>
    <t>Home</t>
  </si>
  <si>
    <t>Horticulture and Cash Crops Development</t>
  </si>
  <si>
    <t>Commerce and Industries</t>
  </si>
  <si>
    <t>Information and Public Relation</t>
  </si>
  <si>
    <t>Information Technology</t>
  </si>
  <si>
    <t>Irrigation and Flood Control</t>
  </si>
  <si>
    <t>Judiciary</t>
  </si>
  <si>
    <t>Labour</t>
  </si>
  <si>
    <t>Land Revenue and Disaster Management</t>
  </si>
  <si>
    <t>Law</t>
  </si>
  <si>
    <t>Legislature</t>
  </si>
  <si>
    <t>Mines, Minerals and Geology</t>
  </si>
  <si>
    <t>Motor Vehicles</t>
  </si>
  <si>
    <t>Vol. III</t>
  </si>
  <si>
    <t>Parliamentary Affairs</t>
  </si>
  <si>
    <t>Personnel, Administrative Reforms and Training, Public Grievances, Career 
Options and Employment, Skill Development and Chief Minister's Self 
Employment Scheme</t>
  </si>
  <si>
    <t>Development Planning, Economic Reforms and North Eastern Council Affairs</t>
  </si>
  <si>
    <t>Police</t>
  </si>
  <si>
    <t>Energy and Power</t>
  </si>
  <si>
    <t>Printing and Stationery</t>
  </si>
  <si>
    <t>Water Security and Public Health Engineering</t>
  </si>
  <si>
    <t>Public Service Commission</t>
  </si>
  <si>
    <t>Roads and Bridges</t>
  </si>
  <si>
    <t>Rural Management and  Development</t>
  </si>
  <si>
    <t>Science, Technology and Climate Change</t>
  </si>
  <si>
    <t>Sikkim Nationalised Transport</t>
  </si>
  <si>
    <t>Social  Justice, Empowerment and Welfare</t>
  </si>
  <si>
    <t>Vol. IV</t>
  </si>
  <si>
    <t>Sports and Youth Affairs</t>
  </si>
  <si>
    <t>Tourism and Civil Aviation</t>
  </si>
  <si>
    <t>Urban Development and Housing</t>
  </si>
  <si>
    <t>Vigilance</t>
  </si>
  <si>
    <t>Panchayati Raj Institutions</t>
  </si>
  <si>
    <t>Municipal Affairs</t>
  </si>
  <si>
    <t>Gross Total :-</t>
  </si>
  <si>
    <t>Deduct Recoveries (-)</t>
  </si>
  <si>
    <t>Total { A }</t>
  </si>
  <si>
    <t>Less Lotteries Expenditure :-</t>
  </si>
  <si>
    <t xml:space="preserve"> -</t>
  </si>
  <si>
    <t xml:space="preserve">Total { B } </t>
  </si>
</sst>
</file>

<file path=xl/styles.xml><?xml version="1.0" encoding="utf-8"?>
<styleSheet xmlns="http://schemas.openxmlformats.org/spreadsheetml/2006/main">
  <numFmts count="1">
    <numFmt numFmtId="164" formatCode="_-* #,##0.00\ _k_r_-;\-* #,##0.00\ _k_r_-;_-* &quot;-&quot;??\ _k_r_-;_-@_-"/>
  </numFmts>
  <fonts count="8">
    <font>
      <sz val="10"/>
      <name val="Courier"/>
      <family val="3"/>
    </font>
    <font>
      <sz val="10"/>
      <name val="Courier"/>
      <family val="3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5" fillId="0" borderId="0" xfId="0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Protection="1"/>
    <xf numFmtId="0" fontId="4" fillId="0" borderId="11" xfId="0" applyFont="1" applyFill="1" applyBorder="1" applyAlignment="1" applyProtection="1">
      <alignment vertical="top" wrapText="1"/>
    </xf>
    <xf numFmtId="0" fontId="4" fillId="0" borderId="11" xfId="0" applyFont="1" applyFill="1" applyBorder="1" applyAlignment="1" applyProtection="1">
      <alignment horizontal="center"/>
    </xf>
    <xf numFmtId="0" fontId="4" fillId="0" borderId="11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4" fontId="4" fillId="0" borderId="1" xfId="1" applyFont="1" applyFill="1" applyBorder="1" applyAlignment="1" applyProtection="1">
      <alignment horizontal="right" vertical="center" wrapText="1"/>
    </xf>
    <xf numFmtId="0" fontId="4" fillId="0" borderId="1" xfId="2" applyNumberFormat="1" applyFont="1" applyFill="1" applyBorder="1" applyAlignment="1" applyProtection="1">
      <alignment horizontal="right" vertical="center"/>
    </xf>
    <xf numFmtId="0" fontId="4" fillId="0" borderId="1" xfId="1" applyNumberFormat="1" applyFont="1" applyFill="1" applyBorder="1" applyAlignment="1" applyProtection="1">
      <alignment horizontal="right" vertical="center" wrapText="1"/>
    </xf>
    <xf numFmtId="164" fontId="5" fillId="0" borderId="1" xfId="1" applyFont="1" applyFill="1" applyBorder="1" applyAlignment="1" applyProtection="1">
      <alignment horizontal="right" vertical="center" wrapText="1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right" vertical="center"/>
    </xf>
    <xf numFmtId="0" fontId="3" fillId="2" borderId="9" xfId="0" applyFont="1" applyFill="1" applyBorder="1" applyAlignment="1" applyProtection="1">
      <alignment horizontal="right" vertical="center"/>
    </xf>
    <xf numFmtId="0" fontId="3" fillId="2" borderId="10" xfId="0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3" fillId="2" borderId="8" xfId="0" applyNumberFormat="1" applyFont="1" applyFill="1" applyBorder="1" applyAlignment="1" applyProtection="1">
      <alignment horizontal="right" vertical="center"/>
    </xf>
    <xf numFmtId="0" fontId="3" fillId="2" borderId="9" xfId="0" applyNumberFormat="1" applyFont="1" applyFill="1" applyBorder="1" applyAlignment="1" applyProtection="1">
      <alignment horizontal="righ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" xfId="1" applyNumberFormat="1" applyFont="1" applyFill="1" applyBorder="1" applyAlignment="1" applyProtection="1">
      <alignment horizontal="right" vertical="center" wrapText="1"/>
    </xf>
    <xf numFmtId="0" fontId="3" fillId="2" borderId="10" xfId="0" applyFont="1" applyFill="1" applyBorder="1" applyAlignment="1" applyProtection="1">
      <alignment vertical="center"/>
    </xf>
    <xf numFmtId="0" fontId="3" fillId="2" borderId="1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Protection="1"/>
  </cellXfs>
  <cellStyles count="3">
    <cellStyle name="Comma" xfId="1" builtinId="3"/>
    <cellStyle name="Normal" xfId="0" builtinId="0"/>
    <cellStyle name="Normal_budget 2004-05_2.6.0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budget_summary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22"/>
    </sheetNames>
    <sheetDataSet>
      <sheetData sheetId="0">
        <row r="23">
          <cell r="D23" t="str">
            <v>Voted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otal1"/>
      <sheetName val="SUMMARY-Pre"/>
      <sheetName val="BudgetAtGlance"/>
      <sheetName val="AFS_details"/>
      <sheetName val="SUMMARY"/>
      <sheetName val="Contents"/>
      <sheetName val="EXP-MEMO"/>
      <sheetName val="RECEIPT"/>
      <sheetName val="AFS-DIS"/>
      <sheetName val="Salary_Cal"/>
      <sheetName val="AFS-RCT"/>
      <sheetName val="total (2)"/>
      <sheetName val="salaries"/>
      <sheetName val="w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0" transitionEvaluation="1" codeName="Sheet7"/>
  <dimension ref="A1:L141"/>
  <sheetViews>
    <sheetView tabSelected="1" view="pageBreakPreview" topLeftCell="A30" zoomScaleNormal="85" zoomScaleSheetLayoutView="100" workbookViewId="0">
      <selection activeCell="C46" sqref="C46"/>
    </sheetView>
  </sheetViews>
  <sheetFormatPr defaultColWidth="9.625" defaultRowHeight="12.75"/>
  <cols>
    <col min="1" max="1" width="9.625" style="2"/>
    <col min="2" max="2" width="8.125" style="2" customWidth="1"/>
    <col min="3" max="3" width="58.625" style="58" customWidth="1"/>
    <col min="4" max="4" width="9.625" style="59" customWidth="1"/>
    <col min="5" max="7" width="11.625" style="2" customWidth="1"/>
    <col min="8" max="8" width="5.625" style="2" customWidth="1"/>
    <col min="9" max="9" width="1.625" style="2" customWidth="1"/>
    <col min="10" max="10" width="4.625" style="2" customWidth="1"/>
    <col min="11" max="16384" width="9.625" style="2"/>
  </cols>
  <sheetData>
    <row r="1" spans="2:10" ht="12.95" customHeight="1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0" ht="14.25">
      <c r="B2" s="1"/>
      <c r="C2" s="1"/>
      <c r="D2" s="1"/>
      <c r="E2" s="1"/>
      <c r="F2" s="1"/>
      <c r="G2" s="1"/>
      <c r="H2" s="1"/>
      <c r="I2" s="1"/>
      <c r="J2" s="1"/>
    </row>
    <row r="3" spans="2:10" ht="12.95" customHeight="1">
      <c r="B3" s="1" t="s">
        <v>1</v>
      </c>
      <c r="C3" s="1"/>
      <c r="D3" s="1"/>
      <c r="E3" s="1"/>
      <c r="F3" s="1"/>
      <c r="G3" s="1"/>
      <c r="H3" s="1"/>
      <c r="I3" s="1"/>
      <c r="J3" s="1"/>
    </row>
    <row r="4" spans="2:10" ht="15.95" customHeight="1">
      <c r="B4" s="3" t="s">
        <v>2</v>
      </c>
      <c r="C4" s="3"/>
      <c r="D4" s="3"/>
      <c r="E4" s="3"/>
      <c r="F4" s="3"/>
      <c r="G4" s="3"/>
      <c r="H4" s="3"/>
      <c r="I4" s="3"/>
      <c r="J4" s="3"/>
    </row>
    <row r="5" spans="2:10" ht="14.1" customHeight="1">
      <c r="B5" s="4" t="s">
        <v>3</v>
      </c>
      <c r="C5" s="5" t="s">
        <v>4</v>
      </c>
      <c r="D5" s="6"/>
      <c r="E5" s="4" t="s">
        <v>5</v>
      </c>
      <c r="F5" s="4"/>
      <c r="G5" s="4"/>
      <c r="H5" s="7" t="s">
        <v>6</v>
      </c>
      <c r="I5" s="8"/>
      <c r="J5" s="9"/>
    </row>
    <row r="6" spans="2:10" ht="14.1" customHeight="1">
      <c r="B6" s="4"/>
      <c r="C6" s="10"/>
      <c r="D6" s="11"/>
      <c r="E6" s="12" t="s">
        <v>7</v>
      </c>
      <c r="F6" s="12" t="s">
        <v>8</v>
      </c>
      <c r="G6" s="12" t="s">
        <v>9</v>
      </c>
      <c r="H6" s="13"/>
      <c r="I6" s="14"/>
      <c r="J6" s="15"/>
    </row>
    <row r="7" spans="2:10" ht="14.1" customHeight="1">
      <c r="B7" s="16" t="s">
        <v>10</v>
      </c>
      <c r="C7" s="17" t="s">
        <v>11</v>
      </c>
      <c r="D7" s="17"/>
      <c r="E7" s="16">
        <v>3</v>
      </c>
      <c r="F7" s="16">
        <v>4</v>
      </c>
      <c r="G7" s="16">
        <v>5</v>
      </c>
      <c r="H7" s="18">
        <v>6</v>
      </c>
      <c r="I7" s="19"/>
      <c r="J7" s="20"/>
    </row>
    <row r="8" spans="2:10" ht="17.25" hidden="1" customHeight="1">
      <c r="B8" s="21"/>
      <c r="C8" s="22"/>
      <c r="D8" s="23"/>
      <c r="E8" s="24"/>
      <c r="F8" s="24"/>
      <c r="G8" s="24"/>
      <c r="H8" s="24"/>
      <c r="I8" s="24"/>
      <c r="J8" s="21"/>
    </row>
    <row r="9" spans="2:10" ht="15.95" customHeight="1">
      <c r="B9" s="26">
        <v>1</v>
      </c>
      <c r="C9" s="27" t="s">
        <v>12</v>
      </c>
      <c r="D9" s="26" t="s">
        <v>13</v>
      </c>
      <c r="E9" s="28">
        <v>649772</v>
      </c>
      <c r="F9" s="28">
        <v>29775</v>
      </c>
      <c r="G9" s="29">
        <f>SUM(E9:F9)</f>
        <v>679547</v>
      </c>
      <c r="H9" s="30" t="s">
        <v>14</v>
      </c>
      <c r="I9" s="31" t="s">
        <v>15</v>
      </c>
      <c r="J9" s="32">
        <v>1</v>
      </c>
    </row>
    <row r="10" spans="2:10" ht="15.95" customHeight="1">
      <c r="B10" s="26">
        <v>2</v>
      </c>
      <c r="C10" s="27" t="s">
        <v>16</v>
      </c>
      <c r="D10" s="26" t="s">
        <v>13</v>
      </c>
      <c r="E10" s="28">
        <v>424748</v>
      </c>
      <c r="F10" s="28">
        <v>38581</v>
      </c>
      <c r="G10" s="29">
        <f t="shared" ref="G10:G58" si="0">SUM(E10:F10)</f>
        <v>463329</v>
      </c>
      <c r="H10" s="30" t="s">
        <v>14</v>
      </c>
      <c r="I10" s="31" t="s">
        <v>15</v>
      </c>
      <c r="J10" s="32">
        <v>13</v>
      </c>
    </row>
    <row r="11" spans="2:10" ht="15.95" customHeight="1">
      <c r="B11" s="26">
        <v>3</v>
      </c>
      <c r="C11" s="27" t="s">
        <v>17</v>
      </c>
      <c r="D11" s="26" t="s">
        <v>13</v>
      </c>
      <c r="E11" s="28">
        <v>193336</v>
      </c>
      <c r="F11" s="28">
        <v>372882</v>
      </c>
      <c r="G11" s="29">
        <f t="shared" si="0"/>
        <v>566218</v>
      </c>
      <c r="H11" s="30" t="s">
        <v>14</v>
      </c>
      <c r="I11" s="31" t="s">
        <v>15</v>
      </c>
      <c r="J11" s="32">
        <v>31</v>
      </c>
    </row>
    <row r="12" spans="2:10" ht="15.95" customHeight="1">
      <c r="B12" s="26">
        <v>4</v>
      </c>
      <c r="C12" s="27" t="s">
        <v>18</v>
      </c>
      <c r="D12" s="26" t="s">
        <v>13</v>
      </c>
      <c r="E12" s="28">
        <v>110220</v>
      </c>
      <c r="F12" s="28">
        <v>55000</v>
      </c>
      <c r="G12" s="29">
        <f t="shared" si="0"/>
        <v>165220</v>
      </c>
      <c r="H12" s="30" t="s">
        <v>14</v>
      </c>
      <c r="I12" s="31" t="s">
        <v>15</v>
      </c>
      <c r="J12" s="32">
        <v>40</v>
      </c>
    </row>
    <row r="13" spans="2:10" ht="15.95" customHeight="1">
      <c r="B13" s="26">
        <v>5</v>
      </c>
      <c r="C13" s="27" t="s">
        <v>19</v>
      </c>
      <c r="D13" s="26" t="s">
        <v>13</v>
      </c>
      <c r="E13" s="28">
        <v>88885</v>
      </c>
      <c r="F13" s="28">
        <v>213888</v>
      </c>
      <c r="G13" s="29">
        <f t="shared" si="0"/>
        <v>302773</v>
      </c>
      <c r="H13" s="30" t="s">
        <v>14</v>
      </c>
      <c r="I13" s="31" t="s">
        <v>15</v>
      </c>
      <c r="J13" s="32">
        <v>44</v>
      </c>
    </row>
    <row r="14" spans="2:10" ht="15.95" customHeight="1">
      <c r="B14" s="26">
        <v>6</v>
      </c>
      <c r="C14" s="27" t="s">
        <v>20</v>
      </c>
      <c r="D14" s="26" t="s">
        <v>13</v>
      </c>
      <c r="E14" s="28">
        <v>86243</v>
      </c>
      <c r="F14" s="28" t="s">
        <v>15</v>
      </c>
      <c r="G14" s="29">
        <f t="shared" si="0"/>
        <v>86243</v>
      </c>
      <c r="H14" s="30" t="s">
        <v>14</v>
      </c>
      <c r="I14" s="31" t="s">
        <v>15</v>
      </c>
      <c r="J14" s="32">
        <v>48</v>
      </c>
    </row>
    <row r="15" spans="2:10" ht="15.95" customHeight="1">
      <c r="B15" s="26">
        <v>7</v>
      </c>
      <c r="C15" s="27" t="s">
        <v>21</v>
      </c>
      <c r="D15" s="26" t="s">
        <v>13</v>
      </c>
      <c r="E15" s="28">
        <v>4969025</v>
      </c>
      <c r="F15" s="28">
        <v>393944</v>
      </c>
      <c r="G15" s="29">
        <f t="shared" si="0"/>
        <v>5362969</v>
      </c>
      <c r="H15" s="30" t="s">
        <v>14</v>
      </c>
      <c r="I15" s="31" t="s">
        <v>15</v>
      </c>
      <c r="J15" s="32">
        <v>50</v>
      </c>
    </row>
    <row r="16" spans="2:10" ht="15.95" customHeight="1">
      <c r="B16" s="26">
        <v>8</v>
      </c>
      <c r="C16" s="27" t="s">
        <v>22</v>
      </c>
      <c r="D16" s="26" t="s">
        <v>13</v>
      </c>
      <c r="E16" s="28">
        <v>162348</v>
      </c>
      <c r="F16" s="28" t="s">
        <v>15</v>
      </c>
      <c r="G16" s="29">
        <f t="shared" si="0"/>
        <v>162348</v>
      </c>
      <c r="H16" s="30" t="s">
        <v>14</v>
      </c>
      <c r="I16" s="31" t="s">
        <v>15</v>
      </c>
      <c r="J16" s="32">
        <v>71</v>
      </c>
    </row>
    <row r="17" spans="2:10" ht="15.95" customHeight="1">
      <c r="B17" s="26">
        <v>9</v>
      </c>
      <c r="C17" s="27" t="s">
        <v>23</v>
      </c>
      <c r="D17" s="26" t="s">
        <v>13</v>
      </c>
      <c r="E17" s="28">
        <v>70206</v>
      </c>
      <c r="F17" s="28" t="s">
        <v>15</v>
      </c>
      <c r="G17" s="29">
        <f t="shared" si="0"/>
        <v>70206</v>
      </c>
      <c r="H17" s="30" t="s">
        <v>14</v>
      </c>
      <c r="I17" s="31" t="s">
        <v>15</v>
      </c>
      <c r="J17" s="32">
        <v>73</v>
      </c>
    </row>
    <row r="18" spans="2:10" ht="15.95" customHeight="1">
      <c r="B18" s="33">
        <v>10</v>
      </c>
      <c r="C18" s="34" t="s">
        <v>24</v>
      </c>
      <c r="D18" s="35" t="s">
        <v>25</v>
      </c>
      <c r="E18" s="36">
        <v>2539027</v>
      </c>
      <c r="F18" s="36">
        <v>889998</v>
      </c>
      <c r="G18" s="37">
        <f t="shared" si="0"/>
        <v>3429025</v>
      </c>
      <c r="H18" s="38" t="s">
        <v>14</v>
      </c>
      <c r="I18" s="39" t="s">
        <v>15</v>
      </c>
      <c r="J18" s="40">
        <v>74</v>
      </c>
    </row>
    <row r="19" spans="2:10" ht="15.95" customHeight="1">
      <c r="B19" s="33"/>
      <c r="C19" s="34"/>
      <c r="D19" s="26" t="s">
        <v>13</v>
      </c>
      <c r="E19" s="28">
        <v>11456080</v>
      </c>
      <c r="F19" s="28">
        <v>5500</v>
      </c>
      <c r="G19" s="29">
        <f t="shared" si="0"/>
        <v>11461580</v>
      </c>
      <c r="H19" s="38"/>
      <c r="I19" s="41"/>
      <c r="J19" s="40"/>
    </row>
    <row r="20" spans="2:10" ht="15.95" customHeight="1">
      <c r="B20" s="26">
        <v>11</v>
      </c>
      <c r="C20" s="27" t="s">
        <v>26</v>
      </c>
      <c r="D20" s="26" t="s">
        <v>13</v>
      </c>
      <c r="E20" s="28">
        <v>307459</v>
      </c>
      <c r="F20" s="28">
        <v>36233</v>
      </c>
      <c r="G20" s="29">
        <f t="shared" si="0"/>
        <v>343692</v>
      </c>
      <c r="H20" s="30" t="s">
        <v>14</v>
      </c>
      <c r="I20" s="31" t="s">
        <v>15</v>
      </c>
      <c r="J20" s="32">
        <v>93</v>
      </c>
    </row>
    <row r="21" spans="2:10" ht="15.95" customHeight="1">
      <c r="B21" s="26">
        <v>12</v>
      </c>
      <c r="C21" s="27" t="s">
        <v>27</v>
      </c>
      <c r="D21" s="26" t="s">
        <v>13</v>
      </c>
      <c r="E21" s="28">
        <v>2449793</v>
      </c>
      <c r="F21" s="28">
        <v>17174</v>
      </c>
      <c r="G21" s="29">
        <f t="shared" si="0"/>
        <v>2466967</v>
      </c>
      <c r="H21" s="30" t="s">
        <v>28</v>
      </c>
      <c r="I21" s="31" t="s">
        <v>15</v>
      </c>
      <c r="J21" s="32">
        <v>1</v>
      </c>
    </row>
    <row r="22" spans="2:10" ht="15.95" customHeight="1">
      <c r="B22" s="26" t="s">
        <v>15</v>
      </c>
      <c r="C22" s="27" t="s">
        <v>29</v>
      </c>
      <c r="D22" s="35" t="s">
        <v>25</v>
      </c>
      <c r="E22" s="36">
        <v>61570</v>
      </c>
      <c r="F22" s="28" t="s">
        <v>15</v>
      </c>
      <c r="G22" s="37">
        <f t="shared" si="0"/>
        <v>61570</v>
      </c>
      <c r="H22" s="30" t="s">
        <v>28</v>
      </c>
      <c r="I22" s="31" t="s">
        <v>15</v>
      </c>
      <c r="J22" s="32">
        <v>20</v>
      </c>
    </row>
    <row r="23" spans="2:10" ht="15.95" customHeight="1">
      <c r="B23" s="26">
        <v>13</v>
      </c>
      <c r="C23" s="27" t="s">
        <v>30</v>
      </c>
      <c r="D23" s="26" t="s">
        <v>13</v>
      </c>
      <c r="E23" s="28">
        <v>2769491</v>
      </c>
      <c r="F23" s="28">
        <v>770518</v>
      </c>
      <c r="G23" s="29">
        <f t="shared" si="0"/>
        <v>3540009</v>
      </c>
      <c r="H23" s="30" t="s">
        <v>28</v>
      </c>
      <c r="I23" s="31" t="s">
        <v>15</v>
      </c>
      <c r="J23" s="32">
        <v>24</v>
      </c>
    </row>
    <row r="24" spans="2:10" ht="15.95" customHeight="1">
      <c r="B24" s="26">
        <v>14</v>
      </c>
      <c r="C24" s="27" t="s">
        <v>31</v>
      </c>
      <c r="D24" s="26" t="s">
        <v>13</v>
      </c>
      <c r="E24" s="28">
        <v>626477</v>
      </c>
      <c r="F24" s="28" t="s">
        <v>15</v>
      </c>
      <c r="G24" s="29">
        <f t="shared" si="0"/>
        <v>626477</v>
      </c>
      <c r="H24" s="30" t="s">
        <v>28</v>
      </c>
      <c r="I24" s="31" t="s">
        <v>15</v>
      </c>
      <c r="J24" s="32">
        <v>48</v>
      </c>
    </row>
    <row r="25" spans="2:10" ht="15.95" customHeight="1">
      <c r="B25" s="26">
        <v>15</v>
      </c>
      <c r="C25" s="27" t="s">
        <v>32</v>
      </c>
      <c r="D25" s="26" t="s">
        <v>13</v>
      </c>
      <c r="E25" s="28">
        <v>936918</v>
      </c>
      <c r="F25" s="42">
        <v>0</v>
      </c>
      <c r="G25" s="29">
        <f t="shared" si="0"/>
        <v>936918</v>
      </c>
      <c r="H25" s="30" t="s">
        <v>28</v>
      </c>
      <c r="I25" s="31" t="s">
        <v>15</v>
      </c>
      <c r="J25" s="32">
        <v>53</v>
      </c>
    </row>
    <row r="26" spans="2:10" ht="15.95" customHeight="1">
      <c r="B26" s="26">
        <v>16</v>
      </c>
      <c r="C26" s="27" t="s">
        <v>33</v>
      </c>
      <c r="D26" s="26" t="s">
        <v>13</v>
      </c>
      <c r="E26" s="28">
        <v>357135</v>
      </c>
      <c r="F26" s="28">
        <v>169500</v>
      </c>
      <c r="G26" s="29">
        <f t="shared" si="0"/>
        <v>526635</v>
      </c>
      <c r="H26" s="30" t="s">
        <v>28</v>
      </c>
      <c r="I26" s="31" t="s">
        <v>15</v>
      </c>
      <c r="J26" s="32">
        <v>60</v>
      </c>
    </row>
    <row r="27" spans="2:10" ht="15.95" customHeight="1">
      <c r="B27" s="26">
        <v>17</v>
      </c>
      <c r="C27" s="27" t="s">
        <v>34</v>
      </c>
      <c r="D27" s="26" t="s">
        <v>13</v>
      </c>
      <c r="E27" s="28">
        <v>108085</v>
      </c>
      <c r="F27" s="28">
        <v>20000</v>
      </c>
      <c r="G27" s="29">
        <f t="shared" si="0"/>
        <v>128085</v>
      </c>
      <c r="H27" s="30" t="s">
        <v>28</v>
      </c>
      <c r="I27" s="31" t="s">
        <v>15</v>
      </c>
      <c r="J27" s="32">
        <v>67</v>
      </c>
    </row>
    <row r="28" spans="2:10" ht="15.95" customHeight="1">
      <c r="B28" s="26">
        <v>18</v>
      </c>
      <c r="C28" s="27" t="s">
        <v>35</v>
      </c>
      <c r="D28" s="26" t="s">
        <v>13</v>
      </c>
      <c r="E28" s="28">
        <v>298800</v>
      </c>
      <c r="F28" s="28">
        <v>15000</v>
      </c>
      <c r="G28" s="29">
        <f t="shared" si="0"/>
        <v>313800</v>
      </c>
      <c r="H28" s="30" t="s">
        <v>28</v>
      </c>
      <c r="I28" s="31" t="s">
        <v>15</v>
      </c>
      <c r="J28" s="32">
        <v>70</v>
      </c>
    </row>
    <row r="29" spans="2:10" ht="15.95" customHeight="1">
      <c r="B29" s="26">
        <v>19</v>
      </c>
      <c r="C29" s="27" t="s">
        <v>36</v>
      </c>
      <c r="D29" s="26" t="s">
        <v>13</v>
      </c>
      <c r="E29" s="28">
        <v>1487631</v>
      </c>
      <c r="F29" s="28">
        <v>57000</v>
      </c>
      <c r="G29" s="29">
        <f t="shared" si="0"/>
        <v>1544631</v>
      </c>
      <c r="H29" s="30" t="s">
        <v>28</v>
      </c>
      <c r="I29" s="31" t="s">
        <v>15</v>
      </c>
      <c r="J29" s="32">
        <v>72</v>
      </c>
    </row>
    <row r="30" spans="2:10" ht="15.95" customHeight="1">
      <c r="B30" s="33">
        <v>20</v>
      </c>
      <c r="C30" s="34" t="s">
        <v>37</v>
      </c>
      <c r="D30" s="35" t="s">
        <v>25</v>
      </c>
      <c r="E30" s="36">
        <v>114723</v>
      </c>
      <c r="F30" s="28" t="s">
        <v>15</v>
      </c>
      <c r="G30" s="37">
        <f t="shared" si="0"/>
        <v>114723</v>
      </c>
      <c r="H30" s="38" t="s">
        <v>28</v>
      </c>
      <c r="I30" s="39" t="s">
        <v>15</v>
      </c>
      <c r="J30" s="40">
        <v>80</v>
      </c>
    </row>
    <row r="31" spans="2:10" ht="15.95" customHeight="1">
      <c r="B31" s="33"/>
      <c r="C31" s="34"/>
      <c r="D31" s="26" t="s">
        <v>13</v>
      </c>
      <c r="E31" s="28">
        <v>135671</v>
      </c>
      <c r="F31" s="28" t="s">
        <v>15</v>
      </c>
      <c r="G31" s="29">
        <f t="shared" si="0"/>
        <v>135671</v>
      </c>
      <c r="H31" s="38"/>
      <c r="I31" s="41"/>
      <c r="J31" s="40"/>
    </row>
    <row r="32" spans="2:10" ht="15.95" customHeight="1">
      <c r="B32" s="26">
        <v>21</v>
      </c>
      <c r="C32" s="27" t="s">
        <v>38</v>
      </c>
      <c r="D32" s="26" t="s">
        <v>13</v>
      </c>
      <c r="E32" s="43">
        <v>69745</v>
      </c>
      <c r="F32" s="43">
        <v>110000</v>
      </c>
      <c r="G32" s="29">
        <f t="shared" si="0"/>
        <v>179745</v>
      </c>
      <c r="H32" s="30" t="s">
        <v>28</v>
      </c>
      <c r="I32" s="31" t="s">
        <v>15</v>
      </c>
      <c r="J32" s="32">
        <v>84</v>
      </c>
    </row>
    <row r="33" spans="2:10" ht="15.95" customHeight="1">
      <c r="B33" s="26">
        <v>22</v>
      </c>
      <c r="C33" s="27" t="s">
        <v>39</v>
      </c>
      <c r="D33" s="26" t="str">
        <f>[1]dem22!D23</f>
        <v>Voted</v>
      </c>
      <c r="E33" s="28">
        <v>2803696</v>
      </c>
      <c r="F33" s="44">
        <v>1803276</v>
      </c>
      <c r="G33" s="29">
        <f t="shared" si="0"/>
        <v>4606972</v>
      </c>
      <c r="H33" s="30" t="s">
        <v>28</v>
      </c>
      <c r="I33" s="31" t="s">
        <v>15</v>
      </c>
      <c r="J33" s="32">
        <v>88</v>
      </c>
    </row>
    <row r="34" spans="2:10" ht="15.95" customHeight="1">
      <c r="B34" s="33">
        <v>23</v>
      </c>
      <c r="C34" s="34" t="s">
        <v>40</v>
      </c>
      <c r="D34" s="35" t="s">
        <v>25</v>
      </c>
      <c r="E34" s="36">
        <v>21864</v>
      </c>
      <c r="F34" s="45" t="s">
        <v>15</v>
      </c>
      <c r="G34" s="37">
        <f t="shared" si="0"/>
        <v>21864</v>
      </c>
      <c r="H34" s="46" t="s">
        <v>28</v>
      </c>
      <c r="I34" s="39" t="s">
        <v>15</v>
      </c>
      <c r="J34" s="40">
        <v>103</v>
      </c>
    </row>
    <row r="35" spans="2:10" ht="15.95" customHeight="1">
      <c r="B35" s="33"/>
      <c r="C35" s="34"/>
      <c r="D35" s="26" t="s">
        <v>13</v>
      </c>
      <c r="E35" s="28">
        <v>60410</v>
      </c>
      <c r="F35" s="28" t="s">
        <v>15</v>
      </c>
      <c r="G35" s="29">
        <f t="shared" si="0"/>
        <v>60410</v>
      </c>
      <c r="H35" s="46"/>
      <c r="I35" s="39"/>
      <c r="J35" s="40"/>
    </row>
    <row r="36" spans="2:10" ht="15.95" customHeight="1">
      <c r="B36" s="33">
        <v>24</v>
      </c>
      <c r="C36" s="34" t="s">
        <v>41</v>
      </c>
      <c r="D36" s="35" t="s">
        <v>25</v>
      </c>
      <c r="E36" s="36">
        <v>5994</v>
      </c>
      <c r="F36" s="29" t="s">
        <v>15</v>
      </c>
      <c r="G36" s="37">
        <f t="shared" si="0"/>
        <v>5994</v>
      </c>
      <c r="H36" s="38" t="s">
        <v>28</v>
      </c>
      <c r="I36" s="39" t="s">
        <v>15</v>
      </c>
      <c r="J36" s="40">
        <v>105</v>
      </c>
    </row>
    <row r="37" spans="2:10" ht="15.95" customHeight="1">
      <c r="B37" s="33"/>
      <c r="C37" s="34"/>
      <c r="D37" s="26" t="s">
        <v>13</v>
      </c>
      <c r="E37" s="28">
        <v>166637</v>
      </c>
      <c r="F37" s="28" t="s">
        <v>15</v>
      </c>
      <c r="G37" s="29">
        <f t="shared" si="0"/>
        <v>166637</v>
      </c>
      <c r="H37" s="38"/>
      <c r="I37" s="41"/>
      <c r="J37" s="40"/>
    </row>
    <row r="38" spans="2:10" ht="15.95" customHeight="1">
      <c r="B38" s="26">
        <v>25</v>
      </c>
      <c r="C38" s="27" t="s">
        <v>42</v>
      </c>
      <c r="D38" s="26" t="s">
        <v>13</v>
      </c>
      <c r="E38" s="28">
        <v>42267</v>
      </c>
      <c r="F38" s="42">
        <v>0</v>
      </c>
      <c r="G38" s="29">
        <f t="shared" si="0"/>
        <v>42267</v>
      </c>
      <c r="H38" s="30" t="s">
        <v>28</v>
      </c>
      <c r="I38" s="31" t="s">
        <v>15</v>
      </c>
      <c r="J38" s="32">
        <v>108</v>
      </c>
    </row>
    <row r="39" spans="2:10" ht="15.95" customHeight="1">
      <c r="B39" s="26">
        <v>26</v>
      </c>
      <c r="C39" s="27" t="s">
        <v>43</v>
      </c>
      <c r="D39" s="26" t="s">
        <v>13</v>
      </c>
      <c r="E39" s="28">
        <v>48261</v>
      </c>
      <c r="F39" s="28" t="s">
        <v>15</v>
      </c>
      <c r="G39" s="29">
        <f t="shared" si="0"/>
        <v>48261</v>
      </c>
      <c r="H39" s="30" t="s">
        <v>44</v>
      </c>
      <c r="I39" s="31" t="s">
        <v>15</v>
      </c>
      <c r="J39" s="32">
        <v>1</v>
      </c>
    </row>
    <row r="40" spans="2:10" ht="15.95" customHeight="1">
      <c r="B40" s="26">
        <v>27</v>
      </c>
      <c r="C40" s="27" t="s">
        <v>45</v>
      </c>
      <c r="D40" s="26" t="s">
        <v>13</v>
      </c>
      <c r="E40" s="28">
        <v>12723</v>
      </c>
      <c r="F40" s="28" t="s">
        <v>15</v>
      </c>
      <c r="G40" s="29">
        <f t="shared" si="0"/>
        <v>12723</v>
      </c>
      <c r="H40" s="30" t="s">
        <v>44</v>
      </c>
      <c r="I40" s="31" t="s">
        <v>15</v>
      </c>
      <c r="J40" s="32">
        <v>3</v>
      </c>
    </row>
    <row r="41" spans="2:10" ht="42.95" customHeight="1">
      <c r="B41" s="26">
        <v>28</v>
      </c>
      <c r="C41" s="27" t="s">
        <v>46</v>
      </c>
      <c r="D41" s="26" t="s">
        <v>13</v>
      </c>
      <c r="E41" s="28">
        <v>129759</v>
      </c>
      <c r="F41" s="42">
        <v>0</v>
      </c>
      <c r="G41" s="29">
        <f t="shared" si="0"/>
        <v>129759</v>
      </c>
      <c r="H41" s="30" t="s">
        <v>44</v>
      </c>
      <c r="I41" s="31" t="s">
        <v>15</v>
      </c>
      <c r="J41" s="32">
        <v>4</v>
      </c>
    </row>
    <row r="42" spans="2:10" ht="15.95" customHeight="1">
      <c r="B42" s="26">
        <v>29</v>
      </c>
      <c r="C42" s="27" t="s">
        <v>47</v>
      </c>
      <c r="D42" s="26" t="s">
        <v>13</v>
      </c>
      <c r="E42" s="28">
        <v>929079</v>
      </c>
      <c r="F42" s="28">
        <v>240000</v>
      </c>
      <c r="G42" s="29">
        <f t="shared" si="0"/>
        <v>1169079</v>
      </c>
      <c r="H42" s="30" t="s">
        <v>44</v>
      </c>
      <c r="I42" s="31" t="s">
        <v>15</v>
      </c>
      <c r="J42" s="32">
        <v>7</v>
      </c>
    </row>
    <row r="43" spans="2:10" ht="15.95" customHeight="1">
      <c r="B43" s="26">
        <v>30</v>
      </c>
      <c r="C43" s="27" t="s">
        <v>48</v>
      </c>
      <c r="D43" s="26" t="s">
        <v>13</v>
      </c>
      <c r="E43" s="28">
        <v>2847858</v>
      </c>
      <c r="F43" s="28">
        <v>297730</v>
      </c>
      <c r="G43" s="29">
        <f t="shared" si="0"/>
        <v>3145588</v>
      </c>
      <c r="H43" s="30" t="s">
        <v>44</v>
      </c>
      <c r="I43" s="31" t="s">
        <v>15</v>
      </c>
      <c r="J43" s="32">
        <v>12</v>
      </c>
    </row>
    <row r="44" spans="2:10" ht="15.95" customHeight="1">
      <c r="B44" s="26">
        <v>31</v>
      </c>
      <c r="C44" s="27" t="s">
        <v>49</v>
      </c>
      <c r="D44" s="26" t="s">
        <v>13</v>
      </c>
      <c r="E44" s="28">
        <v>1339874</v>
      </c>
      <c r="F44" s="28">
        <v>631741</v>
      </c>
      <c r="G44" s="29">
        <f t="shared" si="0"/>
        <v>1971615</v>
      </c>
      <c r="H44" s="30" t="s">
        <v>44</v>
      </c>
      <c r="I44" s="31" t="s">
        <v>15</v>
      </c>
      <c r="J44" s="32">
        <v>24</v>
      </c>
    </row>
    <row r="45" spans="2:10" ht="15.95" customHeight="1">
      <c r="B45" s="26">
        <v>32</v>
      </c>
      <c r="C45" s="27" t="s">
        <v>50</v>
      </c>
      <c r="D45" s="26" t="s">
        <v>13</v>
      </c>
      <c r="E45" s="28">
        <v>80045</v>
      </c>
      <c r="F45" s="42">
        <v>0</v>
      </c>
      <c r="G45" s="29">
        <f t="shared" si="0"/>
        <v>80045</v>
      </c>
      <c r="H45" s="30" t="s">
        <v>44</v>
      </c>
      <c r="I45" s="31" t="s">
        <v>15</v>
      </c>
      <c r="J45" s="32">
        <v>43</v>
      </c>
    </row>
    <row r="46" spans="2:10" ht="15.95" customHeight="1">
      <c r="B46" s="26">
        <v>33</v>
      </c>
      <c r="C46" s="27" t="s">
        <v>51</v>
      </c>
      <c r="D46" s="26" t="s">
        <v>13</v>
      </c>
      <c r="E46" s="28">
        <v>181781</v>
      </c>
      <c r="F46" s="28">
        <v>736473</v>
      </c>
      <c r="G46" s="29">
        <f t="shared" si="0"/>
        <v>918254</v>
      </c>
      <c r="H46" s="30" t="s">
        <v>44</v>
      </c>
      <c r="I46" s="31" t="s">
        <v>15</v>
      </c>
      <c r="J46" s="32">
        <v>44</v>
      </c>
    </row>
    <row r="47" spans="2:10" ht="15.95" customHeight="1">
      <c r="B47" s="26" t="s">
        <v>15</v>
      </c>
      <c r="C47" s="27" t="s">
        <v>52</v>
      </c>
      <c r="D47" s="35" t="s">
        <v>25</v>
      </c>
      <c r="E47" s="36">
        <v>30584</v>
      </c>
      <c r="F47" s="36" t="s">
        <v>15</v>
      </c>
      <c r="G47" s="29">
        <f t="shared" si="0"/>
        <v>30584</v>
      </c>
      <c r="H47" s="30" t="s">
        <v>44</v>
      </c>
      <c r="I47" s="31" t="s">
        <v>15</v>
      </c>
      <c r="J47" s="32">
        <v>53</v>
      </c>
    </row>
    <row r="48" spans="2:10" ht="15.95" customHeight="1">
      <c r="B48" s="26">
        <v>34</v>
      </c>
      <c r="C48" s="27" t="s">
        <v>53</v>
      </c>
      <c r="D48" s="26" t="s">
        <v>13</v>
      </c>
      <c r="E48" s="28">
        <v>705220</v>
      </c>
      <c r="F48" s="28">
        <v>2223807</v>
      </c>
      <c r="G48" s="29">
        <f t="shared" si="0"/>
        <v>2929027</v>
      </c>
      <c r="H48" s="30" t="s">
        <v>44</v>
      </c>
      <c r="I48" s="31" t="s">
        <v>15</v>
      </c>
      <c r="J48" s="32">
        <v>54</v>
      </c>
    </row>
    <row r="49" spans="1:10" ht="15.95" customHeight="1">
      <c r="B49" s="26">
        <v>35</v>
      </c>
      <c r="C49" s="27" t="s">
        <v>54</v>
      </c>
      <c r="D49" s="26" t="s">
        <v>13</v>
      </c>
      <c r="E49" s="28">
        <v>2516726</v>
      </c>
      <c r="F49" s="28">
        <v>2094299</v>
      </c>
      <c r="G49" s="29">
        <f t="shared" si="0"/>
        <v>4611025</v>
      </c>
      <c r="H49" s="30" t="s">
        <v>44</v>
      </c>
      <c r="I49" s="31" t="s">
        <v>15</v>
      </c>
      <c r="J49" s="32">
        <v>71</v>
      </c>
    </row>
    <row r="50" spans="1:10" ht="15.95" customHeight="1">
      <c r="B50" s="26">
        <v>36</v>
      </c>
      <c r="C50" s="27" t="s">
        <v>55</v>
      </c>
      <c r="D50" s="26" t="s">
        <v>13</v>
      </c>
      <c r="E50" s="28">
        <v>69700</v>
      </c>
      <c r="F50" s="44">
        <v>5000</v>
      </c>
      <c r="G50" s="29">
        <f t="shared" si="0"/>
        <v>74700</v>
      </c>
      <c r="H50" s="30" t="s">
        <v>44</v>
      </c>
      <c r="I50" s="31" t="s">
        <v>15</v>
      </c>
      <c r="J50" s="32">
        <v>93</v>
      </c>
    </row>
    <row r="51" spans="1:10" ht="15.95" customHeight="1">
      <c r="B51" s="26">
        <v>37</v>
      </c>
      <c r="C51" s="27" t="s">
        <v>56</v>
      </c>
      <c r="D51" s="26" t="s">
        <v>13</v>
      </c>
      <c r="E51" s="28">
        <v>497948</v>
      </c>
      <c r="F51" s="28">
        <v>20000</v>
      </c>
      <c r="G51" s="29">
        <f t="shared" si="0"/>
        <v>517948</v>
      </c>
      <c r="H51" s="30" t="s">
        <v>44</v>
      </c>
      <c r="I51" s="31" t="s">
        <v>15</v>
      </c>
      <c r="J51" s="32">
        <v>95</v>
      </c>
    </row>
    <row r="52" spans="1:10" ht="15.95" customHeight="1">
      <c r="B52" s="26">
        <v>38</v>
      </c>
      <c r="C52" s="27" t="s">
        <v>57</v>
      </c>
      <c r="D52" s="26" t="s">
        <v>13</v>
      </c>
      <c r="E52" s="28">
        <v>1089773</v>
      </c>
      <c r="F52" s="28">
        <v>232497</v>
      </c>
      <c r="G52" s="29">
        <f t="shared" si="0"/>
        <v>1322270</v>
      </c>
      <c r="H52" s="30" t="s">
        <v>58</v>
      </c>
      <c r="I52" s="31" t="s">
        <v>15</v>
      </c>
      <c r="J52" s="32">
        <v>1</v>
      </c>
    </row>
    <row r="53" spans="1:10" ht="15.95" customHeight="1">
      <c r="B53" s="26">
        <v>39</v>
      </c>
      <c r="C53" s="27" t="s">
        <v>59</v>
      </c>
      <c r="D53" s="26" t="s">
        <v>13</v>
      </c>
      <c r="E53" s="28">
        <v>99703</v>
      </c>
      <c r="F53" s="28">
        <v>113300</v>
      </c>
      <c r="G53" s="29">
        <f t="shared" si="0"/>
        <v>213003</v>
      </c>
      <c r="H53" s="30" t="s">
        <v>58</v>
      </c>
      <c r="I53" s="31" t="s">
        <v>15</v>
      </c>
      <c r="J53" s="32">
        <v>28</v>
      </c>
    </row>
    <row r="54" spans="1:10" ht="15.95" customHeight="1">
      <c r="B54" s="26">
        <v>40</v>
      </c>
      <c r="C54" s="27" t="s">
        <v>60</v>
      </c>
      <c r="D54" s="26" t="s">
        <v>13</v>
      </c>
      <c r="E54" s="28">
        <v>218219</v>
      </c>
      <c r="F54" s="28">
        <v>3808269</v>
      </c>
      <c r="G54" s="29">
        <f t="shared" si="0"/>
        <v>4026488</v>
      </c>
      <c r="H54" s="30" t="s">
        <v>58</v>
      </c>
      <c r="I54" s="31" t="s">
        <v>15</v>
      </c>
      <c r="J54" s="32">
        <v>33</v>
      </c>
    </row>
    <row r="55" spans="1:10" ht="15.95" customHeight="1">
      <c r="B55" s="26">
        <v>41</v>
      </c>
      <c r="C55" s="27" t="s">
        <v>61</v>
      </c>
      <c r="D55" s="26" t="s">
        <v>13</v>
      </c>
      <c r="E55" s="28">
        <v>509007</v>
      </c>
      <c r="F55" s="28">
        <v>2192075</v>
      </c>
      <c r="G55" s="29">
        <f t="shared" si="0"/>
        <v>2701082</v>
      </c>
      <c r="H55" s="30" t="s">
        <v>58</v>
      </c>
      <c r="I55" s="31" t="s">
        <v>15</v>
      </c>
      <c r="J55" s="32">
        <v>56</v>
      </c>
    </row>
    <row r="56" spans="1:10" ht="15.95" customHeight="1">
      <c r="B56" s="26">
        <v>42</v>
      </c>
      <c r="C56" s="27" t="s">
        <v>62</v>
      </c>
      <c r="D56" s="26" t="s">
        <v>13</v>
      </c>
      <c r="E56" s="28">
        <v>63520</v>
      </c>
      <c r="F56" s="28" t="s">
        <v>15</v>
      </c>
      <c r="G56" s="29">
        <f t="shared" si="0"/>
        <v>63520</v>
      </c>
      <c r="H56" s="30" t="s">
        <v>58</v>
      </c>
      <c r="I56" s="31" t="s">
        <v>15</v>
      </c>
      <c r="J56" s="32">
        <v>70</v>
      </c>
    </row>
    <row r="57" spans="1:10" ht="15.95" customHeight="1">
      <c r="B57" s="26">
        <v>43</v>
      </c>
      <c r="C57" s="27" t="s">
        <v>63</v>
      </c>
      <c r="D57" s="26" t="s">
        <v>13</v>
      </c>
      <c r="E57" s="44">
        <v>4084357</v>
      </c>
      <c r="F57" s="42">
        <v>0</v>
      </c>
      <c r="G57" s="29">
        <f t="shared" si="0"/>
        <v>4084357</v>
      </c>
      <c r="H57" s="30" t="s">
        <v>58</v>
      </c>
      <c r="I57" s="31" t="s">
        <v>15</v>
      </c>
      <c r="J57" s="32">
        <v>71</v>
      </c>
    </row>
    <row r="58" spans="1:10" ht="15.95" customHeight="1">
      <c r="B58" s="26">
        <v>46</v>
      </c>
      <c r="C58" s="27" t="s">
        <v>64</v>
      </c>
      <c r="D58" s="26" t="s">
        <v>13</v>
      </c>
      <c r="E58" s="28">
        <v>45231</v>
      </c>
      <c r="F58" s="42">
        <v>0</v>
      </c>
      <c r="G58" s="29">
        <f t="shared" si="0"/>
        <v>45231</v>
      </c>
      <c r="H58" s="30" t="s">
        <v>58</v>
      </c>
      <c r="I58" s="31" t="s">
        <v>15</v>
      </c>
      <c r="J58" s="32">
        <v>79</v>
      </c>
    </row>
    <row r="59" spans="1:10" ht="14.45" customHeight="1">
      <c r="B59" s="47" t="s">
        <v>65</v>
      </c>
      <c r="C59" s="48"/>
      <c r="D59" s="49"/>
      <c r="E59" s="50">
        <f>SUM(E9:E58)</f>
        <v>49073624</v>
      </c>
      <c r="F59" s="50">
        <f t="shared" ref="F59:G59" si="1">SUM(F9:F58)</f>
        <v>17593460</v>
      </c>
      <c r="G59" s="50">
        <f t="shared" si="1"/>
        <v>66667084</v>
      </c>
      <c r="H59" s="51"/>
      <c r="I59" s="52"/>
      <c r="J59" s="53"/>
    </row>
    <row r="60" spans="1:10" ht="14.45" customHeight="1">
      <c r="B60" s="47" t="s">
        <v>66</v>
      </c>
      <c r="C60" s="48"/>
      <c r="D60" s="49"/>
      <c r="E60" s="50">
        <v>684000</v>
      </c>
      <c r="F60" s="54">
        <f>260000</f>
        <v>260000</v>
      </c>
      <c r="G60" s="50">
        <f>F60+E60</f>
        <v>944000</v>
      </c>
      <c r="H60" s="51"/>
      <c r="I60" s="52"/>
      <c r="J60" s="55"/>
    </row>
    <row r="61" spans="1:10" ht="14.45" customHeight="1">
      <c r="B61" s="47" t="s">
        <v>67</v>
      </c>
      <c r="C61" s="48"/>
      <c r="D61" s="49"/>
      <c r="E61" s="50">
        <f>E59-E60</f>
        <v>48389624</v>
      </c>
      <c r="F61" s="50">
        <f t="shared" ref="F61:G61" si="2">F59-F60</f>
        <v>17333460</v>
      </c>
      <c r="G61" s="50">
        <f t="shared" si="2"/>
        <v>65723084</v>
      </c>
      <c r="H61" s="51"/>
      <c r="I61" s="52"/>
      <c r="J61" s="55"/>
    </row>
    <row r="62" spans="1:10" ht="14.45" customHeight="1">
      <c r="A62" s="25"/>
      <c r="B62" s="47" t="s">
        <v>68</v>
      </c>
      <c r="C62" s="48"/>
      <c r="D62" s="49"/>
      <c r="E62" s="50">
        <v>7512348</v>
      </c>
      <c r="F62" s="50" t="s">
        <v>69</v>
      </c>
      <c r="G62" s="56">
        <f>F62+E62</f>
        <v>7512348</v>
      </c>
      <c r="H62" s="51"/>
      <c r="I62" s="52"/>
      <c r="J62" s="55"/>
    </row>
    <row r="63" spans="1:10" ht="14.45" customHeight="1">
      <c r="B63" s="47" t="s">
        <v>70</v>
      </c>
      <c r="C63" s="48"/>
      <c r="D63" s="49"/>
      <c r="E63" s="50">
        <f>E61-E62</f>
        <v>40877276</v>
      </c>
      <c r="F63" s="50">
        <f t="shared" ref="F63:G63" si="3">F61-F62</f>
        <v>17333460</v>
      </c>
      <c r="G63" s="50">
        <f t="shared" si="3"/>
        <v>58210736</v>
      </c>
      <c r="H63" s="51"/>
      <c r="I63" s="52"/>
      <c r="J63" s="55"/>
    </row>
    <row r="64" spans="1:10">
      <c r="B64" s="57"/>
      <c r="J64" s="60"/>
    </row>
    <row r="65" spans="2:10">
      <c r="B65" s="57"/>
      <c r="J65" s="60"/>
    </row>
    <row r="66" spans="2:10">
      <c r="B66" s="57"/>
      <c r="J66" s="60"/>
    </row>
    <row r="67" spans="2:10">
      <c r="B67" s="57"/>
      <c r="J67" s="60"/>
    </row>
    <row r="68" spans="2:10">
      <c r="J68" s="60"/>
    </row>
    <row r="69" spans="2:10">
      <c r="J69" s="60"/>
    </row>
    <row r="70" spans="2:10">
      <c r="J70" s="60"/>
    </row>
    <row r="71" spans="2:10">
      <c r="J71" s="60"/>
    </row>
    <row r="72" spans="2:10">
      <c r="J72" s="60"/>
    </row>
    <row r="73" spans="2:10">
      <c r="J73" s="60"/>
    </row>
    <row r="74" spans="2:10">
      <c r="J74" s="60"/>
    </row>
    <row r="75" spans="2:10">
      <c r="J75" s="60"/>
    </row>
    <row r="76" spans="2:10">
      <c r="J76" s="60"/>
    </row>
    <row r="77" spans="2:10">
      <c r="J77" s="60"/>
    </row>
    <row r="78" spans="2:10">
      <c r="J78" s="60"/>
    </row>
    <row r="79" spans="2:10">
      <c r="J79" s="60"/>
    </row>
    <row r="80" spans="2:10">
      <c r="J80" s="60"/>
    </row>
    <row r="81" spans="10:10">
      <c r="J81" s="60"/>
    </row>
    <row r="82" spans="10:10">
      <c r="J82" s="60"/>
    </row>
    <row r="83" spans="10:10">
      <c r="J83" s="60"/>
    </row>
    <row r="84" spans="10:10">
      <c r="J84" s="60"/>
    </row>
    <row r="85" spans="10:10">
      <c r="J85" s="60"/>
    </row>
    <row r="86" spans="10:10">
      <c r="J86" s="60"/>
    </row>
    <row r="87" spans="10:10">
      <c r="J87" s="60"/>
    </row>
    <row r="88" spans="10:10">
      <c r="J88" s="60"/>
    </row>
    <row r="89" spans="10:10">
      <c r="J89" s="60"/>
    </row>
    <row r="90" spans="10:10">
      <c r="J90" s="60"/>
    </row>
    <row r="91" spans="10:10">
      <c r="J91" s="60"/>
    </row>
    <row r="92" spans="10:10">
      <c r="J92" s="60"/>
    </row>
    <row r="93" spans="10:10">
      <c r="J93" s="60"/>
    </row>
    <row r="94" spans="10:10">
      <c r="J94" s="60"/>
    </row>
    <row r="95" spans="10:10">
      <c r="J95" s="60"/>
    </row>
    <row r="96" spans="10:10">
      <c r="J96" s="60"/>
    </row>
    <row r="97" spans="10:10">
      <c r="J97" s="60"/>
    </row>
    <row r="98" spans="10:10">
      <c r="J98" s="60"/>
    </row>
    <row r="99" spans="10:10">
      <c r="J99" s="60"/>
    </row>
    <row r="100" spans="10:10">
      <c r="J100" s="60"/>
    </row>
    <row r="101" spans="10:10">
      <c r="J101" s="60"/>
    </row>
    <row r="102" spans="10:10">
      <c r="J102" s="60"/>
    </row>
    <row r="103" spans="10:10">
      <c r="J103" s="60"/>
    </row>
    <row r="104" spans="10:10">
      <c r="J104" s="60"/>
    </row>
    <row r="105" spans="10:10">
      <c r="J105" s="60"/>
    </row>
    <row r="106" spans="10:10">
      <c r="J106" s="60"/>
    </row>
    <row r="107" spans="10:10">
      <c r="J107" s="60"/>
    </row>
    <row r="108" spans="10:10">
      <c r="J108" s="60"/>
    </row>
    <row r="109" spans="10:10">
      <c r="J109" s="60"/>
    </row>
    <row r="110" spans="10:10">
      <c r="J110" s="60"/>
    </row>
    <row r="111" spans="10:10">
      <c r="J111" s="60"/>
    </row>
    <row r="112" spans="10:10">
      <c r="J112" s="60"/>
    </row>
    <row r="113" spans="10:10">
      <c r="J113" s="60"/>
    </row>
    <row r="114" spans="10:10">
      <c r="J114" s="60"/>
    </row>
    <row r="115" spans="10:10">
      <c r="J115" s="60"/>
    </row>
    <row r="116" spans="10:10">
      <c r="J116" s="60"/>
    </row>
    <row r="117" spans="10:10">
      <c r="J117" s="60"/>
    </row>
    <row r="118" spans="10:10">
      <c r="J118" s="60"/>
    </row>
    <row r="119" spans="10:10">
      <c r="J119" s="60"/>
    </row>
    <row r="120" spans="10:10">
      <c r="J120" s="60"/>
    </row>
    <row r="121" spans="10:10">
      <c r="J121" s="60"/>
    </row>
    <row r="122" spans="10:10">
      <c r="J122" s="60"/>
    </row>
    <row r="123" spans="10:10">
      <c r="J123" s="60"/>
    </row>
    <row r="124" spans="10:10">
      <c r="J124" s="60"/>
    </row>
    <row r="125" spans="10:10">
      <c r="J125" s="60"/>
    </row>
    <row r="126" spans="10:10">
      <c r="J126" s="60"/>
    </row>
    <row r="127" spans="10:10">
      <c r="J127" s="60"/>
    </row>
    <row r="128" spans="10:10">
      <c r="J128" s="60"/>
    </row>
    <row r="129" spans="10:10">
      <c r="J129" s="60"/>
    </row>
    <row r="130" spans="10:10">
      <c r="J130" s="60"/>
    </row>
    <row r="131" spans="10:10">
      <c r="J131" s="60"/>
    </row>
    <row r="132" spans="10:10">
      <c r="J132" s="60"/>
    </row>
    <row r="133" spans="10:10">
      <c r="J133" s="60"/>
    </row>
    <row r="134" spans="10:10">
      <c r="J134" s="60"/>
    </row>
    <row r="135" spans="10:10">
      <c r="J135" s="60"/>
    </row>
    <row r="136" spans="10:10">
      <c r="J136" s="60"/>
    </row>
    <row r="137" spans="10:10">
      <c r="J137" s="60"/>
    </row>
    <row r="138" spans="10:10">
      <c r="J138" s="60"/>
    </row>
    <row r="139" spans="10:10">
      <c r="J139" s="60"/>
    </row>
    <row r="140" spans="10:10">
      <c r="J140" s="60"/>
    </row>
    <row r="141" spans="10:10">
      <c r="J141" s="60"/>
    </row>
  </sheetData>
  <mergeCells count="35">
    <mergeCell ref="B60:D60"/>
    <mergeCell ref="B61:D61"/>
    <mergeCell ref="B62:D62"/>
    <mergeCell ref="B63:D63"/>
    <mergeCell ref="B36:B37"/>
    <mergeCell ref="C36:C37"/>
    <mergeCell ref="H36:H37"/>
    <mergeCell ref="I36:I37"/>
    <mergeCell ref="J36:J37"/>
    <mergeCell ref="B59:D59"/>
    <mergeCell ref="B30:B31"/>
    <mergeCell ref="C30:C31"/>
    <mergeCell ref="H30:H31"/>
    <mergeCell ref="I30:I31"/>
    <mergeCell ref="J30:J31"/>
    <mergeCell ref="B34:B35"/>
    <mergeCell ref="C34:C35"/>
    <mergeCell ref="H34:H35"/>
    <mergeCell ref="I34:I35"/>
    <mergeCell ref="J34:J35"/>
    <mergeCell ref="B18:B19"/>
    <mergeCell ref="C18:C19"/>
    <mergeCell ref="H18:H19"/>
    <mergeCell ref="I18:I19"/>
    <mergeCell ref="J18:J19"/>
    <mergeCell ref="B5:B6"/>
    <mergeCell ref="C5:D6"/>
    <mergeCell ref="E5:G5"/>
    <mergeCell ref="H5:J6"/>
    <mergeCell ref="C7:D7"/>
    <mergeCell ref="H7:J7"/>
    <mergeCell ref="B1:J1"/>
    <mergeCell ref="B2:J2"/>
    <mergeCell ref="B3:J3"/>
    <mergeCell ref="B4:J4"/>
  </mergeCells>
  <printOptions horizontalCentered="1"/>
  <pageMargins left="1" right="0.8" top="0.74803149606299202" bottom="0.91" header="0.511811023622047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Contents</vt:lpstr>
      <vt:lpstr>Contents!Print_Area</vt:lpstr>
      <vt:lpstr>Contents!Print_Area_MI</vt:lpstr>
      <vt:lpstr>Contents!Print_Titles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Mahendra receipt</cp:lastModifiedBy>
  <cp:lastPrinted>2014-06-16T07:48:04Z</cp:lastPrinted>
  <dcterms:created xsi:type="dcterms:W3CDTF">2014-06-16T07:45:18Z</dcterms:created>
  <dcterms:modified xsi:type="dcterms:W3CDTF">2014-06-16T07:49:06Z</dcterms:modified>
</cp:coreProperties>
</file>