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60" windowHeight="7230"/>
  </bookViews>
  <sheets>
    <sheet name="Capital Account Disbursements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_D" localSheetId="0" hidden="1">[1]dem18!#REF!</definedName>
    <definedName name="__123Graph_D" hidden="1">[2]dem18!#REF!</definedName>
    <definedName name="_rec1" localSheetId="0">[3]Dem1!#REF!</definedName>
    <definedName name="_rec1">[4]Dem1!#REF!</definedName>
    <definedName name="_Regression_Int" localSheetId="0" hidden="1">1</definedName>
    <definedName name="A" localSheetId="0">'Capital Account Disbursements'!#REF!</definedName>
    <definedName name="ahcap" localSheetId="0">[5]dem2!$D$563:$L$563</definedName>
    <definedName name="ahcap">[6]dem2!$D$563:$L$563</definedName>
    <definedName name="censusrec" localSheetId="0">[3]Dem1!$D$253:$L$253</definedName>
    <definedName name="censusrec">[4]Dem1!$D$253:$L$253</definedName>
    <definedName name="charged" localSheetId="0">[3]Dem1!$E$7:$G$7</definedName>
    <definedName name="charged">[4]Dem1!$E$7:$G$7</definedName>
    <definedName name="da" localSheetId="0">[3]Dem1!$D$130:$L$130</definedName>
    <definedName name="da">[4]Dem1!$D$130:$L$130</definedName>
    <definedName name="ee" localSheetId="0">[3]Dem1!$D$359:$L$359</definedName>
    <definedName name="ee">[4]Dem1!$D$359:$L$359</definedName>
    <definedName name="fishcap" localSheetId="0">[5]dem2!$D$574:$L$574</definedName>
    <definedName name="fishcap">[6]dem2!$D$574:$L$574</definedName>
    <definedName name="Fishrev" localSheetId="0">[5]dem2!$D$492:$L$492</definedName>
    <definedName name="Fishrev">[6]dem2!$D$492:$L$492</definedName>
    <definedName name="fwl" localSheetId="0">[3]Dem1!$D$313:$L$313</definedName>
    <definedName name="fwl">[4]Dem1!$D$313:$L$313</definedName>
    <definedName name="fwlcap" localSheetId="0">[3]Dem1!$D$387:$L$387</definedName>
    <definedName name="fwlcap">[4]Dem1!$D$387:$L$387</definedName>
    <definedName name="fwlrec" localSheetId="0">[3]Dem1!$D$393:$L$393</definedName>
    <definedName name="fwlrec">[4]Dem1!$D$393:$L$393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 localSheetId="0">[3]Dem1!$D$103:$L$103</definedName>
    <definedName name="justice">[4]Dem1!$D$103:$L$103</definedName>
    <definedName name="justicerec" localSheetId="0">#REF!</definedName>
    <definedName name="justicerec">#REF!</definedName>
    <definedName name="lr" localSheetId="0">[3]Dem1!$D$63:$L$63</definedName>
    <definedName name="lr">[4]Dem1!$D$63:$L$63</definedName>
    <definedName name="lrrec" localSheetId="0">[3]Dem1!#REF!</definedName>
    <definedName name="lrrec">[4]Dem1!#REF!</definedName>
    <definedName name="nc" localSheetId="0">[3]Dem1!$D$221:$L$221</definedName>
    <definedName name="nc">[4]Dem1!$D$221:$L$221</definedName>
    <definedName name="ncfund" localSheetId="0">[3]Dem1!#REF!</definedName>
    <definedName name="ncfund">[4]Dem1!#REF!</definedName>
    <definedName name="ncrec" localSheetId="0">[3]Dem1!$D$250:$L$250</definedName>
    <definedName name="ncrec">[4]Dem1!$D$250:$L$250</definedName>
    <definedName name="ncrec1" localSheetId="0">[3]Dem1!#REF!</definedName>
    <definedName name="ncrec1">[4]Dem1!#REF!</definedName>
    <definedName name="np" localSheetId="0">[3]Dem1!$K$389</definedName>
    <definedName name="np">[4]Dem1!$K$389</definedName>
    <definedName name="Nutrition" localSheetId="0">[5]dem2!$D$315:$L$315</definedName>
    <definedName name="Nutrition">[6]dem2!$D$315:$L$315</definedName>
    <definedName name="oges" localSheetId="0">#REF!</definedName>
    <definedName name="oges">#REF!</definedName>
    <definedName name="pension" localSheetId="0">[3]Dem1!$D$114:$L$114</definedName>
    <definedName name="pension">[4]Dem1!$D$114:$L$114</definedName>
    <definedName name="_xlnm.Print_Area" localSheetId="0">'Capital Account Disbursements'!#REF!</definedName>
    <definedName name="Print_Area_MI" localSheetId="0">'Capital Account Disbursements'!#REF!</definedName>
    <definedName name="_xlnm.Print_Titles" localSheetId="0">'Capital Account Disbursements'!#REF!</definedName>
    <definedName name="pw" localSheetId="0">#REF!</definedName>
    <definedName name="pw">#REF!</definedName>
    <definedName name="pwcap" localSheetId="0">[3]Dem1!#REF!</definedName>
    <definedName name="pwcap">[4]Dem1!#REF!</definedName>
    <definedName name="rec" localSheetId="0">[3]Dem1!#REF!</definedName>
    <definedName name="rec">[4]Dem1!#REF!</definedName>
    <definedName name="reform" localSheetId="0">[3]Dem1!$D$237:$L$237</definedName>
    <definedName name="reform">[4]Dem1!$D$237:$L$237</definedName>
    <definedName name="scst" localSheetId="0">[5]dem2!$D$162:$L$162</definedName>
    <definedName name="scst">[6]dem2!$D$162:$L$162</definedName>
    <definedName name="sgs" localSheetId="0">[3]Dem1!#REF!</definedName>
    <definedName name="sgs">[4]Dem1!#REF!</definedName>
    <definedName name="SocialSecurity" localSheetId="0">[5]dem2!$D$290:$L$290</definedName>
    <definedName name="SocialSecurity">[6]dem2!$D$290:$L$290</definedName>
    <definedName name="socialwelfare" localSheetId="0">[5]dem2!$D$356:$L$356</definedName>
    <definedName name="socialwelfare">[6]dem2!$D$356:$L$356</definedName>
    <definedName name="spfrd" localSheetId="0">[3]Dem1!$D$327:$L$327</definedName>
    <definedName name="spfrd">[4]Dem1!$D$327:$L$327</definedName>
    <definedName name="sss" localSheetId="0">[3]Dem1!#REF!</definedName>
    <definedName name="sss">[4]Dem1!#REF!</definedName>
    <definedName name="swc" localSheetId="0">[3]Dem1!$D$76:$L$76</definedName>
    <definedName name="swc">[4]Dem1!$D$76:$L$76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 localSheetId="0">[5]dem2!$D$348:$L$348</definedName>
    <definedName name="welfarecap">[6]dem2!$D$348:$L$348</definedName>
    <definedName name="Z_11FD1431_802F_4CFD_97ED_05C17FC7D269_.wvu.FilterData" localSheetId="0" hidden="1">'Capital Account Disbursements'!$A$1:$L$101</definedName>
    <definedName name="Z_11FD1431_802F_4CFD_97ED_05C17FC7D269_.wvu.PrintArea" localSheetId="0" hidden="1">'Capital Account Disbursements'!#REF!</definedName>
    <definedName name="Z_11FD1431_802F_4CFD_97ED_05C17FC7D269_.wvu.PrintTitles" localSheetId="0" hidden="1">'Capital Account Disbursements'!#REF!</definedName>
    <definedName name="Z_14720F08_5059_4238_A313_2B3391CE18C8_.wvu.Cols" localSheetId="0" hidden="1">'Capital Account Disbursements'!#REF!</definedName>
    <definedName name="Z_14720F08_5059_4238_A313_2B3391CE18C8_.wvu.FilterData" localSheetId="0" hidden="1">'Capital Account Disbursements'!$A$6:$L$101</definedName>
    <definedName name="Z_14720F08_5059_4238_A313_2B3391CE18C8_.wvu.PrintArea" localSheetId="0" hidden="1">'Capital Account Disbursements'!$A$1:$L$101</definedName>
    <definedName name="Z_14720F08_5059_4238_A313_2B3391CE18C8_.wvu.PrintTitles" localSheetId="0" hidden="1">'Capital Account Disbursements'!$3:$6</definedName>
    <definedName name="Z_14720F08_5059_4238_A313_2B3391CE18C8_.wvu.Rows" localSheetId="0" hidden="1">'Capital Account Disbursements'!#REF!,'Capital Account Disbursements'!#REF!</definedName>
    <definedName name="Z_14E787EC_14C9_45F2_9DEB_2D0050FCC05D_.wvu.FilterData" localSheetId="0" hidden="1">'Capital Account Disbursements'!$A$1:$L$101</definedName>
    <definedName name="Z_239EE218_578E_4317_BEED_14D5D7089E27_.wvu.PrintArea" localSheetId="0" hidden="1">'Capital Account Disbursements'!#REF!</definedName>
    <definedName name="Z_26BBFD5E_9DBB_4634_ABB7_072E587FD228_.wvu.Cols" localSheetId="0" hidden="1">'Capital Account Disbursements'!#REF!</definedName>
    <definedName name="Z_26BBFD5E_9DBB_4634_ABB7_072E587FD228_.wvu.FilterData" localSheetId="0" hidden="1">'Capital Account Disbursements'!$A$6:$L$101</definedName>
    <definedName name="Z_26BBFD5E_9DBB_4634_ABB7_072E587FD228_.wvu.PrintArea" localSheetId="0" hidden="1">'Capital Account Disbursements'!$A$1:$L$101</definedName>
    <definedName name="Z_26BBFD5E_9DBB_4634_ABB7_072E587FD228_.wvu.PrintTitles" localSheetId="0" hidden="1">'Capital Account Disbursements'!$3:$6</definedName>
    <definedName name="Z_26BBFD5E_9DBB_4634_ABB7_072E587FD228_.wvu.Rows" localSheetId="0" hidden="1">'Capital Account Disbursements'!#REF!,'Capital Account Disbursements'!#REF!</definedName>
    <definedName name="Z_302A3EA3_AE96_11D5_A646_0050BA3D7AFD_.wvu.PrintArea" localSheetId="0" hidden="1">'Capital Account Disbursements'!#REF!</definedName>
    <definedName name="Z_36DBA021_0ECB_11D4_8064_004005726899_.wvu.PrintArea" localSheetId="0" hidden="1">'Capital Account Disbursements'!#REF!</definedName>
    <definedName name="Z_36EEA6C1_2547_466F_BDC2_E22725C64733_.wvu.FilterData" localSheetId="0" hidden="1">'Capital Account Disbursements'!$A$1:$L$101</definedName>
    <definedName name="Z_36EEA6C1_2547_466F_BDC2_E22725C64733_.wvu.PrintArea" localSheetId="0" hidden="1">'Capital Account Disbursements'!#REF!</definedName>
    <definedName name="Z_36EEA6C1_2547_466F_BDC2_E22725C64733_.wvu.PrintTitles" localSheetId="0" hidden="1">'Capital Account Disbursements'!#REF!</definedName>
    <definedName name="Z_5FB13CBF_C941_4DD4_8960_C299340D4147_.wvu.Cols" localSheetId="0" hidden="1">'Capital Account Disbursements'!#REF!</definedName>
    <definedName name="Z_5FB13CBF_C941_4DD4_8960_C299340D4147_.wvu.FilterData" localSheetId="0" hidden="1">'Capital Account Disbursements'!$A$6:$L$101</definedName>
    <definedName name="Z_5FB13CBF_C941_4DD4_8960_C299340D4147_.wvu.PrintArea" localSheetId="0" hidden="1">'Capital Account Disbursements'!$A$1:$L$101</definedName>
    <definedName name="Z_5FB13CBF_C941_4DD4_8960_C299340D4147_.wvu.PrintTitles" localSheetId="0" hidden="1">'Capital Account Disbursements'!$3:$6</definedName>
    <definedName name="Z_5FB13CBF_C941_4DD4_8960_C299340D4147_.wvu.Rows" localSheetId="0" hidden="1">'Capital Account Disbursements'!#REF!,'Capital Account Disbursements'!#REF!</definedName>
    <definedName name="Z_7DB28DCE_97DD_4F6D_93F7_C8A48D05C8DC_.wvu.PrintTitles" localSheetId="0" hidden="1">'Capital Account Disbursements'!#REF!</definedName>
    <definedName name="Z_93EBE921_AE91_11D5_8685_004005726899_.wvu.PrintArea" localSheetId="0" hidden="1">'Capital Account Disbursements'!#REF!</definedName>
    <definedName name="Z_94DA79C1_0FDE_11D5_9579_000021DAEEA2_.wvu.PrintArea" localSheetId="0" hidden="1">'Capital Account Disbursements'!#REF!</definedName>
    <definedName name="Z_C240563F_77D9_4F14_9714_FC3E2049A776_.wvu.Cols" localSheetId="0" hidden="1">'Capital Account Disbursements'!#REF!</definedName>
    <definedName name="Z_C240563F_77D9_4F14_9714_FC3E2049A776_.wvu.FilterData" localSheetId="0" hidden="1">'Capital Account Disbursements'!$A$6:$L$101</definedName>
    <definedName name="Z_C240563F_77D9_4F14_9714_FC3E2049A776_.wvu.PrintArea" localSheetId="0" hidden="1">'Capital Account Disbursements'!$A$1:$L$101</definedName>
    <definedName name="Z_C240563F_77D9_4F14_9714_FC3E2049A776_.wvu.PrintTitles" localSheetId="0" hidden="1">'Capital Account Disbursements'!$3:$6</definedName>
    <definedName name="Z_C240563F_77D9_4F14_9714_FC3E2049A776_.wvu.Rows" localSheetId="0" hidden="1">'Capital Account Disbursements'!#REF!,'Capital Account Disbursements'!#REF!</definedName>
    <definedName name="Z_C868F8C3_16D7_11D5_A68D_81D6213F5331_.wvu.PrintArea" localSheetId="0" hidden="1">'Capital Account Disbursements'!#REF!</definedName>
    <definedName name="Z_D9D678AA_72FE_45EF_9135_283C850CCBA3_.wvu.Cols" localSheetId="0" hidden="1">'Capital Account Disbursements'!#REF!</definedName>
    <definedName name="Z_D9D678AA_72FE_45EF_9135_283C850CCBA3_.wvu.FilterData" localSheetId="0" hidden="1">'Capital Account Disbursements'!$A$6:$L$101</definedName>
    <definedName name="Z_D9D678AA_72FE_45EF_9135_283C850CCBA3_.wvu.PrintArea" localSheetId="0" hidden="1">'Capital Account Disbursements'!$A$1:$L$101</definedName>
    <definedName name="Z_D9D678AA_72FE_45EF_9135_283C850CCBA3_.wvu.PrintTitles" localSheetId="0" hidden="1">'Capital Account Disbursements'!$3:$6</definedName>
    <definedName name="Z_D9D678AA_72FE_45EF_9135_283C850CCBA3_.wvu.Rows" localSheetId="0" hidden="1">'Capital Account Disbursements'!#REF!,'Capital Account Disbursements'!#REF!</definedName>
    <definedName name="Z_DD42F915_0981_4827_A896_EC3FB7E37965_.wvu.FilterData" localSheetId="0" hidden="1">'Capital Account Disbursements'!$A$1:$L$101</definedName>
    <definedName name="Z_DD42F915_0981_4827_A896_EC3FB7E37965_.wvu.PrintArea" localSheetId="0" hidden="1">'Capital Account Disbursements'!#REF!</definedName>
    <definedName name="Z_DD42F915_0981_4827_A896_EC3FB7E37965_.wvu.PrintTitles" localSheetId="0" hidden="1">'Capital Account Disbursements'!#REF!</definedName>
    <definedName name="Z_E5DF37BD_125C_11D5_8DC4_D0F5D88B3549_.wvu.PrintArea" localSheetId="0" hidden="1">'Capital Account Disbursements'!#REF!</definedName>
    <definedName name="Z_E65C283C_48EB_4733_B75D_9A6645B26648_.wvu.FilterData" localSheetId="0" hidden="1">'Capital Account Disbursements'!$A$1:$L$101</definedName>
    <definedName name="Z_E65C283C_48EB_4733_B75D_9A6645B26648_.wvu.PrintArea" localSheetId="0" hidden="1">'Capital Account Disbursements'!$A$1:$L$101</definedName>
    <definedName name="Z_F2F2B1E0_7D19_43DE_8F94_297F3BF3254C_.wvu.FilterData" localSheetId="0" hidden="1">'Capital Account Disbursements'!$A$1:$L$101</definedName>
    <definedName name="Z_F2F2B1E0_7D19_43DE_8F94_297F3BF3254C_.wvu.PrintArea" localSheetId="0" hidden="1">'Capital Account Disbursements'!$A$1:$L$101</definedName>
    <definedName name="Z_F8ADACC1_164E_11D6_B603_000021DAEEA2_.wvu.PrintArea" localSheetId="0" hidden="1">'Capital Account Disbursements'!#REF!</definedName>
  </definedNames>
  <calcPr calcId="125725"/>
</workbook>
</file>

<file path=xl/calcChain.xml><?xml version="1.0" encoding="utf-8"?>
<calcChain xmlns="http://schemas.openxmlformats.org/spreadsheetml/2006/main">
  <c r="L97" i="17"/>
  <c r="K97"/>
  <c r="J97"/>
  <c r="I97"/>
  <c r="H97"/>
  <c r="G97"/>
  <c r="F97"/>
  <c r="E97"/>
  <c r="D97"/>
  <c r="L90"/>
  <c r="K90"/>
  <c r="J90"/>
  <c r="I90"/>
  <c r="G90"/>
  <c r="E90"/>
  <c r="L82"/>
  <c r="K82"/>
  <c r="J82"/>
  <c r="I82"/>
  <c r="H82"/>
  <c r="G82"/>
  <c r="F82"/>
  <c r="E82"/>
  <c r="D82"/>
  <c r="L79"/>
  <c r="K79"/>
  <c r="J79"/>
  <c r="I79"/>
  <c r="H79"/>
  <c r="G79"/>
  <c r="F79"/>
  <c r="E79"/>
  <c r="L74"/>
  <c r="J74"/>
  <c r="H74"/>
  <c r="F74"/>
  <c r="D74"/>
  <c r="L68"/>
  <c r="K68"/>
  <c r="J68"/>
  <c r="H68"/>
  <c r="F68"/>
  <c r="D68"/>
  <c r="L60"/>
  <c r="K60"/>
  <c r="J60"/>
  <c r="I60"/>
  <c r="H60"/>
  <c r="G60"/>
  <c r="F60"/>
  <c r="E60"/>
  <c r="D60"/>
  <c r="L56"/>
  <c r="K56"/>
  <c r="J56"/>
  <c r="I56"/>
  <c r="H56"/>
  <c r="G56"/>
  <c r="F56"/>
  <c r="E56"/>
  <c r="D56"/>
  <c r="L47"/>
  <c r="J47"/>
  <c r="H47"/>
  <c r="F47"/>
  <c r="D47"/>
  <c r="K36"/>
  <c r="I36"/>
  <c r="G36"/>
  <c r="E36"/>
  <c r="L25"/>
  <c r="L36" s="1"/>
  <c r="J25"/>
  <c r="J36" s="1"/>
  <c r="H25"/>
  <c r="H36" s="1"/>
  <c r="F25"/>
  <c r="F36" s="1"/>
  <c r="D25"/>
  <c r="D36" s="1"/>
  <c r="L10"/>
  <c r="J10"/>
  <c r="H10"/>
  <c r="F10"/>
  <c r="D10"/>
  <c r="D83" l="1"/>
  <c r="D85" s="1"/>
  <c r="D99" s="1"/>
  <c r="L83"/>
  <c r="L85" s="1"/>
  <c r="L99" s="1"/>
  <c r="E99"/>
  <c r="I99"/>
  <c r="G83"/>
  <c r="K83"/>
  <c r="K85" s="1"/>
  <c r="K99" s="1"/>
  <c r="F83"/>
  <c r="F85" s="1"/>
  <c r="F99" s="1"/>
  <c r="J83"/>
  <c r="J85" s="1"/>
  <c r="J99" s="1"/>
  <c r="G99"/>
  <c r="E83"/>
  <c r="I83"/>
  <c r="H83"/>
  <c r="H85" l="1"/>
  <c r="H99" l="1"/>
</calcChain>
</file>

<file path=xl/sharedStrings.xml><?xml version="1.0" encoding="utf-8"?>
<sst xmlns="http://schemas.openxmlformats.org/spreadsheetml/2006/main" count="172" uniqueCount="94">
  <si>
    <t>A</t>
  </si>
  <si>
    <t>(a)</t>
  </si>
  <si>
    <t>Total</t>
  </si>
  <si>
    <t>(b)</t>
  </si>
  <si>
    <t>(c)</t>
  </si>
  <si>
    <t>B</t>
  </si>
  <si>
    <t>-</t>
  </si>
  <si>
    <t>C</t>
  </si>
  <si>
    <t xml:space="preserve"> ( In Thousands of Rupees)</t>
  </si>
  <si>
    <t>E</t>
  </si>
  <si>
    <t>PUBLIC DEBT</t>
  </si>
  <si>
    <t>F</t>
  </si>
  <si>
    <t>LOANS AND ADVANCES</t>
  </si>
  <si>
    <t>Loans for Co-operation</t>
  </si>
  <si>
    <t>Loans to Govt. Servants etc.</t>
  </si>
  <si>
    <t>I</t>
  </si>
  <si>
    <t>Actual</t>
  </si>
  <si>
    <t>Budget Estimate</t>
  </si>
  <si>
    <t>Revised Estimate</t>
  </si>
  <si>
    <t>Heads of Accounts</t>
  </si>
  <si>
    <t>2013-14</t>
  </si>
  <si>
    <t>2014-15</t>
  </si>
  <si>
    <t>Plan</t>
  </si>
  <si>
    <t>Non-Plan</t>
  </si>
  <si>
    <t>(i)</t>
  </si>
  <si>
    <t>(d)</t>
  </si>
  <si>
    <t>(e)</t>
  </si>
  <si>
    <t>(f)</t>
  </si>
  <si>
    <t>(g)</t>
  </si>
  <si>
    <t>(j)</t>
  </si>
  <si>
    <t>STATEMENT I - CONSOLIDATED FUND OF SIKKIM - CAPITAL ACCOUNT - DISBURSEMENTS</t>
  </si>
  <si>
    <t>CAPITAL ACCOUNT OF GENERAL 
SERVICES</t>
  </si>
  <si>
    <t>Capital Outlay on Police</t>
  </si>
  <si>
    <t>Capital Outlay on Public Works</t>
  </si>
  <si>
    <t>CAPITAL ACCOUNT OF SOCIAL 
SERVICES</t>
  </si>
  <si>
    <t>Capital Account of Education, Sports, Art &amp; 
Culture</t>
  </si>
  <si>
    <t>Capital Outlay on Education,  Sports, Art &amp; 
Culture</t>
  </si>
  <si>
    <t>Capital Account of Health &amp; Family Welfare</t>
  </si>
  <si>
    <t>Capital Outlay on Medical  &amp; Public Health</t>
  </si>
  <si>
    <t>Capital Account of Water Supply, Sanitation,</t>
  </si>
  <si>
    <t>Housing &amp; Urban Development</t>
  </si>
  <si>
    <t>Capital Outlay on Water Supply &amp; Sanitation</t>
  </si>
  <si>
    <t>Capital Outlay on Housing</t>
  </si>
  <si>
    <t>Capital Outlay on Urban  Development</t>
  </si>
  <si>
    <t>Capital Account of Information and 
Broadcasting</t>
  </si>
  <si>
    <t>Capital Outlay on Information and Publicity</t>
  </si>
  <si>
    <t>Capital Account of Welfare of  Scheduled</t>
  </si>
  <si>
    <t>Castes, Scheduled  Tribes and Other Backward 
Classes</t>
  </si>
  <si>
    <t>Capital Account of Welfare of  Scheduled Castes, Scheduled  Tribes &amp; Other Backward  Classes</t>
  </si>
  <si>
    <t>Capital Account of Social  Welfare &amp; Nutrition</t>
  </si>
  <si>
    <t>Capital Outlay on Social Security &amp; Welfare</t>
  </si>
  <si>
    <t>CAPITAL ACCOUNT OF ECONOMIC  
SERVICES</t>
  </si>
  <si>
    <t>Capital Account of Agriculture &amp; Allied 
Activities</t>
  </si>
  <si>
    <t>Capital Outlay on Crop  Husbandry</t>
  </si>
  <si>
    <t>Capital Outlay on Animal Husbandry</t>
  </si>
  <si>
    <t>Capital Outlay on Fisheries</t>
  </si>
  <si>
    <t>Capital Outlay on Forestry and Wildlife</t>
  </si>
  <si>
    <t>Capital Outlay on Food, Storage &amp; Warehousing</t>
  </si>
  <si>
    <t>Capital Outlay on Cooperation</t>
  </si>
  <si>
    <t>Capital Outlay on Other Agricultural Programmes</t>
  </si>
  <si>
    <t>Capital Account of Rural Development.</t>
  </si>
  <si>
    <t>Capital Outlay on Other Rural Development Programmes</t>
  </si>
  <si>
    <t>Capital Account of Special Area Programme</t>
  </si>
  <si>
    <t>Capital Outlay on Other Special Area Programmes</t>
  </si>
  <si>
    <t>Capital Account of Irrigation &amp;  Flood 
Control</t>
  </si>
  <si>
    <t>Capital Outlay on Flood Control Projects</t>
  </si>
  <si>
    <t>Capital Account of Energy</t>
  </si>
  <si>
    <t>Capital Outlay on Power Projects</t>
  </si>
  <si>
    <t>Capital Account of Industry  and Minerals</t>
  </si>
  <si>
    <t>Capital Outlay on Village &amp; Small Industries</t>
  </si>
  <si>
    <t>Capital Outlay on Non-Ferrous Mining and Metallurgical Industries</t>
  </si>
  <si>
    <t>Capital Outlay on Telecommunication and Electronic Industries</t>
  </si>
  <si>
    <t>Capital Outlay on Consumer  Industries</t>
  </si>
  <si>
    <t>Other Capital Outlay on Industries &amp;  
Minerals</t>
  </si>
  <si>
    <t>Capital Account of Transport</t>
  </si>
  <si>
    <t>Capital Outlay on Civil Aviation</t>
  </si>
  <si>
    <t>Capital Outlay on Roads  and Bridges</t>
  </si>
  <si>
    <t>Capital Outlay on Roads Transport</t>
  </si>
  <si>
    <t>Capital Account of Science Technology &amp; Environment</t>
  </si>
  <si>
    <t>Capital Outlay on Other Scientific and 
Environmental Research</t>
  </si>
  <si>
    <t>Capital Account of General Economic 
Services</t>
  </si>
  <si>
    <t>Capital Outlay on Tourism</t>
  </si>
  <si>
    <t>Capital Outlay on other General Economic 
Services</t>
  </si>
  <si>
    <t>Capital Account of General Economic Services</t>
  </si>
  <si>
    <t>CAPITAL EXPENDITURE OUTSIDE</t>
  </si>
  <si>
    <t>THE REVENUE ACCOUNT</t>
  </si>
  <si>
    <t>Internal Debt of the State  Government</t>
  </si>
  <si>
    <t xml:space="preserve">Loans and Advances from the Central 
Government </t>
  </si>
  <si>
    <t>Loans for Education, Sports, Art and Culture</t>
  </si>
  <si>
    <t>Loans for other General Economic Services</t>
  </si>
  <si>
    <t>DISBURSEMENT  (CAPITAL ACCOUNT)</t>
  </si>
  <si>
    <t>DISBURSEMENT (REVENUE ACCOUNT) 
(brought forward from page 9)</t>
  </si>
  <si>
    <t>CONSOLIDATED FUND OF SIKKIM - 
DISBURSEMENT</t>
  </si>
  <si>
    <t>2015-16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</si>
</sst>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"/>
    <numFmt numFmtId="166" formatCode="_-* #,##0.00\ _k_r_-;\-* #,##0.00\ _k_r_-;_-* &quot;-&quot;??\ _k_r_-;_-@_-"/>
  </numFmts>
  <fonts count="9"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166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 applyAlignment="0"/>
    <xf numFmtId="0" fontId="1" fillId="0" borderId="0"/>
    <xf numFmtId="0" fontId="8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1" applyNumberFormat="1" applyFont="1" applyFill="1" applyAlignment="1" applyProtection="1">
      <alignment horizontal="right" wrapText="1"/>
    </xf>
    <xf numFmtId="166" fontId="2" fillId="0" borderId="0" xfId="1" applyFont="1" applyFill="1" applyBorder="1" applyAlignment="1" applyProtection="1">
      <alignment horizontal="right" wrapText="1"/>
    </xf>
    <xf numFmtId="166" fontId="2" fillId="0" borderId="0" xfId="1" applyFont="1" applyFill="1" applyAlignment="1" applyProtection="1">
      <alignment horizontal="right" wrapText="1"/>
    </xf>
    <xf numFmtId="0" fontId="2" fillId="0" borderId="3" xfId="1" applyNumberFormat="1" applyFont="1" applyFill="1" applyBorder="1" applyAlignment="1" applyProtection="1">
      <alignment horizontal="right" wrapText="1"/>
    </xf>
    <xf numFmtId="0" fontId="2" fillId="0" borderId="0" xfId="1" applyNumberFormat="1" applyFont="1" applyFill="1" applyBorder="1" applyAlignment="1" applyProtection="1">
      <alignment horizontal="right" wrapText="1"/>
    </xf>
    <xf numFmtId="0" fontId="2" fillId="0" borderId="4" xfId="1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horizontal="right" wrapText="1"/>
    </xf>
    <xf numFmtId="166" fontId="2" fillId="0" borderId="3" xfId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1" applyNumberFormat="1" applyFont="1" applyFill="1" applyBorder="1" applyAlignment="1" applyProtection="1"/>
    <xf numFmtId="166" fontId="2" fillId="0" borderId="1" xfId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right"/>
    </xf>
    <xf numFmtId="0" fontId="2" fillId="0" borderId="1" xfId="1" applyNumberFormat="1" applyFont="1" applyFill="1" applyBorder="1" applyAlignment="1" applyProtection="1">
      <alignment horizontal="center" vertical="center"/>
    </xf>
    <xf numFmtId="166" fontId="2" fillId="0" borderId="1" xfId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Alignment="1" applyProtection="1">
      <alignment vertical="top"/>
    </xf>
    <xf numFmtId="0" fontId="6" fillId="0" borderId="0" xfId="0" applyNumberFormat="1" applyFont="1" applyFill="1" applyAlignment="1" applyProtection="1">
      <alignment horizontal="right" vertical="top"/>
    </xf>
    <xf numFmtId="166" fontId="2" fillId="0" borderId="0" xfId="1" applyFont="1" applyFill="1" applyAlignment="1" applyProtection="1"/>
    <xf numFmtId="0" fontId="2" fillId="0" borderId="0" xfId="0" applyNumberFormat="1" applyFont="1" applyFill="1" applyAlignment="1" applyProtection="1"/>
    <xf numFmtId="0" fontId="6" fillId="0" borderId="0" xfId="0" applyNumberFormat="1" applyFont="1" applyFill="1" applyAlignment="1" applyProtection="1">
      <alignment horizontal="left" vertical="top" wrapText="1"/>
    </xf>
    <xf numFmtId="0" fontId="2" fillId="0" borderId="0" xfId="0" applyNumberFormat="1" applyFont="1" applyFill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Alignment="1" applyProtection="1">
      <alignment horizontal="right" vertical="top"/>
    </xf>
    <xf numFmtId="166" fontId="2" fillId="0" borderId="4" xfId="1" applyFont="1" applyFill="1" applyBorder="1" applyAlignment="1" applyProtection="1">
      <alignment horizontal="right" wrapText="1"/>
    </xf>
    <xf numFmtId="0" fontId="2" fillId="0" borderId="4" xfId="0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>
      <alignment horizontal="right" vertical="top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2" fillId="0" borderId="4" xfId="0" applyNumberFormat="1" applyFont="1" applyFill="1" applyBorder="1" applyAlignment="1" applyProtection="1">
      <alignment vertical="top"/>
    </xf>
    <xf numFmtId="0" fontId="6" fillId="0" borderId="4" xfId="0" applyNumberFormat="1" applyFont="1" applyFill="1" applyBorder="1" applyAlignment="1" applyProtection="1">
      <alignment horizontal="right" vertical="top"/>
    </xf>
    <xf numFmtId="0" fontId="2" fillId="0" borderId="4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2" fillId="0" borderId="5" xfId="1" applyNumberFormat="1" applyFont="1" applyFill="1" applyBorder="1" applyAlignment="1" applyProtection="1">
      <alignment horizontal="right" wrapText="1"/>
    </xf>
    <xf numFmtId="0" fontId="2" fillId="0" borderId="5" xfId="0" applyNumberFormat="1" applyFont="1" applyFill="1" applyBorder="1" applyAlignment="1" applyProtection="1">
      <alignment horizontal="right" wrapText="1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right" vertical="top"/>
    </xf>
    <xf numFmtId="0" fontId="2" fillId="0" borderId="0" xfId="0" quotePrefix="1" applyNumberFormat="1" applyFont="1" applyFill="1" applyAlignment="1" applyProtection="1">
      <alignment horizontal="right" vertical="top"/>
    </xf>
    <xf numFmtId="0" fontId="6" fillId="0" borderId="4" xfId="0" applyNumberFormat="1" applyFont="1" applyFill="1" applyBorder="1" applyAlignment="1">
      <alignment horizontal="right" vertical="top"/>
    </xf>
    <xf numFmtId="0" fontId="2" fillId="0" borderId="4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right" vertical="top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0" xfId="2" applyNumberFormat="1" applyFont="1" applyFill="1" applyAlignment="1" applyProtection="1">
      <alignment horizontal="left" vertical="top" wrapText="1"/>
    </xf>
    <xf numFmtId="0" fontId="6" fillId="0" borderId="4" xfId="0" applyNumberFormat="1" applyFont="1" applyFill="1" applyBorder="1" applyAlignment="1" applyProtection="1">
      <alignment horizontal="right" vertical="top" wrapText="1"/>
    </xf>
    <xf numFmtId="0" fontId="6" fillId="0" borderId="0" xfId="0" applyNumberFormat="1" applyFont="1" applyFill="1" applyAlignment="1" applyProtection="1">
      <alignment horizontal="right" vertical="top" wrapText="1"/>
    </xf>
    <xf numFmtId="0" fontId="6" fillId="0" borderId="0" xfId="4" applyNumberFormat="1" applyFont="1" applyFill="1" applyAlignment="1">
      <alignment horizontal="right" vertical="top" wrapText="1"/>
    </xf>
    <xf numFmtId="0" fontId="2" fillId="0" borderId="0" xfId="4" applyNumberFormat="1" applyFont="1" applyFill="1" applyAlignment="1" applyProtection="1">
      <alignment horizontal="left" vertical="top" wrapText="1"/>
    </xf>
    <xf numFmtId="0" fontId="6" fillId="0" borderId="0" xfId="3" applyNumberFormat="1" applyFont="1" applyFill="1" applyBorder="1" applyAlignment="1">
      <alignment horizontal="right" vertical="top" wrapText="1"/>
    </xf>
    <xf numFmtId="0" fontId="2" fillId="0" borderId="0" xfId="3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right" vertical="top"/>
    </xf>
    <xf numFmtId="0" fontId="2" fillId="0" borderId="0" xfId="1" applyNumberFormat="1" applyFont="1" applyFill="1" applyAlignment="1" applyProtection="1"/>
    <xf numFmtId="0" fontId="6" fillId="0" borderId="0" xfId="2" applyFont="1" applyFill="1" applyBorder="1" applyAlignment="1">
      <alignment horizontal="right" vertical="top"/>
    </xf>
    <xf numFmtId="0" fontId="6" fillId="0" borderId="0" xfId="2" applyFont="1" applyFill="1" applyAlignment="1" applyProtection="1">
      <alignment horizontal="justify" vertical="justify"/>
    </xf>
    <xf numFmtId="0" fontId="2" fillId="2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top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top"/>
    </xf>
  </cellXfs>
  <cellStyles count="8">
    <cellStyle name="Comma" xfId="1" builtinId="3"/>
    <cellStyle name="Comma 2" xfId="7"/>
    <cellStyle name="Normal" xfId="0" builtinId="0"/>
    <cellStyle name="Normal 2" xfId="5"/>
    <cellStyle name="Normal 3" xfId="6"/>
    <cellStyle name="Normal_budget 2004-05_2.6.04" xfId="3"/>
    <cellStyle name="Normal_budget for 03-04" xfId="2"/>
    <cellStyle name="Normal_DEMAND17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hendra\AppData\Roaming\Microsoft\Excel\Dem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%20server/$Budget%20documents$/$Budgets%202002%20onward$/$Bud2015$/BUDGET_SUMMARY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tal1"/>
      <sheetName val="SUMMARY-Pre"/>
      <sheetName val="EXP Memo"/>
      <sheetName val="BudgetAtGlance"/>
      <sheetName val="AFS_details"/>
      <sheetName val="SUMMARY"/>
      <sheetName val="Contents"/>
      <sheetName val="RECEIPT"/>
      <sheetName val="Salary_Cal"/>
      <sheetName val="AFS-DIS"/>
      <sheetName val="AFS-RCT"/>
      <sheetName val="total (2)"/>
      <sheetName val="salaries"/>
      <sheetName val="wages"/>
      <sheetName val="BUDGET_SUMMARY"/>
    </sheetNames>
    <definedNames>
      <definedName name="AFSUptoDat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0">
          <cell r="F120">
            <v>286681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5" transitionEvaluation="1" codeName="Sheet63"/>
  <dimension ref="A1:L102"/>
  <sheetViews>
    <sheetView tabSelected="1" view="pageBreakPreview" topLeftCell="A35" zoomScale="95" zoomScaleNormal="130" zoomScaleSheetLayoutView="95" workbookViewId="0">
      <selection activeCell="H31" sqref="H31"/>
    </sheetView>
  </sheetViews>
  <sheetFormatPr defaultColWidth="8.875" defaultRowHeight="12.75"/>
  <cols>
    <col min="1" max="1" width="5.125" style="24" customWidth="1"/>
    <col min="2" max="2" width="5.125" style="31" customWidth="1"/>
    <col min="3" max="3" width="35.625" style="24" customWidth="1"/>
    <col min="4" max="4" width="8.625" style="57" customWidth="1"/>
    <col min="5" max="5" width="8.625" style="26" customWidth="1"/>
    <col min="6" max="12" width="8.625" style="27" customWidth="1"/>
    <col min="13" max="16384" width="8.875" style="11"/>
  </cols>
  <sheetData>
    <row r="1" spans="1:12">
      <c r="A1" s="22"/>
      <c r="B1" s="23"/>
      <c r="C1" s="35"/>
      <c r="D1" s="5"/>
      <c r="E1" s="2"/>
      <c r="F1" s="7"/>
      <c r="G1" s="7"/>
      <c r="H1" s="7"/>
      <c r="I1" s="7"/>
      <c r="J1" s="7"/>
      <c r="K1" s="7"/>
      <c r="L1" s="7"/>
    </row>
    <row r="2" spans="1:12" ht="14.25">
      <c r="A2" s="62" t="s">
        <v>30</v>
      </c>
      <c r="B2" s="62"/>
      <c r="C2" s="62"/>
      <c r="D2" s="62"/>
      <c r="E2" s="63"/>
      <c r="F2" s="63"/>
      <c r="G2" s="63"/>
      <c r="H2" s="63"/>
      <c r="I2" s="63"/>
      <c r="J2" s="63"/>
      <c r="K2" s="63"/>
      <c r="L2" s="63"/>
    </row>
    <row r="3" spans="1:12" ht="14.25" thickBot="1">
      <c r="A3" s="12"/>
      <c r="B3" s="13"/>
      <c r="C3" s="12"/>
      <c r="D3" s="14"/>
      <c r="E3" s="15"/>
      <c r="F3" s="16"/>
      <c r="G3" s="16"/>
      <c r="H3" s="16"/>
      <c r="I3" s="16"/>
      <c r="J3" s="17"/>
      <c r="K3" s="16"/>
      <c r="L3" s="18" t="s">
        <v>8</v>
      </c>
    </row>
    <row r="4" spans="1:12" ht="13.5" thickTop="1">
      <c r="A4" s="42"/>
      <c r="B4" s="43"/>
      <c r="C4" s="42"/>
      <c r="D4" s="64" t="s">
        <v>16</v>
      </c>
      <c r="E4" s="64"/>
      <c r="F4" s="64" t="s">
        <v>17</v>
      </c>
      <c r="G4" s="64"/>
      <c r="H4" s="64" t="s">
        <v>18</v>
      </c>
      <c r="I4" s="64"/>
      <c r="J4" s="64" t="s">
        <v>17</v>
      </c>
      <c r="K4" s="64"/>
      <c r="L4" s="64"/>
    </row>
    <row r="5" spans="1:12">
      <c r="A5" s="65" t="s">
        <v>19</v>
      </c>
      <c r="B5" s="65"/>
      <c r="C5" s="65"/>
      <c r="D5" s="61" t="s">
        <v>20</v>
      </c>
      <c r="E5" s="61"/>
      <c r="F5" s="61" t="s">
        <v>21</v>
      </c>
      <c r="G5" s="61"/>
      <c r="H5" s="61" t="s">
        <v>21</v>
      </c>
      <c r="I5" s="61"/>
      <c r="J5" s="61" t="s">
        <v>93</v>
      </c>
      <c r="K5" s="61"/>
      <c r="L5" s="61"/>
    </row>
    <row r="6" spans="1:12" ht="13.5" thickBot="1">
      <c r="A6" s="12"/>
      <c r="B6" s="13"/>
      <c r="C6" s="12"/>
      <c r="D6" s="19" t="s">
        <v>22</v>
      </c>
      <c r="E6" s="20" t="s">
        <v>23</v>
      </c>
      <c r="F6" s="21" t="s">
        <v>22</v>
      </c>
      <c r="G6" s="21" t="s">
        <v>23</v>
      </c>
      <c r="H6" s="21" t="s">
        <v>22</v>
      </c>
      <c r="I6" s="21" t="s">
        <v>23</v>
      </c>
      <c r="J6" s="21" t="s">
        <v>22</v>
      </c>
      <c r="K6" s="21" t="s">
        <v>23</v>
      </c>
      <c r="L6" s="21" t="s">
        <v>2</v>
      </c>
    </row>
    <row r="7" spans="1:12" ht="30" customHeight="1" thickTop="1">
      <c r="A7" s="22"/>
      <c r="B7" s="25" t="s">
        <v>0</v>
      </c>
      <c r="C7" s="28" t="s">
        <v>31</v>
      </c>
      <c r="D7" s="1"/>
      <c r="E7" s="3"/>
      <c r="F7" s="8"/>
      <c r="G7" s="8"/>
      <c r="H7" s="8"/>
      <c r="I7" s="8"/>
      <c r="J7" s="8"/>
      <c r="K7" s="3"/>
      <c r="L7" s="8"/>
    </row>
    <row r="8" spans="1:12" ht="15.95" customHeight="1">
      <c r="A8" s="22"/>
      <c r="B8" s="25">
        <v>4055</v>
      </c>
      <c r="C8" s="29" t="s">
        <v>32</v>
      </c>
      <c r="D8" s="1">
        <v>148872</v>
      </c>
      <c r="E8" s="3">
        <v>0</v>
      </c>
      <c r="F8" s="8">
        <v>277730</v>
      </c>
      <c r="G8" s="3">
        <v>0</v>
      </c>
      <c r="H8" s="8">
        <v>277730</v>
      </c>
      <c r="I8" s="3">
        <v>0</v>
      </c>
      <c r="J8" s="8">
        <v>14282</v>
      </c>
      <c r="K8" s="3">
        <v>0</v>
      </c>
      <c r="L8" s="8">
        <v>14282</v>
      </c>
    </row>
    <row r="9" spans="1:12" ht="15.95" customHeight="1">
      <c r="A9" s="22"/>
      <c r="B9" s="25">
        <v>4059</v>
      </c>
      <c r="C9" s="29" t="s">
        <v>33</v>
      </c>
      <c r="D9" s="6">
        <v>1546362</v>
      </c>
      <c r="E9" s="32">
        <v>0</v>
      </c>
      <c r="F9" s="33">
        <v>1831533</v>
      </c>
      <c r="G9" s="32">
        <v>0</v>
      </c>
      <c r="H9" s="33">
        <v>1831533</v>
      </c>
      <c r="I9" s="32">
        <v>0</v>
      </c>
      <c r="J9" s="33">
        <v>1268522</v>
      </c>
      <c r="K9" s="32">
        <v>0</v>
      </c>
      <c r="L9" s="33">
        <v>1268522</v>
      </c>
    </row>
    <row r="10" spans="1:12" ht="27.95" customHeight="1">
      <c r="A10" s="24" t="s">
        <v>2</v>
      </c>
      <c r="B10" s="25" t="s">
        <v>0</v>
      </c>
      <c r="C10" s="28" t="s">
        <v>31</v>
      </c>
      <c r="D10" s="6">
        <f>SUM(D8:D9)</f>
        <v>1695234</v>
      </c>
      <c r="E10" s="32" t="s">
        <v>6</v>
      </c>
      <c r="F10" s="33">
        <f>SUM(F8:F9)</f>
        <v>2109263</v>
      </c>
      <c r="G10" s="32" t="s">
        <v>6</v>
      </c>
      <c r="H10" s="33">
        <f>SUM(H8:H9)</f>
        <v>2109263</v>
      </c>
      <c r="I10" s="32" t="s">
        <v>6</v>
      </c>
      <c r="J10" s="33">
        <f>SUM(J8:J9)</f>
        <v>1282804</v>
      </c>
      <c r="K10" s="32" t="s">
        <v>6</v>
      </c>
      <c r="L10" s="33">
        <f>SUM(L8:L9)</f>
        <v>1282804</v>
      </c>
    </row>
    <row r="11" spans="1:12" ht="15.95" customHeight="1">
      <c r="C11" s="28"/>
      <c r="D11" s="5"/>
      <c r="E11" s="2"/>
      <c r="F11" s="7"/>
      <c r="G11" s="2"/>
      <c r="H11" s="7"/>
      <c r="I11" s="2"/>
      <c r="J11" s="7"/>
      <c r="K11" s="2"/>
      <c r="L11" s="7"/>
    </row>
    <row r="12" spans="1:12" ht="27.95" customHeight="1">
      <c r="B12" s="25" t="s">
        <v>5</v>
      </c>
      <c r="C12" s="28" t="s">
        <v>34</v>
      </c>
      <c r="D12" s="5"/>
      <c r="E12" s="3"/>
      <c r="F12" s="8"/>
      <c r="G12" s="3"/>
      <c r="H12" s="8"/>
      <c r="I12" s="3"/>
      <c r="J12" s="8"/>
      <c r="K12" s="3"/>
      <c r="L12" s="8"/>
    </row>
    <row r="13" spans="1:12" ht="27.95" customHeight="1">
      <c r="B13" s="31" t="s">
        <v>1</v>
      </c>
      <c r="C13" s="29" t="s">
        <v>35</v>
      </c>
      <c r="D13" s="1"/>
      <c r="E13" s="3"/>
      <c r="F13" s="8"/>
      <c r="G13" s="3"/>
      <c r="H13" s="8"/>
      <c r="I13" s="3"/>
      <c r="J13" s="8"/>
      <c r="K13" s="3"/>
      <c r="L13" s="8"/>
    </row>
    <row r="14" spans="1:12" ht="27.95" customHeight="1">
      <c r="B14" s="25">
        <v>4202</v>
      </c>
      <c r="C14" s="29" t="s">
        <v>36</v>
      </c>
      <c r="D14" s="5">
        <v>497997</v>
      </c>
      <c r="E14" s="2">
        <v>0</v>
      </c>
      <c r="F14" s="7">
        <v>714182</v>
      </c>
      <c r="G14" s="2">
        <v>0</v>
      </c>
      <c r="H14" s="7">
        <v>723311</v>
      </c>
      <c r="I14" s="2">
        <v>0</v>
      </c>
      <c r="J14" s="7">
        <v>553045</v>
      </c>
      <c r="K14" s="2">
        <v>0</v>
      </c>
      <c r="L14" s="7">
        <v>553045</v>
      </c>
    </row>
    <row r="15" spans="1:12" ht="15.95" customHeight="1">
      <c r="B15" s="25"/>
      <c r="C15" s="29"/>
      <c r="D15" s="5"/>
      <c r="E15" s="2"/>
      <c r="F15" s="7"/>
      <c r="G15" s="2"/>
      <c r="H15" s="7"/>
      <c r="I15" s="2"/>
      <c r="J15" s="7"/>
      <c r="K15" s="2"/>
      <c r="L15" s="7"/>
    </row>
    <row r="16" spans="1:12" ht="15.95" customHeight="1">
      <c r="B16" s="31" t="s">
        <v>3</v>
      </c>
      <c r="C16" s="29" t="s">
        <v>37</v>
      </c>
      <c r="D16" s="5"/>
      <c r="E16" s="2"/>
      <c r="F16" s="7"/>
      <c r="G16" s="2"/>
      <c r="H16" s="7"/>
      <c r="I16" s="2"/>
      <c r="J16" s="7"/>
      <c r="K16" s="2"/>
      <c r="L16" s="7"/>
    </row>
    <row r="17" spans="1:12" ht="15.95" customHeight="1">
      <c r="B17" s="25">
        <v>4210</v>
      </c>
      <c r="C17" s="29" t="s">
        <v>38</v>
      </c>
      <c r="D17" s="5">
        <v>934668</v>
      </c>
      <c r="E17" s="2">
        <v>0</v>
      </c>
      <c r="F17" s="7">
        <v>770518</v>
      </c>
      <c r="G17" s="2">
        <v>0</v>
      </c>
      <c r="H17" s="7">
        <v>837174</v>
      </c>
      <c r="I17" s="2">
        <v>0</v>
      </c>
      <c r="J17" s="7">
        <v>1209706</v>
      </c>
      <c r="K17" s="2">
        <v>0</v>
      </c>
      <c r="L17" s="7">
        <v>1209706</v>
      </c>
    </row>
    <row r="18" spans="1:12" ht="15.95" customHeight="1">
      <c r="B18" s="25"/>
      <c r="C18" s="29"/>
      <c r="D18" s="5"/>
      <c r="E18" s="2"/>
      <c r="F18" s="7"/>
      <c r="G18" s="2"/>
      <c r="H18" s="7"/>
      <c r="I18" s="2"/>
      <c r="J18" s="7"/>
      <c r="K18" s="2"/>
      <c r="L18" s="7"/>
    </row>
    <row r="19" spans="1:12" ht="15.95" customHeight="1">
      <c r="B19" s="44" t="s">
        <v>4</v>
      </c>
      <c r="C19" s="29" t="s">
        <v>39</v>
      </c>
      <c r="D19" s="1"/>
      <c r="E19" s="3"/>
      <c r="F19" s="8"/>
      <c r="G19" s="3"/>
      <c r="H19" s="8"/>
      <c r="I19" s="3"/>
      <c r="J19" s="8"/>
      <c r="K19" s="3"/>
      <c r="L19" s="8"/>
    </row>
    <row r="20" spans="1:12" ht="15.95" customHeight="1">
      <c r="C20" s="29" t="s">
        <v>40</v>
      </c>
      <c r="D20" s="1"/>
      <c r="E20" s="3"/>
      <c r="F20" s="8"/>
      <c r="G20" s="3"/>
      <c r="H20" s="8"/>
      <c r="I20" s="3"/>
      <c r="J20" s="8"/>
      <c r="K20" s="3"/>
      <c r="L20" s="8"/>
    </row>
    <row r="21" spans="1:12" ht="15.95" customHeight="1">
      <c r="B21" s="25">
        <v>4215</v>
      </c>
      <c r="C21" s="29" t="s">
        <v>41</v>
      </c>
      <c r="D21" s="1">
        <v>392447</v>
      </c>
      <c r="E21" s="3">
        <v>0</v>
      </c>
      <c r="F21" s="1">
        <v>1166037</v>
      </c>
      <c r="G21" s="3">
        <v>0</v>
      </c>
      <c r="H21" s="1">
        <v>1353345</v>
      </c>
      <c r="I21" s="3">
        <v>0</v>
      </c>
      <c r="J21" s="1">
        <v>940146</v>
      </c>
      <c r="K21" s="3">
        <v>0</v>
      </c>
      <c r="L21" s="1">
        <v>940146</v>
      </c>
    </row>
    <row r="22" spans="1:12" ht="15.95" customHeight="1">
      <c r="B22" s="25">
        <v>4216</v>
      </c>
      <c r="C22" s="29" t="s">
        <v>42</v>
      </c>
      <c r="D22" s="1">
        <v>97364</v>
      </c>
      <c r="E22" s="3">
        <v>0</v>
      </c>
      <c r="F22" s="1">
        <v>157700</v>
      </c>
      <c r="G22" s="3">
        <v>0</v>
      </c>
      <c r="H22" s="1">
        <v>157700</v>
      </c>
      <c r="I22" s="3">
        <v>0</v>
      </c>
      <c r="J22" s="3">
        <v>0</v>
      </c>
      <c r="K22" s="3">
        <v>0</v>
      </c>
      <c r="L22" s="3">
        <v>0</v>
      </c>
    </row>
    <row r="23" spans="1:12" ht="15.95" customHeight="1">
      <c r="B23" s="25">
        <v>4217</v>
      </c>
      <c r="C23" s="29" t="s">
        <v>43</v>
      </c>
      <c r="D23" s="6">
        <v>621625</v>
      </c>
      <c r="E23" s="32">
        <v>0</v>
      </c>
      <c r="F23" s="33">
        <v>2205675</v>
      </c>
      <c r="G23" s="32">
        <v>0</v>
      </c>
      <c r="H23" s="33">
        <v>2313231</v>
      </c>
      <c r="I23" s="32">
        <v>0</v>
      </c>
      <c r="J23" s="33">
        <v>711477</v>
      </c>
      <c r="K23" s="32">
        <v>0</v>
      </c>
      <c r="L23" s="33">
        <v>711477</v>
      </c>
    </row>
    <row r="24" spans="1:12" ht="15.95" customHeight="1">
      <c r="A24" s="24" t="s">
        <v>2</v>
      </c>
      <c r="B24" s="44" t="s">
        <v>4</v>
      </c>
      <c r="C24" s="29" t="s">
        <v>39</v>
      </c>
      <c r="D24" s="1"/>
      <c r="E24" s="3"/>
      <c r="F24" s="8"/>
      <c r="G24" s="3"/>
      <c r="H24" s="8"/>
      <c r="I24" s="3"/>
      <c r="J24" s="8"/>
      <c r="K24" s="3"/>
      <c r="L24" s="8"/>
    </row>
    <row r="25" spans="1:12" ht="15.95" customHeight="1">
      <c r="C25" s="10" t="s">
        <v>40</v>
      </c>
      <c r="D25" s="6">
        <f>SUM(D21:D23)</f>
        <v>1111436</v>
      </c>
      <c r="E25" s="32" t="s">
        <v>6</v>
      </c>
      <c r="F25" s="33">
        <f>SUM(F21:F23)</f>
        <v>3529412</v>
      </c>
      <c r="G25" s="32" t="s">
        <v>6</v>
      </c>
      <c r="H25" s="33">
        <f>SUM(H21:H23)</f>
        <v>3824276</v>
      </c>
      <c r="I25" s="32" t="s">
        <v>6</v>
      </c>
      <c r="J25" s="33">
        <f>SUM(J21:J23)</f>
        <v>1651623</v>
      </c>
      <c r="K25" s="32" t="s">
        <v>6</v>
      </c>
      <c r="L25" s="33">
        <f>SUM(L21:L23)</f>
        <v>1651623</v>
      </c>
    </row>
    <row r="26" spans="1:12" ht="15.95" customHeight="1">
      <c r="A26" s="22"/>
      <c r="B26" s="23"/>
      <c r="C26" s="10"/>
      <c r="D26" s="5"/>
      <c r="E26" s="2"/>
      <c r="F26" s="7"/>
      <c r="G26" s="2"/>
      <c r="H26" s="7"/>
      <c r="I26" s="2"/>
      <c r="J26" s="7"/>
      <c r="K26" s="2"/>
      <c r="L26" s="7"/>
    </row>
    <row r="27" spans="1:12" ht="30" customHeight="1">
      <c r="A27" s="22"/>
      <c r="B27" s="23" t="s">
        <v>25</v>
      </c>
      <c r="C27" s="10" t="s">
        <v>44</v>
      </c>
      <c r="D27" s="5"/>
      <c r="E27" s="2"/>
      <c r="F27" s="7"/>
      <c r="G27" s="2"/>
      <c r="H27" s="7"/>
      <c r="I27" s="2"/>
      <c r="J27" s="7"/>
      <c r="K27" s="2"/>
      <c r="L27" s="7"/>
    </row>
    <row r="28" spans="1:12" ht="15.95" customHeight="1">
      <c r="A28" s="36"/>
      <c r="B28" s="45">
        <v>4220</v>
      </c>
      <c r="C28" s="46" t="s">
        <v>45</v>
      </c>
      <c r="D28" s="6">
        <v>2500</v>
      </c>
      <c r="E28" s="32">
        <v>0</v>
      </c>
      <c r="F28" s="6">
        <v>20000</v>
      </c>
      <c r="G28" s="32">
        <v>0</v>
      </c>
      <c r="H28" s="33">
        <v>20000</v>
      </c>
      <c r="I28" s="32">
        <v>0</v>
      </c>
      <c r="J28" s="32">
        <v>0</v>
      </c>
      <c r="K28" s="32">
        <v>0</v>
      </c>
      <c r="L28" s="32">
        <v>0</v>
      </c>
    </row>
    <row r="29" spans="1:12" ht="2.25" customHeight="1">
      <c r="A29" s="22"/>
      <c r="B29" s="47"/>
      <c r="C29" s="48"/>
      <c r="D29" s="5"/>
      <c r="E29" s="2"/>
      <c r="F29" s="5"/>
      <c r="G29" s="2"/>
      <c r="H29" s="7"/>
      <c r="I29" s="2"/>
      <c r="J29" s="7"/>
      <c r="K29" s="2"/>
      <c r="L29" s="7"/>
    </row>
    <row r="30" spans="1:12">
      <c r="A30" s="22"/>
      <c r="B30" s="23" t="s">
        <v>26</v>
      </c>
      <c r="C30" s="10" t="s">
        <v>46</v>
      </c>
      <c r="D30" s="5"/>
      <c r="E30" s="2"/>
      <c r="F30" s="7"/>
      <c r="G30" s="2"/>
      <c r="H30" s="7"/>
      <c r="I30" s="2"/>
      <c r="J30" s="7"/>
      <c r="K30" s="2"/>
      <c r="L30" s="7"/>
    </row>
    <row r="31" spans="1:12" ht="29.1" customHeight="1">
      <c r="A31" s="22"/>
      <c r="B31" s="23"/>
      <c r="C31" s="10" t="s">
        <v>47</v>
      </c>
      <c r="D31" s="5"/>
      <c r="E31" s="2"/>
      <c r="F31" s="7"/>
      <c r="G31" s="2"/>
      <c r="H31" s="7"/>
      <c r="I31" s="2"/>
      <c r="J31" s="7"/>
      <c r="K31" s="2"/>
      <c r="L31" s="7"/>
    </row>
    <row r="32" spans="1:12" ht="29.1" customHeight="1">
      <c r="A32" s="22"/>
      <c r="B32" s="34">
        <v>4225</v>
      </c>
      <c r="C32" s="10" t="s">
        <v>48</v>
      </c>
      <c r="D32" s="5">
        <v>18606</v>
      </c>
      <c r="E32" s="2">
        <v>0</v>
      </c>
      <c r="F32" s="7">
        <v>91029</v>
      </c>
      <c r="G32" s="2">
        <v>0</v>
      </c>
      <c r="H32" s="7">
        <v>91029</v>
      </c>
      <c r="I32" s="2">
        <v>0</v>
      </c>
      <c r="J32" s="7">
        <v>160881</v>
      </c>
      <c r="K32" s="2">
        <v>0</v>
      </c>
      <c r="L32" s="7">
        <v>160881</v>
      </c>
    </row>
    <row r="33" spans="1:12">
      <c r="A33" s="22"/>
      <c r="B33" s="34"/>
      <c r="C33" s="10"/>
      <c r="D33" s="5"/>
      <c r="E33" s="2"/>
      <c r="F33" s="7"/>
      <c r="G33" s="2"/>
      <c r="H33" s="7"/>
      <c r="I33" s="2"/>
      <c r="J33" s="7"/>
      <c r="K33" s="2"/>
      <c r="L33" s="7"/>
    </row>
    <row r="34" spans="1:12">
      <c r="A34" s="22"/>
      <c r="B34" s="23" t="s">
        <v>28</v>
      </c>
      <c r="C34" s="10" t="s">
        <v>49</v>
      </c>
      <c r="D34" s="5"/>
      <c r="E34" s="2"/>
      <c r="F34" s="7"/>
      <c r="G34" s="2"/>
      <c r="H34" s="7"/>
      <c r="I34" s="2"/>
      <c r="J34" s="7"/>
      <c r="K34" s="2"/>
      <c r="L34" s="7"/>
    </row>
    <row r="35" spans="1:12">
      <c r="A35" s="22"/>
      <c r="B35" s="34">
        <v>4235</v>
      </c>
      <c r="C35" s="10" t="s">
        <v>50</v>
      </c>
      <c r="D35" s="5">
        <v>96928</v>
      </c>
      <c r="E35" s="2">
        <v>0</v>
      </c>
      <c r="F35" s="7">
        <v>76918</v>
      </c>
      <c r="G35" s="2">
        <v>0</v>
      </c>
      <c r="H35" s="5">
        <v>76918</v>
      </c>
      <c r="I35" s="2">
        <v>0</v>
      </c>
      <c r="J35" s="7">
        <v>246222</v>
      </c>
      <c r="K35" s="2">
        <v>0</v>
      </c>
      <c r="L35" s="7">
        <v>246222</v>
      </c>
    </row>
    <row r="36" spans="1:12" ht="29.1" customHeight="1">
      <c r="A36" s="22" t="s">
        <v>2</v>
      </c>
      <c r="B36" s="34" t="s">
        <v>5</v>
      </c>
      <c r="C36" s="35" t="s">
        <v>34</v>
      </c>
      <c r="D36" s="4">
        <f>D35+D25+D17+D14+D28+D32</f>
        <v>2662135</v>
      </c>
      <c r="E36" s="9">
        <f>E35+E25+E17+E14+E28+E32</f>
        <v>0</v>
      </c>
      <c r="F36" s="30">
        <f>F35+F25+F17+F14+F28+F32</f>
        <v>5202059</v>
      </c>
      <c r="G36" s="9">
        <f t="shared" ref="G36:L36" si="0">G35+G25+G17+G14+G28+G32</f>
        <v>0</v>
      </c>
      <c r="H36" s="30">
        <f t="shared" si="0"/>
        <v>5572708</v>
      </c>
      <c r="I36" s="9">
        <f t="shared" si="0"/>
        <v>0</v>
      </c>
      <c r="J36" s="30">
        <f>J35+J25+J17+J14+J28+J32</f>
        <v>3821477</v>
      </c>
      <c r="K36" s="9">
        <f t="shared" si="0"/>
        <v>0</v>
      </c>
      <c r="L36" s="30">
        <f t="shared" si="0"/>
        <v>3821477</v>
      </c>
    </row>
    <row r="37" spans="1:12">
      <c r="A37" s="22"/>
      <c r="B37" s="23"/>
      <c r="C37" s="35"/>
      <c r="D37" s="5"/>
      <c r="E37" s="2"/>
      <c r="F37" s="7"/>
      <c r="G37" s="2"/>
      <c r="H37" s="7"/>
      <c r="I37" s="2"/>
      <c r="J37" s="7"/>
      <c r="K37" s="2"/>
      <c r="L37" s="7"/>
    </row>
    <row r="38" spans="1:12" ht="29.1" customHeight="1">
      <c r="A38" s="22"/>
      <c r="B38" s="34" t="s">
        <v>7</v>
      </c>
      <c r="C38" s="35" t="s">
        <v>51</v>
      </c>
      <c r="D38" s="5"/>
      <c r="E38" s="2"/>
      <c r="F38" s="7"/>
      <c r="G38" s="2"/>
      <c r="H38" s="7"/>
      <c r="I38" s="2"/>
      <c r="J38" s="7"/>
      <c r="K38" s="2"/>
      <c r="L38" s="7"/>
    </row>
    <row r="39" spans="1:12" ht="29.1" customHeight="1">
      <c r="A39" s="22"/>
      <c r="B39" s="23" t="s">
        <v>1</v>
      </c>
      <c r="C39" s="10" t="s">
        <v>52</v>
      </c>
      <c r="D39" s="5"/>
      <c r="E39" s="2"/>
      <c r="F39" s="7"/>
      <c r="G39" s="2"/>
      <c r="H39" s="7"/>
      <c r="I39" s="2"/>
      <c r="J39" s="7"/>
      <c r="K39" s="2"/>
      <c r="L39" s="7"/>
    </row>
    <row r="40" spans="1:12">
      <c r="A40" s="22"/>
      <c r="B40" s="34">
        <v>4401</v>
      </c>
      <c r="C40" s="10" t="s">
        <v>53</v>
      </c>
      <c r="D40" s="5">
        <v>19771</v>
      </c>
      <c r="E40" s="2">
        <v>0</v>
      </c>
      <c r="F40" s="7">
        <v>22365</v>
      </c>
      <c r="G40" s="2">
        <v>0</v>
      </c>
      <c r="H40" s="7">
        <v>22365</v>
      </c>
      <c r="I40" s="2">
        <v>0</v>
      </c>
      <c r="J40" s="7">
        <v>18000</v>
      </c>
      <c r="K40" s="2">
        <v>0</v>
      </c>
      <c r="L40" s="7">
        <v>18000</v>
      </c>
    </row>
    <row r="41" spans="1:12">
      <c r="A41" s="22"/>
      <c r="B41" s="34">
        <v>4403</v>
      </c>
      <c r="C41" s="10" t="s">
        <v>54</v>
      </c>
      <c r="D41" s="5">
        <v>23978</v>
      </c>
      <c r="E41" s="2">
        <v>0</v>
      </c>
      <c r="F41" s="7">
        <v>18152</v>
      </c>
      <c r="G41" s="2">
        <v>0</v>
      </c>
      <c r="H41" s="7">
        <v>24606</v>
      </c>
      <c r="I41" s="2">
        <v>0</v>
      </c>
      <c r="J41" s="7">
        <v>39696</v>
      </c>
      <c r="K41" s="2">
        <v>0</v>
      </c>
      <c r="L41" s="7">
        <v>39696</v>
      </c>
    </row>
    <row r="42" spans="1:12">
      <c r="B42" s="25">
        <v>4405</v>
      </c>
      <c r="C42" s="29" t="s">
        <v>55</v>
      </c>
      <c r="D42" s="1">
        <v>13650</v>
      </c>
      <c r="E42" s="3">
        <v>0</v>
      </c>
      <c r="F42" s="8">
        <v>20429</v>
      </c>
      <c r="G42" s="3">
        <v>0</v>
      </c>
      <c r="H42" s="8">
        <v>20429</v>
      </c>
      <c r="I42" s="3">
        <v>0</v>
      </c>
      <c r="J42" s="8">
        <v>3423</v>
      </c>
      <c r="K42" s="3">
        <v>0</v>
      </c>
      <c r="L42" s="8">
        <v>3423</v>
      </c>
    </row>
    <row r="43" spans="1:12">
      <c r="B43" s="25">
        <v>4406</v>
      </c>
      <c r="C43" s="29" t="s">
        <v>56</v>
      </c>
      <c r="D43" s="1">
        <v>24428</v>
      </c>
      <c r="E43" s="3">
        <v>0</v>
      </c>
      <c r="F43" s="8">
        <v>17174</v>
      </c>
      <c r="G43" s="3">
        <v>0</v>
      </c>
      <c r="H43" s="8">
        <v>17174</v>
      </c>
      <c r="I43" s="3">
        <v>0</v>
      </c>
      <c r="J43" s="8">
        <v>64226</v>
      </c>
      <c r="K43" s="3">
        <v>0</v>
      </c>
      <c r="L43" s="8">
        <v>64226</v>
      </c>
    </row>
    <row r="44" spans="1:12">
      <c r="B44" s="25">
        <v>4408</v>
      </c>
      <c r="C44" s="10" t="s">
        <v>57</v>
      </c>
      <c r="D44" s="5">
        <v>5468</v>
      </c>
      <c r="E44" s="2">
        <v>0</v>
      </c>
      <c r="F44" s="7">
        <v>37143</v>
      </c>
      <c r="G44" s="2">
        <v>0</v>
      </c>
      <c r="H44" s="7">
        <v>66403</v>
      </c>
      <c r="I44" s="2">
        <v>0</v>
      </c>
      <c r="J44" s="7">
        <v>20247</v>
      </c>
      <c r="K44" s="2">
        <v>0</v>
      </c>
      <c r="L44" s="7">
        <v>20247</v>
      </c>
    </row>
    <row r="45" spans="1:12">
      <c r="B45" s="25">
        <v>4425</v>
      </c>
      <c r="C45" s="29" t="s">
        <v>58</v>
      </c>
      <c r="D45" s="1">
        <v>32700</v>
      </c>
      <c r="E45" s="3">
        <v>0</v>
      </c>
      <c r="F45" s="1">
        <v>55000</v>
      </c>
      <c r="G45" s="3">
        <v>0</v>
      </c>
      <c r="H45" s="1">
        <v>55000</v>
      </c>
      <c r="I45" s="3">
        <v>0</v>
      </c>
      <c r="J45" s="3">
        <v>0</v>
      </c>
      <c r="K45" s="3">
        <v>0</v>
      </c>
      <c r="L45" s="3">
        <v>0</v>
      </c>
    </row>
    <row r="46" spans="1:12">
      <c r="B46" s="25">
        <v>4435</v>
      </c>
      <c r="C46" s="29" t="s">
        <v>59</v>
      </c>
      <c r="D46" s="1">
        <v>4000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</row>
    <row r="47" spans="1:12" ht="29.1" customHeight="1">
      <c r="A47" s="24" t="s">
        <v>2</v>
      </c>
      <c r="B47" s="31" t="s">
        <v>1</v>
      </c>
      <c r="C47" s="29" t="s">
        <v>52</v>
      </c>
      <c r="D47" s="4">
        <f>SUM(D40:D46)</f>
        <v>123995</v>
      </c>
      <c r="E47" s="9" t="s">
        <v>6</v>
      </c>
      <c r="F47" s="30">
        <f>SUM(F40:F46)</f>
        <v>170263</v>
      </c>
      <c r="G47" s="9" t="s">
        <v>6</v>
      </c>
      <c r="H47" s="30">
        <f>SUM(H40:H46)</f>
        <v>205977</v>
      </c>
      <c r="I47" s="9" t="s">
        <v>6</v>
      </c>
      <c r="J47" s="30">
        <f>SUM(J40:J46)</f>
        <v>145592</v>
      </c>
      <c r="K47" s="9" t="s">
        <v>6</v>
      </c>
      <c r="L47" s="30">
        <f>SUM(L40:L46)</f>
        <v>145592</v>
      </c>
    </row>
    <row r="48" spans="1:12">
      <c r="C48" s="29"/>
      <c r="D48" s="5"/>
      <c r="E48" s="2"/>
      <c r="F48" s="7"/>
      <c r="G48" s="2"/>
      <c r="H48" s="7"/>
      <c r="I48" s="2"/>
      <c r="J48" s="7"/>
      <c r="K48" s="2"/>
      <c r="L48" s="7"/>
    </row>
    <row r="49" spans="1:12">
      <c r="B49" s="31" t="s">
        <v>3</v>
      </c>
      <c r="C49" s="29" t="s">
        <v>60</v>
      </c>
      <c r="D49" s="1"/>
      <c r="E49" s="3"/>
      <c r="F49" s="8"/>
      <c r="G49" s="3"/>
      <c r="H49" s="8"/>
      <c r="I49" s="3"/>
      <c r="J49" s="8"/>
      <c r="K49" s="3"/>
      <c r="L49" s="8"/>
    </row>
    <row r="50" spans="1:12" ht="29.1" customHeight="1">
      <c r="A50" s="22"/>
      <c r="B50" s="34">
        <v>4515</v>
      </c>
      <c r="C50" s="10" t="s">
        <v>61</v>
      </c>
      <c r="D50" s="5">
        <v>192869</v>
      </c>
      <c r="E50" s="2">
        <v>0</v>
      </c>
      <c r="F50" s="7">
        <v>263701</v>
      </c>
      <c r="G50" s="2">
        <v>0</v>
      </c>
      <c r="H50" s="7">
        <v>268056</v>
      </c>
      <c r="I50" s="2">
        <v>0</v>
      </c>
      <c r="J50" s="7">
        <v>23716</v>
      </c>
      <c r="K50" s="2">
        <v>0</v>
      </c>
      <c r="L50" s="7">
        <v>23716</v>
      </c>
    </row>
    <row r="51" spans="1:12">
      <c r="A51" s="22"/>
      <c r="B51" s="34"/>
      <c r="C51" s="10"/>
      <c r="D51" s="5"/>
      <c r="E51" s="2"/>
      <c r="F51" s="7"/>
      <c r="G51" s="2"/>
      <c r="H51" s="7"/>
      <c r="I51" s="2"/>
      <c r="J51" s="7"/>
      <c r="K51" s="2"/>
      <c r="L51" s="7"/>
    </row>
    <row r="52" spans="1:12">
      <c r="A52" s="22"/>
      <c r="B52" s="23" t="s">
        <v>4</v>
      </c>
      <c r="C52" s="10" t="s">
        <v>62</v>
      </c>
      <c r="D52" s="5"/>
      <c r="E52" s="2"/>
      <c r="F52" s="7"/>
      <c r="G52" s="2"/>
      <c r="H52" s="7"/>
      <c r="I52" s="2"/>
      <c r="J52" s="7"/>
      <c r="K52" s="2"/>
      <c r="L52" s="7"/>
    </row>
    <row r="53" spans="1:12">
      <c r="A53" s="36"/>
      <c r="B53" s="37">
        <v>4575</v>
      </c>
      <c r="C53" s="38" t="s">
        <v>63</v>
      </c>
      <c r="D53" s="6">
        <v>116995</v>
      </c>
      <c r="E53" s="32">
        <v>0</v>
      </c>
      <c r="F53" s="33">
        <v>240000</v>
      </c>
      <c r="G53" s="32">
        <v>0</v>
      </c>
      <c r="H53" s="33">
        <v>240000</v>
      </c>
      <c r="I53" s="32">
        <v>0</v>
      </c>
      <c r="J53" s="33">
        <v>251083</v>
      </c>
      <c r="K53" s="32">
        <v>0</v>
      </c>
      <c r="L53" s="33">
        <v>251083</v>
      </c>
    </row>
    <row r="54" spans="1:12" ht="27.95" customHeight="1">
      <c r="B54" s="31" t="s">
        <v>25</v>
      </c>
      <c r="C54" s="29" t="s">
        <v>64</v>
      </c>
      <c r="D54" s="1"/>
      <c r="E54" s="3"/>
      <c r="F54" s="8"/>
      <c r="G54" s="3"/>
      <c r="H54" s="8"/>
      <c r="I54" s="3"/>
      <c r="J54" s="8"/>
      <c r="K54" s="3"/>
      <c r="L54" s="8"/>
    </row>
    <row r="55" spans="1:12">
      <c r="B55" s="25">
        <v>4711</v>
      </c>
      <c r="C55" s="49" t="s">
        <v>65</v>
      </c>
      <c r="D55" s="6">
        <v>37946</v>
      </c>
      <c r="E55" s="32">
        <v>0</v>
      </c>
      <c r="F55" s="33">
        <v>57000</v>
      </c>
      <c r="G55" s="32">
        <v>0</v>
      </c>
      <c r="H55" s="33">
        <v>57000</v>
      </c>
      <c r="I55" s="32">
        <v>0</v>
      </c>
      <c r="J55" s="33">
        <v>115722</v>
      </c>
      <c r="K55" s="32">
        <v>0</v>
      </c>
      <c r="L55" s="33">
        <v>115722</v>
      </c>
    </row>
    <row r="56" spans="1:12" ht="27.95" customHeight="1">
      <c r="A56" s="24" t="s">
        <v>2</v>
      </c>
      <c r="B56" s="31" t="s">
        <v>25</v>
      </c>
      <c r="C56" s="29" t="s">
        <v>64</v>
      </c>
      <c r="D56" s="6">
        <f t="shared" ref="D56:L56" si="1">D55</f>
        <v>37946</v>
      </c>
      <c r="E56" s="32">
        <f t="shared" si="1"/>
        <v>0</v>
      </c>
      <c r="F56" s="33">
        <f t="shared" si="1"/>
        <v>57000</v>
      </c>
      <c r="G56" s="32">
        <f t="shared" si="1"/>
        <v>0</v>
      </c>
      <c r="H56" s="33">
        <f t="shared" si="1"/>
        <v>57000</v>
      </c>
      <c r="I56" s="32">
        <f t="shared" si="1"/>
        <v>0</v>
      </c>
      <c r="J56" s="33">
        <f t="shared" si="1"/>
        <v>115722</v>
      </c>
      <c r="K56" s="32">
        <f t="shared" si="1"/>
        <v>0</v>
      </c>
      <c r="L56" s="33">
        <f t="shared" si="1"/>
        <v>115722</v>
      </c>
    </row>
    <row r="57" spans="1:12">
      <c r="C57" s="29"/>
      <c r="D57" s="5"/>
      <c r="E57" s="2"/>
      <c r="F57" s="7"/>
      <c r="G57" s="5"/>
      <c r="H57" s="7"/>
      <c r="I57" s="5"/>
      <c r="J57" s="7"/>
      <c r="K57" s="2"/>
      <c r="L57" s="7"/>
    </row>
    <row r="58" spans="1:12">
      <c r="B58" s="31" t="s">
        <v>26</v>
      </c>
      <c r="C58" s="29" t="s">
        <v>66</v>
      </c>
      <c r="D58" s="1"/>
      <c r="E58" s="3"/>
      <c r="F58" s="8"/>
      <c r="G58" s="8"/>
      <c r="H58" s="8"/>
      <c r="I58" s="8"/>
      <c r="J58" s="8"/>
      <c r="K58" s="3"/>
      <c r="L58" s="8"/>
    </row>
    <row r="59" spans="1:12">
      <c r="B59" s="25">
        <v>4801</v>
      </c>
      <c r="C59" s="29" t="s">
        <v>67</v>
      </c>
      <c r="D59" s="6">
        <v>662545</v>
      </c>
      <c r="E59" s="32">
        <v>0</v>
      </c>
      <c r="F59" s="33">
        <v>642041</v>
      </c>
      <c r="G59" s="32">
        <v>0</v>
      </c>
      <c r="H59" s="33">
        <v>698261</v>
      </c>
      <c r="I59" s="32">
        <v>0</v>
      </c>
      <c r="J59" s="33">
        <v>895259</v>
      </c>
      <c r="K59" s="32">
        <v>0</v>
      </c>
      <c r="L59" s="33">
        <v>895259</v>
      </c>
    </row>
    <row r="60" spans="1:12">
      <c r="A60" s="24" t="s">
        <v>2</v>
      </c>
      <c r="B60" s="31" t="s">
        <v>26</v>
      </c>
      <c r="C60" s="29" t="s">
        <v>66</v>
      </c>
      <c r="D60" s="4">
        <f t="shared" ref="D60:L60" si="2">D59</f>
        <v>662545</v>
      </c>
      <c r="E60" s="9">
        <f t="shared" si="2"/>
        <v>0</v>
      </c>
      <c r="F60" s="30">
        <f t="shared" si="2"/>
        <v>642041</v>
      </c>
      <c r="G60" s="9">
        <f t="shared" si="2"/>
        <v>0</v>
      </c>
      <c r="H60" s="30">
        <f t="shared" si="2"/>
        <v>698261</v>
      </c>
      <c r="I60" s="9">
        <f t="shared" si="2"/>
        <v>0</v>
      </c>
      <c r="J60" s="30">
        <f t="shared" si="2"/>
        <v>895259</v>
      </c>
      <c r="K60" s="9">
        <f t="shared" si="2"/>
        <v>0</v>
      </c>
      <c r="L60" s="30">
        <f t="shared" si="2"/>
        <v>895259</v>
      </c>
    </row>
    <row r="61" spans="1:12">
      <c r="C61" s="29"/>
      <c r="D61" s="5"/>
      <c r="E61" s="2"/>
      <c r="F61" s="7"/>
      <c r="G61" s="2"/>
      <c r="H61" s="7"/>
      <c r="I61" s="2"/>
      <c r="J61" s="7"/>
      <c r="K61" s="2"/>
      <c r="L61" s="7"/>
    </row>
    <row r="62" spans="1:12">
      <c r="B62" s="31" t="s">
        <v>27</v>
      </c>
      <c r="C62" s="29" t="s">
        <v>68</v>
      </c>
      <c r="D62" s="1"/>
      <c r="E62" s="3"/>
      <c r="F62" s="8"/>
      <c r="G62" s="1"/>
      <c r="H62" s="8"/>
      <c r="I62" s="1"/>
      <c r="J62" s="8"/>
      <c r="K62" s="8"/>
      <c r="L62" s="8"/>
    </row>
    <row r="63" spans="1:12">
      <c r="B63" s="25">
        <v>4851</v>
      </c>
      <c r="C63" s="29" t="s">
        <v>69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</row>
    <row r="64" spans="1:12" ht="30" customHeight="1">
      <c r="A64" s="22"/>
      <c r="B64" s="34">
        <v>4853</v>
      </c>
      <c r="C64" s="10" t="s">
        <v>70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</row>
    <row r="65" spans="1:12" ht="30" customHeight="1">
      <c r="A65" s="22"/>
      <c r="B65" s="34">
        <v>4859</v>
      </c>
      <c r="C65" s="10" t="s">
        <v>71</v>
      </c>
      <c r="D65" s="5">
        <v>5000</v>
      </c>
      <c r="E65" s="2">
        <v>0</v>
      </c>
      <c r="F65" s="5">
        <v>15000</v>
      </c>
      <c r="G65" s="2">
        <v>0</v>
      </c>
      <c r="H65" s="5">
        <v>15000</v>
      </c>
      <c r="I65" s="2">
        <v>0</v>
      </c>
      <c r="J65" s="2">
        <v>0</v>
      </c>
      <c r="K65" s="2">
        <v>0</v>
      </c>
      <c r="L65" s="2">
        <v>0</v>
      </c>
    </row>
    <row r="66" spans="1:12">
      <c r="A66" s="22"/>
      <c r="B66" s="34">
        <v>4860</v>
      </c>
      <c r="C66" s="10" t="s">
        <v>72</v>
      </c>
      <c r="D66" s="5">
        <v>36146</v>
      </c>
      <c r="E66" s="2">
        <v>0</v>
      </c>
      <c r="F66" s="7">
        <v>19500</v>
      </c>
      <c r="G66" s="2">
        <v>0</v>
      </c>
      <c r="H66" s="7">
        <v>68545</v>
      </c>
      <c r="I66" s="2">
        <v>0</v>
      </c>
      <c r="J66" s="7">
        <v>195</v>
      </c>
      <c r="K66" s="2">
        <v>0</v>
      </c>
      <c r="L66" s="7">
        <v>195</v>
      </c>
    </row>
    <row r="67" spans="1:12" ht="30" customHeight="1">
      <c r="A67" s="22"/>
      <c r="B67" s="34">
        <v>4885</v>
      </c>
      <c r="C67" s="10" t="s">
        <v>73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</row>
    <row r="68" spans="1:12">
      <c r="A68" s="22" t="s">
        <v>2</v>
      </c>
      <c r="B68" s="23" t="s">
        <v>27</v>
      </c>
      <c r="C68" s="10" t="s">
        <v>68</v>
      </c>
      <c r="D68" s="4">
        <f>SUM(D63:D67)</f>
        <v>41146</v>
      </c>
      <c r="E68" s="9" t="s">
        <v>6</v>
      </c>
      <c r="F68" s="30">
        <f>SUM(F63:F67)</f>
        <v>34500</v>
      </c>
      <c r="G68" s="9" t="s">
        <v>6</v>
      </c>
      <c r="H68" s="30">
        <f>SUM(H63:H67)</f>
        <v>83545</v>
      </c>
      <c r="I68" s="9" t="s">
        <v>6</v>
      </c>
      <c r="J68" s="30">
        <f>SUM(J63:J67)</f>
        <v>195</v>
      </c>
      <c r="K68" s="9">
        <f>SUM(K63:K67)</f>
        <v>0</v>
      </c>
      <c r="L68" s="30">
        <f>SUM(L63:L67)</f>
        <v>195</v>
      </c>
    </row>
    <row r="69" spans="1:12">
      <c r="A69" s="22"/>
      <c r="B69" s="23"/>
      <c r="C69" s="10"/>
      <c r="D69" s="5"/>
      <c r="E69" s="2"/>
      <c r="F69" s="7"/>
      <c r="G69" s="2"/>
      <c r="H69" s="7"/>
      <c r="I69" s="2"/>
      <c r="J69" s="7"/>
      <c r="K69" s="2"/>
      <c r="L69" s="7"/>
    </row>
    <row r="70" spans="1:12">
      <c r="A70" s="22"/>
      <c r="B70" s="23" t="s">
        <v>28</v>
      </c>
      <c r="C70" s="10" t="s">
        <v>74</v>
      </c>
      <c r="D70" s="5"/>
      <c r="E70" s="2"/>
      <c r="F70" s="7"/>
      <c r="G70" s="2"/>
      <c r="H70" s="7"/>
      <c r="I70" s="2"/>
      <c r="J70" s="7"/>
      <c r="K70" s="2"/>
      <c r="L70" s="7"/>
    </row>
    <row r="71" spans="1:12">
      <c r="A71" s="22"/>
      <c r="B71" s="34">
        <v>5053</v>
      </c>
      <c r="C71" s="10" t="s">
        <v>75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</row>
    <row r="72" spans="1:12">
      <c r="A72" s="22"/>
      <c r="B72" s="34">
        <v>5054</v>
      </c>
      <c r="C72" s="10" t="s">
        <v>76</v>
      </c>
      <c r="D72" s="5">
        <v>2933323</v>
      </c>
      <c r="E72" s="2">
        <v>0</v>
      </c>
      <c r="F72" s="7">
        <v>3605766</v>
      </c>
      <c r="G72" s="2">
        <v>0</v>
      </c>
      <c r="H72" s="7">
        <v>3728716</v>
      </c>
      <c r="I72" s="2">
        <v>0</v>
      </c>
      <c r="J72" s="7">
        <v>2611593</v>
      </c>
      <c r="K72" s="2">
        <v>0</v>
      </c>
      <c r="L72" s="7">
        <v>2611593</v>
      </c>
    </row>
    <row r="73" spans="1:12">
      <c r="B73" s="25">
        <v>5055</v>
      </c>
      <c r="C73" s="29" t="s">
        <v>77</v>
      </c>
      <c r="D73" s="6">
        <v>20000</v>
      </c>
      <c r="E73" s="32">
        <v>0</v>
      </c>
      <c r="F73" s="33">
        <v>20000</v>
      </c>
      <c r="G73" s="32">
        <v>0</v>
      </c>
      <c r="H73" s="33">
        <v>20000</v>
      </c>
      <c r="I73" s="32">
        <v>0</v>
      </c>
      <c r="J73" s="32">
        <v>0</v>
      </c>
      <c r="K73" s="32">
        <v>0</v>
      </c>
      <c r="L73" s="32">
        <v>0</v>
      </c>
    </row>
    <row r="74" spans="1:12">
      <c r="A74" s="24" t="s">
        <v>2</v>
      </c>
      <c r="B74" s="31" t="s">
        <v>28</v>
      </c>
      <c r="C74" s="29" t="s">
        <v>74</v>
      </c>
      <c r="D74" s="4">
        <f>SUM(D71:D73)</f>
        <v>2953323</v>
      </c>
      <c r="E74" s="9" t="s">
        <v>6</v>
      </c>
      <c r="F74" s="30">
        <f>SUM(F71:F73)</f>
        <v>3625766</v>
      </c>
      <c r="G74" s="9" t="s">
        <v>6</v>
      </c>
      <c r="H74" s="30">
        <f>SUM(H71:H73)</f>
        <v>3748716</v>
      </c>
      <c r="I74" s="9" t="s">
        <v>6</v>
      </c>
      <c r="J74" s="30">
        <f>SUM(J71:J73)</f>
        <v>2611593</v>
      </c>
      <c r="K74" s="9" t="s">
        <v>6</v>
      </c>
      <c r="L74" s="30">
        <f>SUM(L71:L73)</f>
        <v>2611593</v>
      </c>
    </row>
    <row r="75" spans="1:12">
      <c r="C75" s="29"/>
      <c r="D75" s="5"/>
      <c r="E75" s="2"/>
      <c r="F75" s="7"/>
      <c r="G75" s="2"/>
      <c r="H75" s="7"/>
      <c r="I75" s="2"/>
      <c r="J75" s="7"/>
      <c r="K75" s="2"/>
      <c r="L75" s="7"/>
    </row>
    <row r="76" spans="1:12" ht="30" customHeight="1">
      <c r="A76" s="22"/>
      <c r="B76" s="23" t="s">
        <v>24</v>
      </c>
      <c r="C76" s="10" t="s">
        <v>78</v>
      </c>
      <c r="D76" s="5"/>
      <c r="E76" s="2"/>
      <c r="F76" s="7"/>
      <c r="G76" s="2"/>
      <c r="H76" s="7"/>
      <c r="I76" s="2"/>
      <c r="J76" s="7"/>
      <c r="K76" s="2"/>
      <c r="L76" s="7"/>
    </row>
    <row r="77" spans="1:12" ht="30" customHeight="1">
      <c r="A77" s="36"/>
      <c r="B77" s="50">
        <v>5425</v>
      </c>
      <c r="C77" s="38" t="s">
        <v>79</v>
      </c>
      <c r="D77" s="6">
        <v>2500</v>
      </c>
      <c r="E77" s="32">
        <v>0</v>
      </c>
      <c r="F77" s="6">
        <v>5000</v>
      </c>
      <c r="G77" s="32">
        <v>0</v>
      </c>
      <c r="H77" s="6">
        <v>5000</v>
      </c>
      <c r="I77" s="32">
        <v>0</v>
      </c>
      <c r="J77" s="32">
        <v>0</v>
      </c>
      <c r="K77" s="32">
        <v>0</v>
      </c>
      <c r="L77" s="32">
        <v>0</v>
      </c>
    </row>
    <row r="78" spans="1:12" ht="3" customHeight="1">
      <c r="B78" s="51"/>
      <c r="C78" s="29"/>
      <c r="D78" s="5"/>
      <c r="E78" s="2"/>
      <c r="F78" s="5"/>
      <c r="G78" s="2"/>
      <c r="H78" s="5"/>
      <c r="I78" s="2"/>
      <c r="J78" s="5"/>
      <c r="K78" s="2"/>
      <c r="L78" s="5"/>
    </row>
    <row r="79" spans="1:12" ht="27.95" customHeight="1">
      <c r="B79" s="31" t="s">
        <v>29</v>
      </c>
      <c r="C79" s="29" t="s">
        <v>80</v>
      </c>
      <c r="D79" s="5"/>
      <c r="E79" s="2">
        <f t="shared" ref="E79:L79" si="3">E77</f>
        <v>0</v>
      </c>
      <c r="F79" s="5">
        <f t="shared" si="3"/>
        <v>5000</v>
      </c>
      <c r="G79" s="2">
        <f t="shared" si="3"/>
        <v>0</v>
      </c>
      <c r="H79" s="5">
        <f t="shared" si="3"/>
        <v>5000</v>
      </c>
      <c r="I79" s="2">
        <f t="shared" si="3"/>
        <v>0</v>
      </c>
      <c r="J79" s="2">
        <f t="shared" si="3"/>
        <v>0</v>
      </c>
      <c r="K79" s="2">
        <f t="shared" si="3"/>
        <v>0</v>
      </c>
      <c r="L79" s="2">
        <f t="shared" si="3"/>
        <v>0</v>
      </c>
    </row>
    <row r="80" spans="1:12">
      <c r="B80" s="25">
        <v>5452</v>
      </c>
      <c r="C80" s="29" t="s">
        <v>81</v>
      </c>
      <c r="D80" s="1">
        <v>630773</v>
      </c>
      <c r="E80" s="3">
        <v>0</v>
      </c>
      <c r="F80" s="8">
        <v>3811869</v>
      </c>
      <c r="G80" s="3">
        <v>0</v>
      </c>
      <c r="H80" s="8">
        <v>4047969</v>
      </c>
      <c r="I80" s="3">
        <v>0</v>
      </c>
      <c r="J80" s="8">
        <v>1307860</v>
      </c>
      <c r="K80" s="3">
        <v>0</v>
      </c>
      <c r="L80" s="8">
        <v>1307860</v>
      </c>
    </row>
    <row r="81" spans="1:12" ht="27.95" customHeight="1">
      <c r="B81" s="52">
        <v>5475</v>
      </c>
      <c r="C81" s="53" t="s">
        <v>82</v>
      </c>
      <c r="D81" s="32">
        <v>0</v>
      </c>
      <c r="E81" s="32">
        <v>0</v>
      </c>
      <c r="F81" s="6">
        <v>6500</v>
      </c>
      <c r="G81" s="32">
        <v>0</v>
      </c>
      <c r="H81" s="6">
        <v>6500</v>
      </c>
      <c r="I81" s="32">
        <v>0</v>
      </c>
      <c r="J81" s="32">
        <v>0</v>
      </c>
      <c r="K81" s="32">
        <v>0</v>
      </c>
      <c r="L81" s="32">
        <v>0</v>
      </c>
    </row>
    <row r="82" spans="1:12">
      <c r="A82" s="24" t="s">
        <v>2</v>
      </c>
      <c r="B82" s="31" t="s">
        <v>29</v>
      </c>
      <c r="C82" s="29" t="s">
        <v>83</v>
      </c>
      <c r="D82" s="6">
        <f>SUM(D80:D81)</f>
        <v>630773</v>
      </c>
      <c r="E82" s="32">
        <f>SUM(E80:E80)</f>
        <v>0</v>
      </c>
      <c r="F82" s="33">
        <f t="shared" ref="F82:L82" si="4">SUM(F80:F81)</f>
        <v>3818369</v>
      </c>
      <c r="G82" s="32">
        <f t="shared" si="4"/>
        <v>0</v>
      </c>
      <c r="H82" s="33">
        <f t="shared" si="4"/>
        <v>4054469</v>
      </c>
      <c r="I82" s="32">
        <f t="shared" si="4"/>
        <v>0</v>
      </c>
      <c r="J82" s="33">
        <f t="shared" si="4"/>
        <v>1307860</v>
      </c>
      <c r="K82" s="32">
        <f t="shared" si="4"/>
        <v>0</v>
      </c>
      <c r="L82" s="33">
        <f t="shared" si="4"/>
        <v>1307860</v>
      </c>
    </row>
    <row r="83" spans="1:12" ht="27.95" customHeight="1">
      <c r="A83" s="24" t="s">
        <v>2</v>
      </c>
      <c r="B83" s="25" t="s">
        <v>7</v>
      </c>
      <c r="C83" s="35" t="s">
        <v>51</v>
      </c>
      <c r="D83" s="6">
        <f>D82+D74+D68+D60+D56+D53+D50+D47+D77</f>
        <v>4762092</v>
      </c>
      <c r="E83" s="32">
        <f>E82+E74+E68+E60+E56+E53+E50+E47+E77+E65</f>
        <v>0</v>
      </c>
      <c r="F83" s="33">
        <f>F82+F74+F68+F60+F56+F53+F50+F47+F77</f>
        <v>8856640</v>
      </c>
      <c r="G83" s="32">
        <f>G82+G74+G68+G60+G56+G53+G50+G47+G77+G65</f>
        <v>0</v>
      </c>
      <c r="H83" s="33">
        <f>H82+H74+H68+H60+H56+H53+H50+H47+H77</f>
        <v>9361024</v>
      </c>
      <c r="I83" s="32">
        <f>I82+I74+I68+I60+I56+I53+I50+I47+I77+I65</f>
        <v>0</v>
      </c>
      <c r="J83" s="33">
        <f>J82+J74+J68+J60+J56+J53+J50+J47+J77</f>
        <v>5351020</v>
      </c>
      <c r="K83" s="32">
        <f>K82+K74+K68+K60+K56+K53+K50+K47+K77</f>
        <v>0</v>
      </c>
      <c r="L83" s="33">
        <f>L82+L74+L68+L60+L56+L53+L50+L47+L77</f>
        <v>5351020</v>
      </c>
    </row>
    <row r="84" spans="1:12">
      <c r="A84" s="24" t="s">
        <v>2</v>
      </c>
      <c r="C84" s="28" t="s">
        <v>84</v>
      </c>
      <c r="D84" s="1"/>
      <c r="E84" s="3"/>
      <c r="F84" s="8"/>
      <c r="G84" s="3"/>
      <c r="H84" s="8"/>
      <c r="I84" s="3"/>
      <c r="J84" s="8"/>
      <c r="K84" s="3"/>
      <c r="L84" s="8"/>
    </row>
    <row r="85" spans="1:12">
      <c r="C85" s="28" t="s">
        <v>85</v>
      </c>
      <c r="D85" s="6">
        <f>D83+D36+D10</f>
        <v>9119461</v>
      </c>
      <c r="E85" s="32" t="s">
        <v>6</v>
      </c>
      <c r="F85" s="33">
        <f>F83+F36+F10</f>
        <v>16167962</v>
      </c>
      <c r="G85" s="33" t="s">
        <v>6</v>
      </c>
      <c r="H85" s="33">
        <f>H83+H36+H10</f>
        <v>17042995</v>
      </c>
      <c r="I85" s="6" t="s">
        <v>6</v>
      </c>
      <c r="J85" s="33">
        <f>J83+J36+J10</f>
        <v>10455301</v>
      </c>
      <c r="K85" s="32">
        <f>K83+K36+K10</f>
        <v>0</v>
      </c>
      <c r="L85" s="33">
        <f>L83+L36+L10</f>
        <v>10455301</v>
      </c>
    </row>
    <row r="86" spans="1:12">
      <c r="C86" s="28"/>
      <c r="D86" s="5"/>
      <c r="E86" s="2"/>
      <c r="F86" s="7"/>
      <c r="G86" s="7"/>
      <c r="H86" s="7"/>
      <c r="I86" s="7"/>
      <c r="J86" s="7"/>
      <c r="K86" s="7"/>
      <c r="L86" s="7"/>
    </row>
    <row r="87" spans="1:12">
      <c r="B87" s="25" t="s">
        <v>9</v>
      </c>
      <c r="C87" s="28" t="s">
        <v>10</v>
      </c>
      <c r="D87" s="1"/>
      <c r="E87" s="3"/>
      <c r="F87" s="8"/>
      <c r="G87" s="8"/>
      <c r="H87" s="8"/>
      <c r="I87" s="8"/>
      <c r="J87" s="8"/>
      <c r="K87" s="8"/>
      <c r="L87" s="8"/>
    </row>
    <row r="88" spans="1:12">
      <c r="B88" s="25">
        <v>6003</v>
      </c>
      <c r="C88" s="29" t="s">
        <v>86</v>
      </c>
      <c r="D88" s="3">
        <v>0</v>
      </c>
      <c r="E88" s="1">
        <v>644650</v>
      </c>
      <c r="F88" s="3">
        <v>0</v>
      </c>
      <c r="G88" s="8">
        <v>786393</v>
      </c>
      <c r="H88" s="3">
        <v>0</v>
      </c>
      <c r="I88" s="8">
        <v>786393</v>
      </c>
      <c r="J88" s="3">
        <v>0</v>
      </c>
      <c r="K88" s="8">
        <v>1896220</v>
      </c>
      <c r="L88" s="8">
        <v>1896220</v>
      </c>
    </row>
    <row r="89" spans="1:12" ht="29.25" customHeight="1">
      <c r="A89" s="22"/>
      <c r="B89" s="34">
        <v>6004</v>
      </c>
      <c r="C89" s="10" t="s">
        <v>87</v>
      </c>
      <c r="D89" s="2">
        <v>0</v>
      </c>
      <c r="E89" s="5">
        <v>242731</v>
      </c>
      <c r="F89" s="2">
        <v>0</v>
      </c>
      <c r="G89" s="7">
        <v>103605</v>
      </c>
      <c r="H89" s="2">
        <v>0</v>
      </c>
      <c r="I89" s="7">
        <v>103605</v>
      </c>
      <c r="J89" s="2">
        <v>0</v>
      </c>
      <c r="K89" s="7">
        <v>104147</v>
      </c>
      <c r="L89" s="7">
        <v>104147</v>
      </c>
    </row>
    <row r="90" spans="1:12">
      <c r="A90" s="22" t="s">
        <v>2</v>
      </c>
      <c r="B90" s="34" t="s">
        <v>9</v>
      </c>
      <c r="C90" s="35" t="s">
        <v>10</v>
      </c>
      <c r="D90" s="4" t="s">
        <v>6</v>
      </c>
      <c r="E90" s="4">
        <f>SUM(E88:E89)</f>
        <v>887381</v>
      </c>
      <c r="F90" s="4" t="s">
        <v>6</v>
      </c>
      <c r="G90" s="30">
        <f>SUM(G88:G89)</f>
        <v>889998</v>
      </c>
      <c r="H90" s="4" t="s">
        <v>6</v>
      </c>
      <c r="I90" s="30">
        <f>SUM(I88:I89)</f>
        <v>889998</v>
      </c>
      <c r="J90" s="9">
        <f>SUM(J88:J89)</f>
        <v>0</v>
      </c>
      <c r="K90" s="30">
        <f>SUM(K88:K89)</f>
        <v>2000367</v>
      </c>
      <c r="L90" s="30">
        <f>SUM(L88:L89)</f>
        <v>2000367</v>
      </c>
    </row>
    <row r="91" spans="1:12">
      <c r="A91" s="22"/>
      <c r="B91" s="23"/>
      <c r="C91" s="10"/>
      <c r="D91" s="5"/>
      <c r="E91" s="5"/>
      <c r="F91" s="7"/>
      <c r="G91" s="7"/>
      <c r="H91" s="7"/>
      <c r="I91" s="7"/>
      <c r="J91" s="7"/>
      <c r="K91" s="7"/>
      <c r="L91" s="7"/>
    </row>
    <row r="92" spans="1:12">
      <c r="B92" s="25" t="s">
        <v>11</v>
      </c>
      <c r="C92" s="28" t="s">
        <v>12</v>
      </c>
      <c r="D92" s="1"/>
      <c r="E92" s="1"/>
      <c r="F92" s="8"/>
      <c r="G92" s="8"/>
      <c r="H92" s="8"/>
      <c r="I92" s="8"/>
      <c r="J92" s="8"/>
      <c r="K92" s="8"/>
      <c r="L92" s="8"/>
    </row>
    <row r="93" spans="1:12">
      <c r="B93" s="54">
        <v>6202</v>
      </c>
      <c r="C93" s="55" t="s">
        <v>88</v>
      </c>
      <c r="D93" s="1">
        <v>100000</v>
      </c>
      <c r="E93" s="3">
        <v>0</v>
      </c>
      <c r="F93" s="1">
        <v>20000</v>
      </c>
      <c r="G93" s="1">
        <v>100000</v>
      </c>
      <c r="H93" s="1">
        <v>20000</v>
      </c>
      <c r="I93" s="1">
        <v>100000</v>
      </c>
      <c r="J93" s="3">
        <v>0</v>
      </c>
      <c r="K93" s="1">
        <v>20000</v>
      </c>
      <c r="L93" s="1">
        <v>20000</v>
      </c>
    </row>
    <row r="94" spans="1:12" s="60" customFormat="1">
      <c r="A94" s="24"/>
      <c r="B94" s="58">
        <v>6425</v>
      </c>
      <c r="C94" s="59" t="s">
        <v>13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v>0</v>
      </c>
      <c r="J94" s="1">
        <v>41000</v>
      </c>
      <c r="K94" s="3">
        <v>0</v>
      </c>
      <c r="L94" s="1">
        <v>41000</v>
      </c>
    </row>
    <row r="95" spans="1:12">
      <c r="B95" s="25">
        <v>7475</v>
      </c>
      <c r="C95" s="29" t="s">
        <v>89</v>
      </c>
      <c r="D95" s="3">
        <v>0</v>
      </c>
      <c r="E95" s="3">
        <v>0</v>
      </c>
      <c r="F95" s="1">
        <v>150000</v>
      </c>
      <c r="G95" s="3">
        <v>0</v>
      </c>
      <c r="H95" s="1">
        <v>150000</v>
      </c>
      <c r="I95" s="3">
        <v>0</v>
      </c>
      <c r="J95" s="3">
        <v>0</v>
      </c>
      <c r="K95" s="1">
        <v>150000</v>
      </c>
      <c r="L95" s="1">
        <v>150000</v>
      </c>
    </row>
    <row r="96" spans="1:12">
      <c r="B96" s="25">
        <v>7610</v>
      </c>
      <c r="C96" s="29" t="s">
        <v>14</v>
      </c>
      <c r="D96" s="3">
        <v>0</v>
      </c>
      <c r="E96" s="1">
        <v>4000</v>
      </c>
      <c r="F96" s="3">
        <v>0</v>
      </c>
      <c r="G96" s="8">
        <v>5500</v>
      </c>
      <c r="H96" s="3">
        <v>0</v>
      </c>
      <c r="I96" s="8">
        <v>5500</v>
      </c>
      <c r="J96" s="3">
        <v>0</v>
      </c>
      <c r="K96" s="8">
        <v>5500</v>
      </c>
      <c r="L96" s="8">
        <v>5500</v>
      </c>
    </row>
    <row r="97" spans="1:12">
      <c r="A97" s="22" t="s">
        <v>2</v>
      </c>
      <c r="B97" s="34" t="s">
        <v>11</v>
      </c>
      <c r="C97" s="35" t="s">
        <v>12</v>
      </c>
      <c r="D97" s="4">
        <f t="shared" ref="D97:I97" si="5">SUM(D93:D96)</f>
        <v>100000</v>
      </c>
      <c r="E97" s="4">
        <f t="shared" si="5"/>
        <v>4000</v>
      </c>
      <c r="F97" s="4">
        <f t="shared" si="5"/>
        <v>170000</v>
      </c>
      <c r="G97" s="30">
        <f t="shared" si="5"/>
        <v>105500</v>
      </c>
      <c r="H97" s="4">
        <f t="shared" si="5"/>
        <v>170000</v>
      </c>
      <c r="I97" s="30">
        <f t="shared" si="5"/>
        <v>105500</v>
      </c>
      <c r="J97" s="30">
        <f>SUM(J93:J96)</f>
        <v>41000</v>
      </c>
      <c r="K97" s="30">
        <f>SUM(K93:K96)</f>
        <v>175500</v>
      </c>
      <c r="L97" s="30">
        <f>SUM(L93:L96)</f>
        <v>216500</v>
      </c>
    </row>
    <row r="98" spans="1:12">
      <c r="B98" s="25"/>
      <c r="C98" s="28"/>
      <c r="D98" s="6"/>
      <c r="E98" s="6"/>
      <c r="F98" s="33"/>
      <c r="G98" s="33"/>
      <c r="H98" s="33"/>
      <c r="I98" s="33"/>
      <c r="J98" s="33"/>
      <c r="K98" s="33"/>
      <c r="L98" s="33"/>
    </row>
    <row r="99" spans="1:12">
      <c r="A99" s="24" t="s">
        <v>2</v>
      </c>
      <c r="C99" s="28" t="s">
        <v>90</v>
      </c>
      <c r="D99" s="6">
        <f t="shared" ref="D99:L99" si="6">D97+D90+D85</f>
        <v>9219461</v>
      </c>
      <c r="E99" s="6">
        <f t="shared" si="6"/>
        <v>891381</v>
      </c>
      <c r="F99" s="33">
        <f t="shared" si="6"/>
        <v>16337962</v>
      </c>
      <c r="G99" s="33">
        <f t="shared" si="6"/>
        <v>995498</v>
      </c>
      <c r="H99" s="33">
        <f t="shared" si="6"/>
        <v>17212995</v>
      </c>
      <c r="I99" s="33">
        <f t="shared" si="6"/>
        <v>995498</v>
      </c>
      <c r="J99" s="33">
        <f t="shared" si="6"/>
        <v>10496301</v>
      </c>
      <c r="K99" s="33">
        <f t="shared" si="6"/>
        <v>2175867</v>
      </c>
      <c r="L99" s="33">
        <f t="shared" si="6"/>
        <v>12672168</v>
      </c>
    </row>
    <row r="100" spans="1:12" ht="27.95" customHeight="1">
      <c r="A100" s="22" t="s">
        <v>2</v>
      </c>
      <c r="B100" s="23"/>
      <c r="C100" s="35" t="s">
        <v>91</v>
      </c>
      <c r="D100" s="4">
        <v>10531322</v>
      </c>
      <c r="E100" s="4">
        <v>24048245</v>
      </c>
      <c r="F100" s="30">
        <v>18258301</v>
      </c>
      <c r="G100" s="30">
        <v>30131323</v>
      </c>
      <c r="H100" s="30">
        <v>18192149</v>
      </c>
      <c r="I100" s="30">
        <v>30762278</v>
      </c>
      <c r="J100" s="30">
        <v>17556578</v>
      </c>
      <c r="K100" s="30">
        <v>25028500</v>
      </c>
      <c r="L100" s="30">
        <v>42585078</v>
      </c>
    </row>
    <row r="101" spans="1:12" ht="29.25" customHeight="1" thickBot="1">
      <c r="A101" s="12" t="s">
        <v>2</v>
      </c>
      <c r="B101" s="56" t="s">
        <v>15</v>
      </c>
      <c r="C101" s="39" t="s">
        <v>92</v>
      </c>
      <c r="D101" s="40">
        <v>19750783</v>
      </c>
      <c r="E101" s="40">
        <v>24939626</v>
      </c>
      <c r="F101" s="41">
        <v>34596263</v>
      </c>
      <c r="G101" s="41">
        <v>31126821</v>
      </c>
      <c r="H101" s="41">
        <v>35405144</v>
      </c>
      <c r="I101" s="41">
        <v>31757776</v>
      </c>
      <c r="J101" s="41">
        <v>28052879</v>
      </c>
      <c r="K101" s="41">
        <v>27204367</v>
      </c>
      <c r="L101" s="41">
        <v>55257246</v>
      </c>
    </row>
    <row r="102" spans="1:12" ht="13.5" thickTop="1"/>
  </sheetData>
  <mergeCells count="10">
    <mergeCell ref="A5:C5"/>
    <mergeCell ref="D5:E5"/>
    <mergeCell ref="F5:G5"/>
    <mergeCell ref="H5:I5"/>
    <mergeCell ref="J5:L5"/>
    <mergeCell ref="A2:L2"/>
    <mergeCell ref="D4:E4"/>
    <mergeCell ref="F4:G4"/>
    <mergeCell ref="H4:I4"/>
    <mergeCell ref="J4:L4"/>
  </mergeCells>
  <printOptions horizontalCentered="1"/>
  <pageMargins left="1" right="0.8" top="0.75" bottom="0.91" header="0.511811023622047" footer="0.59"/>
  <pageSetup paperSize="9" firstPageNumber="4" orientation="landscape" useFirstPageNumber="1" r:id="rId1"/>
  <headerFooter alignWithMargins="0">
    <oddFooter>&amp;C&amp;"Times New Roman,Bold"&amp;11&amp;P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Capital Account Disbursements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2015-07-27T10:32:34Z</cp:lastPrinted>
  <dcterms:created xsi:type="dcterms:W3CDTF">2014-06-16T10:42:33Z</dcterms:created>
  <dcterms:modified xsi:type="dcterms:W3CDTF">2015-07-28T07:58:07Z</dcterms:modified>
</cp:coreProperties>
</file>