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11760"/>
  </bookViews>
  <sheets>
    <sheet name="Consl Receipt" sheetId="2" r:id="rId1"/>
  </sheets>
  <externalReferences>
    <externalReference r:id="rId2"/>
    <externalReference r:id="rId3"/>
    <externalReference r:id="rId4"/>
  </externalReferences>
  <definedNames>
    <definedName name="\l" localSheetId="0">'Consl Receipt'!#REF!</definedName>
    <definedName name="\s" localSheetId="0">'Consl Receipt'!#REF!</definedName>
    <definedName name="__123Graph_D" localSheetId="0" hidden="1">[1]dem18!#REF!</definedName>
    <definedName name="__123Graph_D" hidden="1">[1]dem18!#REF!</definedName>
    <definedName name="_xlnm._FilterDatabase" localSheetId="0" hidden="1">'Consl Receipt'!$A$8:$G$156</definedName>
    <definedName name="_rec1" localSheetId="0">[2]Dem1!#REF!</definedName>
    <definedName name="_rec1">[2]Dem1!#REF!</definedName>
    <definedName name="_Regression_Int" localSheetId="0" hidden="1">1</definedName>
    <definedName name="A" localSheetId="0">'Consl Receipt'!#REF!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>[2]Dem1!$D$103:$L$103</definedName>
    <definedName name="justicerec" localSheetId="0">#REF!</definedName>
    <definedName name="justicerec">#REF!</definedName>
    <definedName name="lr">[2]Dem1!$D$63:$L$63</definedName>
    <definedName name="lrrec" localSheetId="0">[2]Dem1!#REF!</definedName>
    <definedName name="lrrec">[2]Dem1!#REF!</definedName>
    <definedName name="nc">[2]Dem1!$D$221:$L$221</definedName>
    <definedName name="ncfund" localSheetId="0">[2]Dem1!#REF!</definedName>
    <definedName name="ncfund">[2]Dem1!#REF!</definedName>
    <definedName name="ncrec">[2]Dem1!$D$250:$L$250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 localSheetId="0">#REF!</definedName>
    <definedName name="oges">#REF!</definedName>
    <definedName name="pension">[2]Dem1!$D$114:$L$114</definedName>
    <definedName name="Print_Area_MI" localSheetId="0">'Consl Receipt'!$C$2:$G$156</definedName>
    <definedName name="_xlnm.Print_Titles" localSheetId="0">'Consl Receipt'!$4:$7</definedName>
    <definedName name="pw" localSheetId="0">#REF!</definedName>
    <definedName name="pw">#REF!</definedName>
    <definedName name="pwcap" localSheetId="0">[2]Dem1!#REF!</definedName>
    <definedName name="pwcap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0">[2]Dem1!#REF!</definedName>
    <definedName name="sss">[2]Dem1!#REF!</definedName>
    <definedName name="swc">[2]Dem1!$D$76:$L$76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>[3]dem2!$D$348:$L$348</definedName>
    <definedName name="Z_03164568_8DCF_450F_A01A_A3C80A14CA49_.wvu.FilterData" localSheetId="0" hidden="1">'Consl Receipt'!#REF!</definedName>
    <definedName name="Z_10C88C2E_B8D1_4CB2_BA46_96D44EA9B090_.wvu.FilterData" localSheetId="0" hidden="1">'Consl Receipt'!#REF!</definedName>
    <definedName name="Z_11FD1431_802F_4CFD_97ED_05C17FC7D269_.wvu.Cols" localSheetId="0" hidden="1">'Consl Receipt'!$A:$A,'Consl Receipt'!#REF!,'Consl Receipt'!$D:$F</definedName>
    <definedName name="Z_11FD1431_802F_4CFD_97ED_05C17FC7D269_.wvu.FilterData" localSheetId="0" hidden="1">'Consl Receipt'!#REF!</definedName>
    <definedName name="Z_11FD1431_802F_4CFD_97ED_05C17FC7D269_.wvu.PrintArea" localSheetId="0" hidden="1">'Consl Receipt'!#REF!</definedName>
    <definedName name="Z_11FD1431_802F_4CFD_97ED_05C17FC7D269_.wvu.PrintTitles" localSheetId="0" hidden="1">'Consl Receipt'!#REF!</definedName>
    <definedName name="Z_14720F08_5059_4238_A313_2B3391CE18C8_.wvu.FilterData" localSheetId="0" hidden="1">'Consl Receipt'!#REF!</definedName>
    <definedName name="Z_14720F08_5059_4238_A313_2B3391CE18C8_.wvu.PrintArea" localSheetId="0" hidden="1">'Consl Receipt'!$A$156:$G$469</definedName>
    <definedName name="Z_14720F08_5059_4238_A313_2B3391CE18C8_.wvu.PrintTitles" localSheetId="0" hidden="1">'Consl Receipt'!#REF!</definedName>
    <definedName name="Z_1D86265B_39C0_4E46_990A_63EF77B22069_.wvu.FilterData" localSheetId="0" hidden="1">'Consl Receipt'!#REF!</definedName>
    <definedName name="Z_239EE218_578E_4317_BEED_14D5D7089E27_.wvu.PrintArea" localSheetId="0" hidden="1">'Consl Receipt'!$A$2:$G$156</definedName>
    <definedName name="Z_239EE218_578E_4317_BEED_14D5D7089E27_.wvu.PrintTitles" localSheetId="0" hidden="1">'Consl Receipt'!#REF!</definedName>
    <definedName name="Z_26BBFD5E_9DBB_4634_ABB7_072E587FD228_.wvu.FilterData" localSheetId="0" hidden="1">'Consl Receipt'!#REF!</definedName>
    <definedName name="Z_26BBFD5E_9DBB_4634_ABB7_072E587FD228_.wvu.PrintArea" localSheetId="0" hidden="1">'Consl Receipt'!$A$156:$G$156</definedName>
    <definedName name="Z_26BBFD5E_9DBB_4634_ABB7_072E587FD228_.wvu.PrintTitles" localSheetId="0" hidden="1">'Consl Receipt'!#REF!</definedName>
    <definedName name="Z_2ACF8BAE_E3C4_4764_91C9_921EA19DED4C_.wvu.FilterData" localSheetId="0" hidden="1">'Consl Receipt'!#REF!</definedName>
    <definedName name="Z_2F00F269_6FB3_4CD5_8C65_83115243E5E3_.wvu.FilterData" localSheetId="0" hidden="1">'Consl Receipt'!#REF!</definedName>
    <definedName name="Z_302A3EA3_AE96_11D5_A646_0050BA3D7AFD_.wvu.PrintArea" localSheetId="0" hidden="1">'Consl Receipt'!$A$2:$G$156</definedName>
    <definedName name="Z_302A3EA3_AE96_11D5_A646_0050BA3D7AFD_.wvu.PrintTitles" localSheetId="0" hidden="1">'Consl Receipt'!#REF!</definedName>
    <definedName name="Z_36DBA021_0ECB_11D4_8064_004005726899_.wvu.PrintTitles" localSheetId="0" hidden="1">'Consl Receipt'!#REF!</definedName>
    <definedName name="Z_36EEA6C1_2547_466F_BDC2_E22725C64733_.wvu.Cols" localSheetId="0" hidden="1">'Consl Receipt'!$A:$A,'Consl Receipt'!#REF!,'Consl Receipt'!$D:$F</definedName>
    <definedName name="Z_36EEA6C1_2547_466F_BDC2_E22725C64733_.wvu.FilterData" localSheetId="0" hidden="1">'Consl Receipt'!#REF!</definedName>
    <definedName name="Z_36EEA6C1_2547_466F_BDC2_E22725C64733_.wvu.PrintArea" localSheetId="0" hidden="1">'Consl Receipt'!#REF!</definedName>
    <definedName name="Z_36EEA6C1_2547_466F_BDC2_E22725C64733_.wvu.PrintTitles" localSheetId="0" hidden="1">'Consl Receipt'!#REF!</definedName>
    <definedName name="Z_376F3A47_D6D2_4359_A6E4_DE5C4BC9E608_.wvu.FilterData" localSheetId="0" hidden="1">'Consl Receipt'!#REF!</definedName>
    <definedName name="Z_3B4514DA_E9A6_4EAB_94AC_27541D6C955A_.wvu.FilterData" localSheetId="0" hidden="1">'Consl Receipt'!#REF!</definedName>
    <definedName name="Z_4035F81D_FE62_4D6B_A9FD_0EFE3B3E48F6_.wvu.FilterData" localSheetId="0" hidden="1">'Consl Receipt'!#REF!</definedName>
    <definedName name="Z_4041DDC4_78A3_4089_99B2_70C732FC3C51_.wvu.FilterData" localSheetId="0" hidden="1">'Consl Receipt'!#REF!</definedName>
    <definedName name="Z_44B17FC7_75BE_4338_802B_53CD21BC1D42_.wvu.FilterData" localSheetId="0" hidden="1">'Consl Receipt'!#REF!</definedName>
    <definedName name="Z_4D1CAA10_FC80_4FC7_94F3_330AF1546DDE_.wvu.FilterData" localSheetId="0" hidden="1">'Consl Receipt'!#REF!</definedName>
    <definedName name="Z_5FB13CBF_C941_4DD4_8960_C299340D4147_.wvu.FilterData" localSheetId="0" hidden="1">'Consl Receipt'!#REF!</definedName>
    <definedName name="Z_5FB13CBF_C941_4DD4_8960_C299340D4147_.wvu.PrintArea" localSheetId="0" hidden="1">'Consl Receipt'!$A$156:$G$156</definedName>
    <definedName name="Z_5FB13CBF_C941_4DD4_8960_C299340D4147_.wvu.PrintTitles" localSheetId="0" hidden="1">'Consl Receipt'!#REF!</definedName>
    <definedName name="Z_63DCBB97_C98B_4433_A596_13C7F7979E79_.wvu.FilterData" localSheetId="0" hidden="1">'Consl Receipt'!#REF!</definedName>
    <definedName name="Z_643843B9_4AB7_4D3E_B56A_80A0EDDF9904_.wvu.FilterData" localSheetId="0" hidden="1">'Consl Receipt'!#REF!</definedName>
    <definedName name="Z_77CE19A4_F1DE_483A_84E8_F7096391A8BD_.wvu.FilterData" localSheetId="0" hidden="1">'Consl Receipt'!#REF!</definedName>
    <definedName name="Z_7DB28DCE_97DD_4F6D_93F7_C8A48D05C8DC_.wvu.PrintArea" localSheetId="0" hidden="1">'Consl Receipt'!#REF!</definedName>
    <definedName name="Z_7DB28DCE_97DD_4F6D_93F7_C8A48D05C8DC_.wvu.PrintTitles" localSheetId="0" hidden="1">'Consl Receipt'!#REF!</definedName>
    <definedName name="Z_7DB28DCE_97DD_4F6D_93F7_C8A48D05C8DC_.wvu.Rows" localSheetId="0" hidden="1">'Consl Receipt'!#REF!,'Consl Receipt'!#REF!</definedName>
    <definedName name="Z_81CAF764_1081_4DBD_B262_43D95F710737_.wvu.FilterData" localSheetId="0" hidden="1">'Consl Receipt'!#REF!</definedName>
    <definedName name="Z_82165283_CD0F_416C_8E8F_C85514D6DC61_.wvu.FilterData" localSheetId="0" hidden="1">'Consl Receipt'!#REF!</definedName>
    <definedName name="Z_8E7C2014_602B_4B71_93EC_9DDC744831EA_.wvu.FilterData" localSheetId="0" hidden="1">'Consl Receipt'!#REF!</definedName>
    <definedName name="Z_93EBE921_AE91_11D5_8685_004005726899_.wvu.PrintArea" localSheetId="0" hidden="1">'Consl Receipt'!$A$2:$G$156</definedName>
    <definedName name="Z_93EBE921_AE91_11D5_8685_004005726899_.wvu.PrintTitles" localSheetId="0" hidden="1">'Consl Receipt'!#REF!</definedName>
    <definedName name="Z_941D15E9_BBAC_479D_A0CA_DD325FC9DC83_.wvu.FilterData" localSheetId="0" hidden="1">'Consl Receipt'!#REF!</definedName>
    <definedName name="Z_94DA79C1_0FDE_11D5_9579_000021DAEEA2_.wvu.PrintTitles" localSheetId="0" hidden="1">'Consl Receipt'!#REF!</definedName>
    <definedName name="Z_9643A3F5_F0C5_43C3_BCB7_F3F3C3E1B1DE_.wvu.FilterData" localSheetId="0" hidden="1">'Consl Receipt'!#REF!</definedName>
    <definedName name="Z_A542A272_A45F_4CD7_9139_C6F77F728D31_.wvu.FilterData" localSheetId="0" hidden="1">'Consl Receipt'!#REF!</definedName>
    <definedName name="Z_ADF81D72_6ECF_47E3_8E14_B7BAEF6D1CE2_.wvu.FilterData" localSheetId="0" hidden="1">'Consl Receipt'!#REF!</definedName>
    <definedName name="Z_B0D0011B_B7C1_40C5_81A8_6D81128C84FB_.wvu.FilterData" localSheetId="0" hidden="1">'Consl Receipt'!#REF!</definedName>
    <definedName name="Z_B7699059_9858_4883_838F_46C3F1E79D47_.wvu.FilterData" localSheetId="0" hidden="1">'Consl Receipt'!#REF!</definedName>
    <definedName name="Z_C240563F_77D9_4F14_9714_FC3E2049A776_.wvu.FilterData" localSheetId="0" hidden="1">'Consl Receipt'!#REF!</definedName>
    <definedName name="Z_C240563F_77D9_4F14_9714_FC3E2049A776_.wvu.PrintArea" localSheetId="0" hidden="1">'Consl Receipt'!$A$156:$G$469</definedName>
    <definedName name="Z_C240563F_77D9_4F14_9714_FC3E2049A776_.wvu.PrintTitles" localSheetId="0" hidden="1">'Consl Receipt'!#REF!</definedName>
    <definedName name="Z_C868F8C3_16D7_11D5_A68D_81D6213F5331_.wvu.PrintTitles" localSheetId="0" hidden="1">'Consl Receipt'!#REF!</definedName>
    <definedName name="Z_C8D39FD5_C883_4478_8A1F_C18168946C2F_.wvu.FilterData" localSheetId="0" hidden="1">'Consl Receipt'!#REF!</definedName>
    <definedName name="Z_D9D678AA_72FE_45EF_9135_283C850CCBA3_.wvu.FilterData" localSheetId="0" hidden="1">'Consl Receipt'!#REF!</definedName>
    <definedName name="Z_D9D678AA_72FE_45EF_9135_283C850CCBA3_.wvu.PrintArea" localSheetId="0" hidden="1">'Consl Receipt'!$A$156:$G$156</definedName>
    <definedName name="Z_D9D678AA_72FE_45EF_9135_283C850CCBA3_.wvu.PrintTitles" localSheetId="0" hidden="1">'Consl Receipt'!#REF!</definedName>
    <definedName name="Z_DD42F915_0981_4827_A896_EC3FB7E37965_.wvu.Cols" localSheetId="0" hidden="1">'Consl Receipt'!$A:$A,'Consl Receipt'!#REF!,'Consl Receipt'!$D:$F</definedName>
    <definedName name="Z_DD42F915_0981_4827_A896_EC3FB7E37965_.wvu.FilterData" localSheetId="0" hidden="1">'Consl Receipt'!#REF!</definedName>
    <definedName name="Z_DD42F915_0981_4827_A896_EC3FB7E37965_.wvu.PrintArea" localSheetId="0" hidden="1">'Consl Receipt'!#REF!</definedName>
    <definedName name="Z_DD42F915_0981_4827_A896_EC3FB7E37965_.wvu.PrintTitles" localSheetId="0" hidden="1">'Consl Receipt'!#REF!</definedName>
    <definedName name="Z_E5DF37BD_125C_11D5_8DC4_D0F5D88B3549_.wvu.PrintTitles" localSheetId="0" hidden="1">'Consl Receipt'!#REF!</definedName>
    <definedName name="Z_E65C283C_48EB_4733_B75D_9A6645B26648_.wvu.FilterData" localSheetId="0" hidden="1">'Consl Receipt'!#REF!</definedName>
    <definedName name="Z_E65C283C_48EB_4733_B75D_9A6645B26648_.wvu.PrintArea" localSheetId="0" hidden="1">'Consl Receipt'!$A$156:$G$469</definedName>
    <definedName name="Z_E65C283C_48EB_4733_B75D_9A6645B26648_.wvu.PrintTitles" localSheetId="0" hidden="1">'Consl Receipt'!#REF!</definedName>
    <definedName name="Z_EF54EEE2_0DEC_4DA5_ADD6_1A14F1EF9E64_.wvu.FilterData" localSheetId="0" hidden="1">'Consl Receipt'!#REF!</definedName>
    <definedName name="Z_F2F2B1E0_7D19_43DE_8F94_297F3BF3254C_.wvu.FilterData" localSheetId="0" hidden="1">'Consl Receipt'!#REF!</definedName>
    <definedName name="Z_F2F2B1E0_7D19_43DE_8F94_297F3BF3254C_.wvu.PrintArea" localSheetId="0" hidden="1">'Consl Receipt'!#REF!</definedName>
    <definedName name="Z_F2F2B1E0_7D19_43DE_8F94_297F3BF3254C_.wvu.PrintTitles" localSheetId="0" hidden="1">'Consl Receipt'!#REF!</definedName>
    <definedName name="Z_F6FC44AA_F97D_454D_AEA2_508647F39CED_.wvu.FilterData" localSheetId="0" hidden="1">'Consl Receipt'!#REF!</definedName>
    <definedName name="Z_F8ADACC1_164E_11D6_B603_000021DAEEA2_.wvu.PrintArea" localSheetId="0" hidden="1">'Consl Receipt'!$A$2:$G$156</definedName>
    <definedName name="Z_F8ADACC1_164E_11D6_B603_000021DAEEA2_.wvu.PrintTitles" localSheetId="0" hidden="1">'Consl Receipt'!#REF!</definedName>
    <definedName name="Z_FDE8559C_C8F8_4D77_B598_B4A245C10406_.wvu.FilterData" localSheetId="0" hidden="1">'Consl Receipt'!#REF!</definedName>
    <definedName name="Z_FFD26549_2DF3_4609_A508_50EBAA0E4729_.wvu.FilterData" localSheetId="0" hidden="1">'Consl Receipt'!#REF!</definedName>
  </definedNames>
  <calcPr calcId="125725"/>
</workbook>
</file>

<file path=xl/calcChain.xml><?xml version="1.0" encoding="utf-8"?>
<calcChain xmlns="http://schemas.openxmlformats.org/spreadsheetml/2006/main">
  <c r="D148" i="2"/>
  <c r="F148"/>
  <c r="F144"/>
  <c r="E144"/>
  <c r="D144"/>
  <c r="G125"/>
  <c r="F125"/>
  <c r="E125"/>
  <c r="D125"/>
  <c r="F116"/>
  <c r="D116"/>
  <c r="G109"/>
  <c r="F109"/>
  <c r="E109"/>
  <c r="D109"/>
  <c r="G103"/>
  <c r="F103"/>
  <c r="E103"/>
  <c r="D103"/>
  <c r="G22"/>
  <c r="F22"/>
  <c r="E22"/>
  <c r="D22"/>
  <c r="G16"/>
  <c r="F16"/>
  <c r="E16"/>
  <c r="D16"/>
  <c r="F134" l="1"/>
  <c r="E134"/>
  <c r="F97"/>
  <c r="F104" s="1"/>
  <c r="E148"/>
  <c r="D84"/>
  <c r="D134"/>
  <c r="D149" s="1"/>
  <c r="E116"/>
  <c r="G134"/>
  <c r="D97"/>
  <c r="D104" s="1"/>
  <c r="F84"/>
  <c r="D52"/>
  <c r="E84"/>
  <c r="G97"/>
  <c r="G104" s="1"/>
  <c r="D32"/>
  <c r="D33" s="1"/>
  <c r="G39"/>
  <c r="F52"/>
  <c r="D64"/>
  <c r="G32"/>
  <c r="G33" s="1"/>
  <c r="F39"/>
  <c r="G148"/>
  <c r="E97"/>
  <c r="E104" s="1"/>
  <c r="E39"/>
  <c r="F32"/>
  <c r="F33" s="1"/>
  <c r="E32"/>
  <c r="E33" s="1"/>
  <c r="G84"/>
  <c r="E52"/>
  <c r="F64"/>
  <c r="D39"/>
  <c r="F149"/>
  <c r="G144"/>
  <c r="G52"/>
  <c r="G116"/>
  <c r="F85" l="1"/>
  <c r="F86" s="1"/>
  <c r="F87" s="1"/>
  <c r="E149"/>
  <c r="E64"/>
  <c r="E85" s="1"/>
  <c r="E86" s="1"/>
  <c r="E87" s="1"/>
  <c r="D85"/>
  <c r="D86" s="1"/>
  <c r="D87" s="1"/>
  <c r="G64"/>
  <c r="G85" s="1"/>
  <c r="G86" s="1"/>
  <c r="G87" s="1"/>
  <c r="G149"/>
  <c r="D91"/>
  <c r="D92" l="1"/>
  <c r="D105" s="1"/>
  <c r="D150" s="1"/>
  <c r="D155" s="1"/>
  <c r="G91"/>
  <c r="G92" s="1"/>
  <c r="G105" s="1"/>
  <c r="G150" s="1"/>
  <c r="E91"/>
  <c r="E92" s="1"/>
  <c r="E105" s="1"/>
  <c r="E150" s="1"/>
  <c r="E155" s="1"/>
  <c r="F91"/>
  <c r="F92" s="1"/>
  <c r="F105" s="1"/>
  <c r="F150" s="1"/>
  <c r="F155" s="1"/>
  <c r="G155" l="1"/>
</calcChain>
</file>

<file path=xl/sharedStrings.xml><?xml version="1.0" encoding="utf-8"?>
<sst xmlns="http://schemas.openxmlformats.org/spreadsheetml/2006/main" count="222" uniqueCount="152">
  <si>
    <t>GENERAL ABSTRACT OF RECEIPTS FOR THE YEAR 2015-16</t>
  </si>
  <si>
    <t xml:space="preserve"> (In Thousands of Rupees)</t>
  </si>
  <si>
    <t>Sectional and Major Head
Classification of Government Transactions</t>
  </si>
  <si>
    <t>Actuals 
2013-14</t>
  </si>
  <si>
    <t>Budget Estimate 2014-15</t>
  </si>
  <si>
    <t>Revised 
Estimate 
2014-15</t>
  </si>
  <si>
    <t>Budget Estimate 2015-16</t>
  </si>
  <si>
    <t>C O N S O L I D A T E D    F U N D</t>
  </si>
  <si>
    <t>REVENUE  RECEIPTS</t>
  </si>
  <si>
    <t>(A)</t>
  </si>
  <si>
    <t>TAX REVENUE</t>
  </si>
  <si>
    <t>(a)</t>
  </si>
  <si>
    <t>Taxes on Income and Expenditure</t>
  </si>
  <si>
    <t>Corporation Tax</t>
  </si>
  <si>
    <t>0021</t>
  </si>
  <si>
    <t>Taxes on Income other than 
Corporation Tax</t>
  </si>
  <si>
    <t>Other Taxes on Income and Expenditure</t>
  </si>
  <si>
    <t>Total</t>
  </si>
  <si>
    <t>(b)</t>
  </si>
  <si>
    <t>Taxes on Property and Capital 
Transactions</t>
  </si>
  <si>
    <t>Land Revenue</t>
  </si>
  <si>
    <t>0030</t>
  </si>
  <si>
    <t>Stamps and Registration</t>
  </si>
  <si>
    <t>Taxes on Wealth</t>
  </si>
  <si>
    <t>(c)</t>
  </si>
  <si>
    <t>Taxes on Commodities and Services</t>
  </si>
  <si>
    <t>Customs</t>
  </si>
  <si>
    <t>Union Excise Duties</t>
  </si>
  <si>
    <t>0039</t>
  </si>
  <si>
    <t>State Excise</t>
  </si>
  <si>
    <t>0040</t>
  </si>
  <si>
    <t>Taxes on Sales,  Trade etc.</t>
  </si>
  <si>
    <t>0041</t>
  </si>
  <si>
    <t>Taxes on Vehicles</t>
  </si>
  <si>
    <t>Service Tax</t>
  </si>
  <si>
    <t>0045</t>
  </si>
  <si>
    <t>Other Taxes and Duties on Commodities and Services</t>
  </si>
  <si>
    <t>(B)</t>
  </si>
  <si>
    <t>NON-TAX REVENUE</t>
  </si>
  <si>
    <t>Interest Receipts</t>
  </si>
  <si>
    <t>0049</t>
  </si>
  <si>
    <t>0050</t>
  </si>
  <si>
    <t>Dividends and Profits</t>
  </si>
  <si>
    <t>Other Non Tax Revenue</t>
  </si>
  <si>
    <t>(i)</t>
  </si>
  <si>
    <t>General Services</t>
  </si>
  <si>
    <t>0051</t>
  </si>
  <si>
    <t>Public Service Commission</t>
  </si>
  <si>
    <t>0055</t>
  </si>
  <si>
    <t>Police</t>
  </si>
  <si>
    <t>0056</t>
  </si>
  <si>
    <t>Jails</t>
  </si>
  <si>
    <t>0058</t>
  </si>
  <si>
    <t>Stationery and Printing</t>
  </si>
  <si>
    <t>0059</t>
  </si>
  <si>
    <t>Public Works</t>
  </si>
  <si>
    <t>Other Administrative Services</t>
  </si>
  <si>
    <t>0071</t>
  </si>
  <si>
    <t>Contributions and Recoveries towards</t>
  </si>
  <si>
    <t>Pension and Other Retirement Benefits</t>
  </si>
  <si>
    <t>0075</t>
  </si>
  <si>
    <t>Misc. General Services</t>
  </si>
  <si>
    <t>(ii)</t>
  </si>
  <si>
    <t>Social Services</t>
  </si>
  <si>
    <t>Education, Sports, Art and Culture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</si>
  <si>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</si>
  <si>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</si>
  <si>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</si>
  <si>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</si>
  <si>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</si>
  <si>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</si>
  <si>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and Welfare</t>
  </si>
  <si>
    <t>Other Social Services</t>
  </si>
  <si>
    <t>(iii)</t>
  </si>
  <si>
    <t>Economic Services</t>
  </si>
  <si>
    <t>Crop Husbandry</t>
  </si>
  <si>
    <t>Animal Husbandry</t>
  </si>
  <si>
    <t>Dairy Development</t>
  </si>
  <si>
    <t>Fisheries</t>
  </si>
  <si>
    <t>Forestry and Wild Life</t>
  </si>
  <si>
    <t>Plantation</t>
  </si>
  <si>
    <t>Food Storage and Warehousing</t>
  </si>
  <si>
    <t>Co-operation</t>
  </si>
  <si>
    <t>Other Rural Development Programme</t>
  </si>
  <si>
    <t>Minor Irrigation</t>
  </si>
  <si>
    <t>Power</t>
  </si>
  <si>
    <t>Village and Small Industries</t>
  </si>
  <si>
    <t>Industries</t>
  </si>
  <si>
    <t>Non-Ferrous, Mining and Metallurgical Industries</t>
  </si>
  <si>
    <t>Road Transport</t>
  </si>
  <si>
    <t>Tourism</t>
  </si>
  <si>
    <t>Other General Economic Services</t>
  </si>
  <si>
    <t>Other Non-Tax Revenue</t>
  </si>
  <si>
    <t>TOTAL REVENUE (A + B)</t>
  </si>
  <si>
    <t>(C)</t>
  </si>
  <si>
    <t>GRANTS-IN-AID AND 
CONTRIBUTIONS</t>
  </si>
  <si>
    <t>Grants -in- aid from Central Government</t>
  </si>
  <si>
    <t>REVENUE RECEIPTS</t>
  </si>
  <si>
    <t>(E)</t>
  </si>
  <si>
    <t>PUBLIC DEBT</t>
  </si>
  <si>
    <t>Internal Debt of the State Government</t>
  </si>
  <si>
    <t>Loans and Advances from the Central Government</t>
  </si>
  <si>
    <t>(F)</t>
  </si>
  <si>
    <t>LOANS AND ADVANCES  
 (Recoveries)</t>
  </si>
  <si>
    <t>Loans for Medical and Public Health</t>
  </si>
  <si>
    <t>Loans for Co-operation</t>
  </si>
  <si>
    <t>Loans to Government Servants etc.</t>
  </si>
  <si>
    <t>LOANS AND ADVANCES 
(Recoveries)</t>
  </si>
  <si>
    <t>CAPITAL RECEIPTS</t>
  </si>
  <si>
    <t>CONSOLIDATED FUND OF SIKKIM - RECEIPTS</t>
  </si>
  <si>
    <t>CONTINGENCY   FUND</t>
  </si>
  <si>
    <t>Contingency Fund</t>
  </si>
  <si>
    <t>CONTINGENCY FUND</t>
  </si>
  <si>
    <t>PUBLIC    ACCOUNT</t>
  </si>
  <si>
    <t>(I)</t>
  </si>
  <si>
    <t>SMALL SAVINGS, PROVIDENT 
FUNDS ETC.</t>
  </si>
  <si>
    <t>Provident Funds</t>
  </si>
  <si>
    <t>State Provident Funds</t>
  </si>
  <si>
    <t>Insurance and Pension Funds</t>
  </si>
  <si>
    <t>(J)</t>
  </si>
  <si>
    <t>RESERVE FUNDS</t>
  </si>
  <si>
    <t xml:space="preserve"> (a)</t>
  </si>
  <si>
    <t>Reserve Fund Bearing Interest</t>
  </si>
  <si>
    <t>General and Other Reserve fund</t>
  </si>
  <si>
    <t>Reserve Funds</t>
  </si>
  <si>
    <t>Sinking Funds</t>
  </si>
  <si>
    <t>(K)</t>
  </si>
  <si>
    <t>DEPOSITS AND ADVANCES</t>
  </si>
  <si>
    <t>Deposit Bearing Interest</t>
  </si>
  <si>
    <t>Other Deposits</t>
  </si>
  <si>
    <t>Deposit Not Bearing Interest</t>
  </si>
  <si>
    <t>Civil Deposits</t>
  </si>
  <si>
    <t>(L)</t>
  </si>
  <si>
    <t>SUSPENSE AND MISCELLANEOUS</t>
  </si>
  <si>
    <t>Suspense</t>
  </si>
  <si>
    <t>Suspense Accounts</t>
  </si>
  <si>
    <t>Cheques and Bills</t>
  </si>
  <si>
    <t>Departmental Balance</t>
  </si>
  <si>
    <t>Permanent Cash Imprest</t>
  </si>
  <si>
    <t>Cash Balance Investment Accounts</t>
  </si>
  <si>
    <t>Miscellaneous Govt. Accounts</t>
  </si>
  <si>
    <t>-</t>
  </si>
  <si>
    <t>(M)</t>
  </si>
  <si>
    <t>REMITTANCES</t>
  </si>
  <si>
    <t>Cash Remittances and Adjustments Between Officers Rendering Accounts to the same Accounts Officer</t>
  </si>
  <si>
    <t>PUBLIC ACCOUNT</t>
  </si>
  <si>
    <t>TOTAL STATE RECEIPTS</t>
  </si>
  <si>
    <t>(N)</t>
  </si>
  <si>
    <t>CASH BALANCE</t>
  </si>
  <si>
    <t>Cash Balance</t>
  </si>
  <si>
    <t>OPENING BALANCE</t>
  </si>
  <si>
    <t>GRAND TOTAL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</si>
</sst>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00##"/>
    <numFmt numFmtId="166" formatCode="_-* #,##0.00\ _k_r_-;\-* #,##0.00\ _k_r_-;_-* &quot;-&quot;??\ _k_r_-;_-@_-"/>
  </numFmts>
  <fonts count="7">
    <font>
      <sz val="10"/>
      <name val="Courier"/>
    </font>
    <font>
      <sz val="10"/>
      <name val="Courier"/>
      <family val="3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6" fillId="0" borderId="0" applyFont="0" applyFill="0" applyBorder="0" applyAlignment="0" applyProtection="0"/>
    <xf numFmtId="166" fontId="1" fillId="0" borderId="0"/>
    <xf numFmtId="0" fontId="1" fillId="0" borderId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2" applyNumberFormat="1" applyFont="1" applyFill="1" applyAlignment="1" applyProtection="1">
      <alignment vertical="center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49" fontId="4" fillId="0" borderId="0" xfId="2" applyNumberFormat="1" applyFont="1" applyFill="1" applyBorder="1" applyAlignment="1" applyProtection="1">
      <alignment horizontal="righ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49" fontId="3" fillId="0" borderId="1" xfId="2" applyNumberFormat="1" applyFont="1" applyFill="1" applyBorder="1" applyAlignment="1" applyProtection="1">
      <alignment horizontal="right" vertical="top" wrapText="1"/>
    </xf>
    <xf numFmtId="164" fontId="3" fillId="0" borderId="1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left" vertical="top" wrapText="1"/>
    </xf>
    <xf numFmtId="49" fontId="3" fillId="0" borderId="0" xfId="2" applyNumberFormat="1" applyFont="1" applyFill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164" fontId="3" fillId="0" borderId="0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Alignment="1" applyProtection="1">
      <alignment horizontal="left" vertical="top" wrapText="1"/>
    </xf>
    <xf numFmtId="49" fontId="4" fillId="0" borderId="0" xfId="2" applyNumberFormat="1" applyFont="1" applyFill="1" applyAlignment="1" applyProtection="1">
      <alignment horizontal="right" vertical="top" wrapText="1"/>
    </xf>
    <xf numFmtId="0" fontId="4" fillId="0" borderId="0" xfId="2" applyNumberFormat="1" applyFont="1" applyFill="1" applyAlignment="1" applyProtection="1">
      <alignment horizontal="right" vertical="top" wrapText="1"/>
    </xf>
    <xf numFmtId="164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vertical="top" wrapText="1"/>
    </xf>
    <xf numFmtId="165" fontId="4" fillId="0" borderId="0" xfId="2" applyNumberFormat="1" applyFont="1" applyFill="1" applyAlignment="1" applyProtection="1">
      <alignment horizontal="right" vertical="top" wrapText="1"/>
    </xf>
    <xf numFmtId="164" fontId="3" fillId="0" borderId="3" xfId="2" applyNumberFormat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horizontal="right" wrapText="1"/>
    </xf>
    <xf numFmtId="164" fontId="3" fillId="0" borderId="4" xfId="2" applyNumberFormat="1" applyFont="1" applyFill="1" applyBorder="1" applyAlignment="1" applyProtection="1">
      <alignment horizontal="right" wrapText="1"/>
    </xf>
    <xf numFmtId="0" fontId="3" fillId="0" borderId="4" xfId="2" applyNumberFormat="1" applyFont="1" applyFill="1" applyBorder="1" applyAlignment="1" applyProtection="1">
      <alignment horizontal="right" wrapText="1"/>
    </xf>
    <xf numFmtId="165" fontId="4" fillId="0" borderId="0" xfId="2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horizontal="right" vertical="top" wrapText="1"/>
    </xf>
    <xf numFmtId="0" fontId="3" fillId="0" borderId="3" xfId="2" applyNumberFormat="1" applyFont="1" applyFill="1" applyBorder="1" applyAlignment="1" applyProtection="1">
      <alignment horizontal="left" vertical="top" wrapText="1"/>
    </xf>
    <xf numFmtId="165" fontId="4" fillId="0" borderId="3" xfId="2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right" vertical="top" wrapText="1"/>
    </xf>
    <xf numFmtId="166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vertical="top" wrapText="1"/>
    </xf>
    <xf numFmtId="164" fontId="3" fillId="0" borderId="5" xfId="2" applyNumberFormat="1" applyFont="1" applyFill="1" applyBorder="1" applyAlignment="1" applyProtection="1">
      <alignment horizontal="right" wrapText="1"/>
    </xf>
    <xf numFmtId="0" fontId="3" fillId="0" borderId="5" xfId="2" applyNumberFormat="1" applyFont="1" applyFill="1" applyBorder="1" applyAlignment="1" applyProtection="1">
      <alignment horizontal="right" wrapText="1"/>
    </xf>
    <xf numFmtId="0" fontId="4" fillId="0" borderId="3" xfId="2" applyNumberFormat="1" applyFont="1" applyFill="1" applyBorder="1" applyAlignment="1" applyProtection="1">
      <alignment horizontal="right" vertical="top" wrapText="1"/>
    </xf>
    <xf numFmtId="0" fontId="4" fillId="0" borderId="3" xfId="2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right" vertical="top" wrapText="1"/>
    </xf>
    <xf numFmtId="0" fontId="4" fillId="0" borderId="0" xfId="3" applyNumberFormat="1" applyFont="1" applyFill="1" applyBorder="1" applyAlignment="1" applyProtection="1">
      <alignment horizontal="right" vertical="top" wrapText="1"/>
    </xf>
    <xf numFmtId="164" fontId="3" fillId="0" borderId="0" xfId="1" applyNumberFormat="1" applyFont="1" applyFill="1" applyBorder="1" applyAlignment="1" applyProtection="1">
      <alignment horizontal="right" wrapText="1"/>
    </xf>
    <xf numFmtId="49" fontId="3" fillId="0" borderId="3" xfId="2" applyNumberFormat="1" applyFont="1" applyFill="1" applyBorder="1" applyAlignment="1" applyProtection="1">
      <alignment horizontal="right" vertical="top" wrapText="1"/>
    </xf>
    <xf numFmtId="166" fontId="3" fillId="0" borderId="4" xfId="1" applyFont="1" applyFill="1" applyBorder="1" applyAlignment="1" applyProtection="1">
      <alignment horizontal="right" wrapText="1"/>
    </xf>
    <xf numFmtId="0" fontId="3" fillId="0" borderId="4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Alignment="1" applyProtection="1">
      <alignment horizontal="right" wrapText="1"/>
    </xf>
    <xf numFmtId="166" fontId="3" fillId="0" borderId="0" xfId="1" applyFont="1" applyFill="1" applyAlignment="1" applyProtection="1">
      <alignment horizontal="right" wrapText="1"/>
    </xf>
    <xf numFmtId="0" fontId="4" fillId="0" borderId="3" xfId="3" applyNumberFormat="1" applyFont="1" applyFill="1" applyBorder="1" applyAlignment="1" applyProtection="1">
      <alignment horizontal="right" vertical="top" wrapText="1"/>
    </xf>
    <xf numFmtId="0" fontId="3" fillId="0" borderId="1" xfId="2" applyNumberFormat="1" applyFont="1" applyFill="1" applyBorder="1" applyAlignment="1" applyProtection="1">
      <alignment horizontal="right" vertical="top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164" fontId="3" fillId="0" borderId="6" xfId="2" applyNumberFormat="1" applyFont="1" applyFill="1" applyBorder="1" applyAlignment="1" applyProtection="1">
      <alignment horizontal="right" wrapText="1"/>
    </xf>
    <xf numFmtId="0" fontId="3" fillId="0" borderId="6" xfId="2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49" fontId="3" fillId="0" borderId="0" xfId="2" applyNumberFormat="1" applyFont="1" applyFill="1" applyBorder="1" applyAlignment="1" applyProtection="1">
      <alignment horizontal="right" vertical="top" wrapText="1"/>
    </xf>
    <xf numFmtId="164" fontId="4" fillId="0" borderId="0" xfId="2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horizontal="right" wrapText="1"/>
    </xf>
    <xf numFmtId="164" fontId="4" fillId="0" borderId="0" xfId="2" applyNumberFormat="1" applyFont="1" applyFill="1" applyAlignment="1" applyProtection="1">
      <alignment horizontal="right" wrapText="1"/>
    </xf>
    <xf numFmtId="0" fontId="4" fillId="0" borderId="0" xfId="2" applyNumberFormat="1" applyFont="1" applyFill="1" applyAlignment="1" applyProtection="1">
      <alignment horizontal="right"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164" fontId="3" fillId="0" borderId="2" xfId="2" applyNumberFormat="1" applyFont="1" applyFill="1" applyBorder="1" applyAlignment="1" applyProtection="1">
      <alignment horizontal="right" wrapText="1"/>
    </xf>
    <xf numFmtId="164" fontId="3" fillId="0" borderId="0" xfId="2" applyNumberFormat="1" applyFont="1" applyFill="1" applyAlignment="1" applyProtection="1">
      <alignment horizontal="right" wrapText="1"/>
    </xf>
    <xf numFmtId="164" fontId="3" fillId="0" borderId="1" xfId="2" applyNumberFormat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1" xfId="2" applyNumberFormat="1" applyFont="1" applyFill="1" applyBorder="1" applyAlignment="1" applyProtection="1">
      <alignment horizontal="right"/>
    </xf>
  </cellXfs>
  <cellStyles count="5">
    <cellStyle name="Comma" xfId="1" builtinId="3"/>
    <cellStyle name="Comma 2" xfId="4"/>
    <cellStyle name="Normal" xfId="0" builtinId="0"/>
    <cellStyle name="Normal 2" xfId="3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156</xdr:row>
      <xdr:rowOff>0</xdr:rowOff>
    </xdr:from>
    <xdr:to>
      <xdr:col>6</xdr:col>
      <xdr:colOff>76200</xdr:colOff>
      <xdr:row>157</xdr:row>
      <xdr:rowOff>39525</xdr:rowOff>
    </xdr:to>
    <xdr:sp macro="" textlink="">
      <xdr:nvSpPr>
        <xdr:cNvPr id="2" name="Text Box 2589"/>
        <xdr:cNvSpPr txBox="1">
          <a:spLocks noChangeArrowheads="1"/>
        </xdr:cNvSpPr>
      </xdr:nvSpPr>
      <xdr:spPr bwMode="auto">
        <a:xfrm>
          <a:off x="5267325" y="321935475"/>
          <a:ext cx="76200" cy="203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Sheet13">
    <pageSetUpPr autoPageBreaks="0" fitToPage="1"/>
  </sheetPr>
  <dimension ref="A2:G156"/>
  <sheetViews>
    <sheetView tabSelected="1" view="pageBreakPreview" zoomScale="98" zoomScaleNormal="130" zoomScaleSheetLayoutView="98" workbookViewId="0">
      <selection activeCell="I14" sqref="I14"/>
    </sheetView>
  </sheetViews>
  <sheetFormatPr defaultColWidth="9" defaultRowHeight="12.75"/>
  <cols>
    <col min="1" max="1" width="5.125" style="7" customWidth="1"/>
    <col min="2" max="2" width="6.125" style="8" customWidth="1"/>
    <col min="3" max="3" width="31.25" style="7" customWidth="1"/>
    <col min="4" max="4" width="8.875" style="15" customWidth="1"/>
    <col min="5" max="7" width="8.875" style="16" customWidth="1"/>
    <col min="8" max="8" width="12.75" style="1" customWidth="1"/>
    <col min="9" max="16384" width="9" style="1"/>
  </cols>
  <sheetData>
    <row r="2" spans="1:7" ht="14.25">
      <c r="A2" s="55" t="s">
        <v>0</v>
      </c>
      <c r="B2" s="55"/>
      <c r="C2" s="55"/>
      <c r="D2" s="55"/>
      <c r="E2" s="55"/>
      <c r="F2" s="55"/>
      <c r="G2" s="55"/>
    </row>
    <row r="3" spans="1:7">
      <c r="A3" s="2"/>
      <c r="B3" s="3"/>
      <c r="C3" s="2"/>
      <c r="D3" s="51"/>
      <c r="E3" s="52"/>
      <c r="F3" s="52"/>
      <c r="G3" s="52"/>
    </row>
    <row r="4" spans="1:7" ht="13.5" thickBot="1">
      <c r="A4" s="4"/>
      <c r="B4" s="5"/>
      <c r="C4" s="4"/>
      <c r="D4" s="6"/>
      <c r="E4" s="57" t="s">
        <v>1</v>
      </c>
      <c r="F4" s="57"/>
      <c r="G4" s="57"/>
    </row>
    <row r="5" spans="1:7" ht="15" customHeight="1" thickTop="1">
      <c r="A5" s="58" t="s">
        <v>2</v>
      </c>
      <c r="B5" s="58"/>
      <c r="C5" s="58"/>
      <c r="D5" s="61" t="s">
        <v>3</v>
      </c>
      <c r="E5" s="64" t="s">
        <v>4</v>
      </c>
      <c r="F5" s="64" t="s">
        <v>5</v>
      </c>
      <c r="G5" s="64" t="s">
        <v>6</v>
      </c>
    </row>
    <row r="6" spans="1:7" ht="15" customHeight="1">
      <c r="A6" s="59"/>
      <c r="B6" s="59"/>
      <c r="C6" s="59"/>
      <c r="D6" s="62"/>
      <c r="E6" s="65"/>
      <c r="F6" s="67"/>
      <c r="G6" s="65"/>
    </row>
    <row r="7" spans="1:7" ht="15" customHeight="1" thickBot="1">
      <c r="A7" s="60"/>
      <c r="B7" s="60"/>
      <c r="C7" s="60"/>
      <c r="D7" s="63"/>
      <c r="E7" s="66"/>
      <c r="F7" s="68"/>
      <c r="G7" s="66"/>
    </row>
    <row r="8" spans="1:7" ht="13.5" thickTop="1">
      <c r="C8" s="9"/>
      <c r="D8" s="10"/>
      <c r="E8" s="11"/>
      <c r="F8" s="11"/>
      <c r="G8" s="11"/>
    </row>
    <row r="9" spans="1:7" ht="14.25">
      <c r="A9" s="55" t="s">
        <v>7</v>
      </c>
      <c r="B9" s="55"/>
      <c r="C9" s="55"/>
      <c r="D9" s="55"/>
      <c r="E9" s="55"/>
      <c r="F9" s="55"/>
      <c r="G9" s="55"/>
    </row>
    <row r="10" spans="1:7">
      <c r="A10" s="12"/>
      <c r="B10" s="13"/>
      <c r="C10" s="12" t="s">
        <v>8</v>
      </c>
      <c r="D10" s="53"/>
      <c r="E10" s="54"/>
      <c r="F10" s="54"/>
      <c r="G10" s="54"/>
    </row>
    <row r="11" spans="1:7">
      <c r="B11" s="14" t="s">
        <v>9</v>
      </c>
      <c r="C11" s="12" t="s">
        <v>10</v>
      </c>
    </row>
    <row r="12" spans="1:7">
      <c r="B12" s="17" t="s">
        <v>11</v>
      </c>
      <c r="C12" s="7" t="s">
        <v>12</v>
      </c>
    </row>
    <row r="13" spans="1:7">
      <c r="B13" s="18">
        <v>20</v>
      </c>
      <c r="C13" s="7" t="s">
        <v>13</v>
      </c>
      <c r="D13" s="10">
        <v>2564400</v>
      </c>
      <c r="E13" s="11">
        <v>3309000</v>
      </c>
      <c r="F13" s="11">
        <v>3096400</v>
      </c>
      <c r="G13" s="11">
        <v>6393000</v>
      </c>
    </row>
    <row r="14" spans="1:7" ht="27.95" customHeight="1">
      <c r="B14" s="14" t="s">
        <v>14</v>
      </c>
      <c r="C14" s="7" t="s">
        <v>15</v>
      </c>
      <c r="D14" s="10">
        <v>1689123</v>
      </c>
      <c r="E14" s="11">
        <v>2048671.9999999998</v>
      </c>
      <c r="F14" s="11">
        <v>2040962</v>
      </c>
      <c r="G14" s="11">
        <v>4719969</v>
      </c>
    </row>
    <row r="15" spans="1:7">
      <c r="B15" s="18">
        <v>28</v>
      </c>
      <c r="C15" s="7" t="s">
        <v>16</v>
      </c>
      <c r="D15" s="19">
        <v>86309</v>
      </c>
      <c r="E15" s="20">
        <v>80000</v>
      </c>
      <c r="F15" s="20">
        <v>80000</v>
      </c>
      <c r="G15" s="20">
        <v>85000</v>
      </c>
    </row>
    <row r="16" spans="1:7">
      <c r="A16" s="7" t="s">
        <v>17</v>
      </c>
      <c r="B16" s="17" t="s">
        <v>11</v>
      </c>
      <c r="C16" s="7" t="s">
        <v>12</v>
      </c>
      <c r="D16" s="21">
        <f>SUM(D13:D15)</f>
        <v>4339832</v>
      </c>
      <c r="E16" s="22">
        <f>SUM(E13:E15)</f>
        <v>5437672</v>
      </c>
      <c r="F16" s="22">
        <f>SUM(F13:F15)</f>
        <v>5217362</v>
      </c>
      <c r="G16" s="22">
        <f>SUM(G13:G15)</f>
        <v>11197969</v>
      </c>
    </row>
    <row r="17" spans="1:7">
      <c r="B17" s="17"/>
      <c r="D17" s="10"/>
      <c r="E17" s="11"/>
      <c r="F17" s="11"/>
      <c r="G17" s="11"/>
    </row>
    <row r="18" spans="1:7" ht="25.5">
      <c r="B18" s="17" t="s">
        <v>18</v>
      </c>
      <c r="C18" s="7" t="s">
        <v>19</v>
      </c>
    </row>
    <row r="19" spans="1:7">
      <c r="B19" s="18">
        <v>29</v>
      </c>
      <c r="C19" s="7" t="s">
        <v>20</v>
      </c>
      <c r="D19" s="15">
        <v>33946</v>
      </c>
      <c r="E19" s="16">
        <v>68896</v>
      </c>
      <c r="F19" s="16">
        <v>68896</v>
      </c>
      <c r="G19" s="16">
        <v>68896</v>
      </c>
    </row>
    <row r="20" spans="1:7">
      <c r="B20" s="14" t="s">
        <v>21</v>
      </c>
      <c r="C20" s="7" t="s">
        <v>22</v>
      </c>
      <c r="D20" s="15">
        <v>64547</v>
      </c>
      <c r="E20" s="16">
        <v>77046</v>
      </c>
      <c r="F20" s="16">
        <v>77046</v>
      </c>
      <c r="G20" s="16">
        <v>76446</v>
      </c>
    </row>
    <row r="21" spans="1:7">
      <c r="B21" s="23">
        <v>32</v>
      </c>
      <c r="C21" s="7" t="s">
        <v>23</v>
      </c>
      <c r="D21" s="15">
        <v>7000</v>
      </c>
      <c r="E21" s="24">
        <v>8280</v>
      </c>
      <c r="F21" s="16">
        <v>7200</v>
      </c>
      <c r="G21" s="16">
        <v>-200</v>
      </c>
    </row>
    <row r="22" spans="1:7" ht="25.5">
      <c r="A22" s="7" t="s">
        <v>17</v>
      </c>
      <c r="B22" s="17" t="s">
        <v>18</v>
      </c>
      <c r="C22" s="7" t="s">
        <v>19</v>
      </c>
      <c r="D22" s="21">
        <f>SUM(D19:D21)</f>
        <v>105493</v>
      </c>
      <c r="E22" s="22">
        <f>SUM(E19:E21)</f>
        <v>154222</v>
      </c>
      <c r="F22" s="22">
        <f>SUM(F19:F21)</f>
        <v>153142</v>
      </c>
      <c r="G22" s="22">
        <f>SUM(G19:G21)</f>
        <v>145142</v>
      </c>
    </row>
    <row r="23" spans="1:7">
      <c r="B23" s="17"/>
      <c r="D23" s="10"/>
      <c r="E23" s="11"/>
      <c r="F23" s="11"/>
      <c r="G23" s="11"/>
    </row>
    <row r="24" spans="1:7">
      <c r="B24" s="17" t="s">
        <v>24</v>
      </c>
      <c r="C24" s="7" t="s">
        <v>25</v>
      </c>
    </row>
    <row r="25" spans="1:7">
      <c r="B25" s="18">
        <v>37</v>
      </c>
      <c r="C25" s="7" t="s">
        <v>26</v>
      </c>
      <c r="D25" s="10">
        <v>1244100</v>
      </c>
      <c r="E25" s="11">
        <v>1545000</v>
      </c>
      <c r="F25" s="11">
        <v>1436200</v>
      </c>
      <c r="G25" s="11">
        <v>2967400</v>
      </c>
    </row>
    <row r="26" spans="1:7">
      <c r="B26" s="18">
        <v>38</v>
      </c>
      <c r="C26" s="7" t="s">
        <v>27</v>
      </c>
      <c r="D26" s="10">
        <v>878700</v>
      </c>
      <c r="E26" s="11">
        <v>1087000</v>
      </c>
      <c r="F26" s="11">
        <v>950600</v>
      </c>
      <c r="G26" s="11">
        <v>1929900</v>
      </c>
    </row>
    <row r="27" spans="1:7">
      <c r="B27" s="14" t="s">
        <v>28</v>
      </c>
      <c r="C27" s="7" t="s">
        <v>29</v>
      </c>
      <c r="D27" s="15">
        <v>1206401</v>
      </c>
      <c r="E27" s="16">
        <v>1209300</v>
      </c>
      <c r="F27" s="16">
        <v>1240000</v>
      </c>
      <c r="G27" s="16">
        <v>1350000</v>
      </c>
    </row>
    <row r="28" spans="1:7">
      <c r="A28" s="9"/>
      <c r="B28" s="25" t="s">
        <v>30</v>
      </c>
      <c r="C28" s="9" t="s">
        <v>31</v>
      </c>
      <c r="D28" s="10">
        <v>2863248</v>
      </c>
      <c r="E28" s="11">
        <v>2594470</v>
      </c>
      <c r="F28" s="11">
        <v>2730000</v>
      </c>
      <c r="G28" s="11">
        <v>3000000</v>
      </c>
    </row>
    <row r="29" spans="1:7">
      <c r="A29" s="9"/>
      <c r="B29" s="25" t="s">
        <v>32</v>
      </c>
      <c r="C29" s="9" t="s">
        <v>33</v>
      </c>
      <c r="D29" s="10">
        <v>185217</v>
      </c>
      <c r="E29" s="11">
        <v>188160</v>
      </c>
      <c r="F29" s="11">
        <v>188160</v>
      </c>
      <c r="G29" s="11">
        <v>210740</v>
      </c>
    </row>
    <row r="30" spans="1:7">
      <c r="A30" s="26"/>
      <c r="B30" s="27">
        <v>44</v>
      </c>
      <c r="C30" s="26" t="s">
        <v>34</v>
      </c>
      <c r="D30" s="19">
        <v>1243400</v>
      </c>
      <c r="E30" s="20">
        <v>1563539.9999999998</v>
      </c>
      <c r="F30" s="20">
        <v>1630500</v>
      </c>
      <c r="G30" s="20">
        <v>3236900</v>
      </c>
    </row>
    <row r="31" spans="1:7" ht="27.95" customHeight="1">
      <c r="B31" s="14" t="s">
        <v>35</v>
      </c>
      <c r="C31" s="7" t="s">
        <v>36</v>
      </c>
      <c r="D31" s="15">
        <v>809006</v>
      </c>
      <c r="E31" s="16">
        <v>756001</v>
      </c>
      <c r="F31" s="16">
        <v>756001</v>
      </c>
      <c r="G31" s="16">
        <v>812641</v>
      </c>
    </row>
    <row r="32" spans="1:7">
      <c r="A32" s="9" t="s">
        <v>17</v>
      </c>
      <c r="B32" s="28" t="s">
        <v>24</v>
      </c>
      <c r="C32" s="9" t="s">
        <v>25</v>
      </c>
      <c r="D32" s="21">
        <f>SUM(D25:D31)</f>
        <v>8430072</v>
      </c>
      <c r="E32" s="22">
        <f>SUM(E25:E31)</f>
        <v>8943471</v>
      </c>
      <c r="F32" s="22">
        <f>SUM(F25:F31)</f>
        <v>8931461</v>
      </c>
      <c r="G32" s="22">
        <f>SUM(G25:G31)</f>
        <v>13507581</v>
      </c>
    </row>
    <row r="33" spans="1:7">
      <c r="A33" s="9" t="s">
        <v>17</v>
      </c>
      <c r="B33" s="25" t="s">
        <v>9</v>
      </c>
      <c r="C33" s="2" t="s">
        <v>10</v>
      </c>
      <c r="D33" s="19">
        <f>D32+D22+D16</f>
        <v>12875397</v>
      </c>
      <c r="E33" s="19">
        <f>E32+E22+E16</f>
        <v>14535365</v>
      </c>
      <c r="F33" s="19">
        <f>F32+F22+F16</f>
        <v>14301965</v>
      </c>
      <c r="G33" s="19">
        <f>G32+G22+G16</f>
        <v>24850692</v>
      </c>
    </row>
    <row r="34" spans="1:7">
      <c r="A34" s="9"/>
      <c r="B34" s="25"/>
      <c r="C34" s="2"/>
      <c r="D34" s="10"/>
      <c r="E34" s="11"/>
      <c r="F34" s="11"/>
      <c r="G34" s="11"/>
    </row>
    <row r="35" spans="1:7">
      <c r="A35" s="9"/>
      <c r="B35" s="25" t="s">
        <v>37</v>
      </c>
      <c r="C35" s="2" t="s">
        <v>38</v>
      </c>
      <c r="D35" s="10"/>
      <c r="E35" s="11"/>
      <c r="F35" s="11"/>
      <c r="G35" s="11"/>
    </row>
    <row r="36" spans="1:7">
      <c r="A36" s="9"/>
      <c r="B36" s="28" t="s">
        <v>18</v>
      </c>
      <c r="C36" s="9" t="s">
        <v>39</v>
      </c>
    </row>
    <row r="37" spans="1:7">
      <c r="A37" s="9"/>
      <c r="B37" s="25" t="s">
        <v>40</v>
      </c>
      <c r="C37" s="9" t="s">
        <v>39</v>
      </c>
      <c r="D37" s="10">
        <v>670216</v>
      </c>
      <c r="E37" s="11">
        <v>310500</v>
      </c>
      <c r="F37" s="11">
        <v>376308</v>
      </c>
      <c r="G37" s="11">
        <v>312075</v>
      </c>
    </row>
    <row r="38" spans="1:7">
      <c r="A38" s="9"/>
      <c r="B38" s="25" t="s">
        <v>41</v>
      </c>
      <c r="C38" s="9" t="s">
        <v>42</v>
      </c>
      <c r="D38" s="10">
        <v>5456</v>
      </c>
      <c r="E38" s="11">
        <v>15000</v>
      </c>
      <c r="F38" s="11">
        <v>4800</v>
      </c>
      <c r="G38" s="11">
        <v>10000</v>
      </c>
    </row>
    <row r="39" spans="1:7">
      <c r="A39" s="9" t="s">
        <v>17</v>
      </c>
      <c r="B39" s="28" t="s">
        <v>18</v>
      </c>
      <c r="C39" s="9" t="s">
        <v>39</v>
      </c>
      <c r="D39" s="21">
        <f>SUM(D37:D38)</f>
        <v>675672</v>
      </c>
      <c r="E39" s="22">
        <f>SUM(E37:E38)</f>
        <v>325500</v>
      </c>
      <c r="F39" s="22">
        <f>SUM(F37:F38)</f>
        <v>381108</v>
      </c>
      <c r="G39" s="22">
        <f>SUM(G37:G38)</f>
        <v>322075</v>
      </c>
    </row>
    <row r="40" spans="1:7">
      <c r="A40" s="9"/>
      <c r="B40" s="28"/>
      <c r="C40" s="2"/>
      <c r="D40" s="10"/>
      <c r="E40" s="11"/>
      <c r="F40" s="11"/>
      <c r="G40" s="11"/>
    </row>
    <row r="41" spans="1:7">
      <c r="B41" s="17" t="s">
        <v>24</v>
      </c>
      <c r="C41" s="7" t="s">
        <v>43</v>
      </c>
    </row>
    <row r="42" spans="1:7">
      <c r="B42" s="17" t="s">
        <v>44</v>
      </c>
      <c r="C42" s="7" t="s">
        <v>45</v>
      </c>
    </row>
    <row r="43" spans="1:7">
      <c r="B43" s="14" t="s">
        <v>46</v>
      </c>
      <c r="C43" s="7" t="s">
        <v>47</v>
      </c>
      <c r="D43" s="15">
        <v>171</v>
      </c>
      <c r="E43" s="16">
        <v>100</v>
      </c>
      <c r="F43" s="16">
        <v>1270</v>
      </c>
      <c r="G43" s="16">
        <v>200</v>
      </c>
    </row>
    <row r="44" spans="1:7">
      <c r="B44" s="14" t="s">
        <v>48</v>
      </c>
      <c r="C44" s="7" t="s">
        <v>49</v>
      </c>
      <c r="D44" s="15">
        <v>411382</v>
      </c>
      <c r="E44" s="16">
        <v>553228</v>
      </c>
      <c r="F44" s="16">
        <v>553228</v>
      </c>
      <c r="G44" s="16">
        <v>553475</v>
      </c>
    </row>
    <row r="45" spans="1:7">
      <c r="B45" s="14" t="s">
        <v>50</v>
      </c>
      <c r="C45" s="7" t="s">
        <v>51</v>
      </c>
      <c r="D45" s="24">
        <v>117</v>
      </c>
      <c r="E45" s="24">
        <v>20</v>
      </c>
      <c r="F45" s="24">
        <v>20</v>
      </c>
      <c r="G45" s="16">
        <v>20</v>
      </c>
    </row>
    <row r="46" spans="1:7">
      <c r="B46" s="14" t="s">
        <v>52</v>
      </c>
      <c r="C46" s="7" t="s">
        <v>53</v>
      </c>
      <c r="D46" s="15">
        <v>20456</v>
      </c>
      <c r="E46" s="16">
        <v>18956</v>
      </c>
      <c r="F46" s="16">
        <v>18956</v>
      </c>
      <c r="G46" s="16">
        <v>20272</v>
      </c>
    </row>
    <row r="47" spans="1:7">
      <c r="B47" s="14" t="s">
        <v>54</v>
      </c>
      <c r="C47" s="7" t="s">
        <v>55</v>
      </c>
      <c r="D47" s="15">
        <v>46801</v>
      </c>
      <c r="E47" s="16">
        <v>56796</v>
      </c>
      <c r="F47" s="16">
        <v>57246</v>
      </c>
      <c r="G47" s="16">
        <v>68258</v>
      </c>
    </row>
    <row r="48" spans="1:7">
      <c r="B48" s="18">
        <v>70</v>
      </c>
      <c r="C48" s="7" t="s">
        <v>56</v>
      </c>
      <c r="D48" s="15">
        <v>110624</v>
      </c>
      <c r="E48" s="16">
        <v>102481</v>
      </c>
      <c r="F48" s="16">
        <v>101030</v>
      </c>
      <c r="G48" s="16">
        <v>103987</v>
      </c>
    </row>
    <row r="49" spans="1:7">
      <c r="B49" s="14" t="s">
        <v>57</v>
      </c>
      <c r="C49" s="7" t="s">
        <v>58</v>
      </c>
    </row>
    <row r="50" spans="1:7">
      <c r="B50" s="17"/>
      <c r="C50" s="9" t="s">
        <v>59</v>
      </c>
      <c r="D50" s="10">
        <v>106415</v>
      </c>
      <c r="E50" s="11">
        <v>50001</v>
      </c>
      <c r="F50" s="11">
        <v>62500</v>
      </c>
      <c r="G50" s="11">
        <v>75000</v>
      </c>
    </row>
    <row r="51" spans="1:7">
      <c r="A51" s="9"/>
      <c r="B51" s="25" t="s">
        <v>60</v>
      </c>
      <c r="C51" s="9" t="s">
        <v>61</v>
      </c>
      <c r="D51" s="10">
        <v>4889847</v>
      </c>
      <c r="E51" s="11">
        <v>7872350</v>
      </c>
      <c r="F51" s="11">
        <v>7872350</v>
      </c>
      <c r="G51" s="11">
        <v>374002</v>
      </c>
    </row>
    <row r="52" spans="1:7">
      <c r="A52" s="9" t="s">
        <v>17</v>
      </c>
      <c r="B52" s="28" t="s">
        <v>44</v>
      </c>
      <c r="C52" s="9" t="s">
        <v>45</v>
      </c>
      <c r="D52" s="21">
        <f>SUM(D43:D51)</f>
        <v>5585813</v>
      </c>
      <c r="E52" s="22">
        <f>SUM(E41:E51)</f>
        <v>8653932</v>
      </c>
      <c r="F52" s="22">
        <f>SUM(F41:F51)</f>
        <v>8666600</v>
      </c>
      <c r="G52" s="22">
        <f>SUM(G41:G51)</f>
        <v>1195214</v>
      </c>
    </row>
    <row r="53" spans="1:7">
      <c r="B53" s="17"/>
      <c r="C53" s="9"/>
      <c r="D53" s="10"/>
      <c r="E53" s="11"/>
      <c r="F53" s="11"/>
      <c r="G53" s="11"/>
    </row>
    <row r="54" spans="1:7">
      <c r="B54" s="17" t="s">
        <v>62</v>
      </c>
      <c r="C54" s="7" t="s">
        <v>63</v>
      </c>
    </row>
    <row r="55" spans="1:7">
      <c r="B55" s="18">
        <v>202</v>
      </c>
      <c r="C55" s="7" t="s">
        <v>64</v>
      </c>
      <c r="D55" s="15">
        <v>13790</v>
      </c>
      <c r="E55" s="16">
        <v>13410</v>
      </c>
      <c r="F55" s="16">
        <v>13410</v>
      </c>
      <c r="G55" s="16">
        <v>11680</v>
      </c>
    </row>
    <row r="56" spans="1:7">
      <c r="A56" s="9"/>
      <c r="B56" s="23">
        <v>210</v>
      </c>
      <c r="C56" s="9" t="s">
        <v>65</v>
      </c>
      <c r="D56" s="10">
        <v>21851</v>
      </c>
      <c r="E56" s="11">
        <v>25000</v>
      </c>
      <c r="F56" s="11">
        <v>25000</v>
      </c>
      <c r="G56" s="11">
        <v>25000</v>
      </c>
    </row>
    <row r="57" spans="1:7">
      <c r="A57" s="9"/>
      <c r="B57" s="23">
        <v>215</v>
      </c>
      <c r="C57" s="9" t="s">
        <v>66</v>
      </c>
      <c r="D57" s="10">
        <v>31679</v>
      </c>
      <c r="E57" s="11">
        <v>39060</v>
      </c>
      <c r="F57" s="11">
        <v>39760</v>
      </c>
      <c r="G57" s="11">
        <v>39920</v>
      </c>
    </row>
    <row r="58" spans="1:7">
      <c r="A58" s="26"/>
      <c r="B58" s="27">
        <v>216</v>
      </c>
      <c r="C58" s="26" t="s">
        <v>67</v>
      </c>
      <c r="D58" s="20">
        <v>5370</v>
      </c>
      <c r="E58" s="20">
        <v>5500</v>
      </c>
      <c r="F58" s="20">
        <v>5500</v>
      </c>
      <c r="G58" s="20">
        <v>5500</v>
      </c>
    </row>
    <row r="59" spans="1:7">
      <c r="B59" s="18">
        <v>217</v>
      </c>
      <c r="C59" s="7" t="s">
        <v>68</v>
      </c>
      <c r="D59" s="15">
        <v>9944</v>
      </c>
      <c r="E59" s="16">
        <v>3450</v>
      </c>
      <c r="F59" s="16">
        <v>3852</v>
      </c>
      <c r="G59" s="16">
        <v>4112</v>
      </c>
    </row>
    <row r="60" spans="1:7">
      <c r="B60" s="18">
        <v>220</v>
      </c>
      <c r="C60" s="9" t="s">
        <v>69</v>
      </c>
      <c r="D60" s="10">
        <v>2723</v>
      </c>
      <c r="E60" s="11">
        <v>1502</v>
      </c>
      <c r="F60" s="11">
        <v>1502</v>
      </c>
      <c r="G60" s="11">
        <v>1673</v>
      </c>
    </row>
    <row r="61" spans="1:7">
      <c r="B61" s="18">
        <v>230</v>
      </c>
      <c r="C61" s="7" t="s">
        <v>70</v>
      </c>
      <c r="D61" s="15">
        <v>4939</v>
      </c>
      <c r="E61" s="16">
        <v>1000</v>
      </c>
      <c r="F61" s="16">
        <v>1000</v>
      </c>
      <c r="G61" s="16">
        <v>2000</v>
      </c>
    </row>
    <row r="62" spans="1:7">
      <c r="A62" s="9"/>
      <c r="B62" s="23">
        <v>235</v>
      </c>
      <c r="C62" s="9" t="s">
        <v>71</v>
      </c>
      <c r="D62" s="10">
        <v>20</v>
      </c>
      <c r="E62" s="11">
        <v>125</v>
      </c>
      <c r="F62" s="29">
        <v>0</v>
      </c>
      <c r="G62" s="29">
        <v>0</v>
      </c>
    </row>
    <row r="63" spans="1:7">
      <c r="A63" s="9"/>
      <c r="B63" s="23">
        <v>250</v>
      </c>
      <c r="C63" s="9" t="s">
        <v>72</v>
      </c>
      <c r="D63" s="15">
        <v>561</v>
      </c>
      <c r="E63" s="16">
        <v>600</v>
      </c>
      <c r="F63" s="16">
        <v>600</v>
      </c>
      <c r="G63" s="16">
        <v>600</v>
      </c>
    </row>
    <row r="64" spans="1:7">
      <c r="A64" s="9" t="s">
        <v>17</v>
      </c>
      <c r="B64" s="28" t="s">
        <v>62</v>
      </c>
      <c r="C64" s="9" t="s">
        <v>63</v>
      </c>
      <c r="D64" s="21">
        <f>SUM(D55:D63)</f>
        <v>90877</v>
      </c>
      <c r="E64" s="22">
        <f>SUM(E55:E63)</f>
        <v>89647</v>
      </c>
      <c r="F64" s="22">
        <f>SUM(F55:F63)</f>
        <v>90624</v>
      </c>
      <c r="G64" s="22">
        <f>SUM(G55:G63)</f>
        <v>90485</v>
      </c>
    </row>
    <row r="65" spans="1:7">
      <c r="A65" s="9"/>
      <c r="B65" s="28"/>
      <c r="C65" s="9"/>
      <c r="D65" s="10"/>
      <c r="E65" s="11"/>
      <c r="F65" s="11"/>
      <c r="G65" s="11"/>
    </row>
    <row r="66" spans="1:7">
      <c r="A66" s="9"/>
      <c r="B66" s="28" t="s">
        <v>73</v>
      </c>
      <c r="C66" s="9" t="s">
        <v>74</v>
      </c>
    </row>
    <row r="67" spans="1:7">
      <c r="A67" s="9"/>
      <c r="B67" s="23">
        <v>401</v>
      </c>
      <c r="C67" s="9" t="s">
        <v>75</v>
      </c>
      <c r="D67" s="10">
        <v>14553</v>
      </c>
      <c r="E67" s="11">
        <v>9100</v>
      </c>
      <c r="F67" s="11">
        <v>8100</v>
      </c>
      <c r="G67" s="11">
        <v>9100</v>
      </c>
    </row>
    <row r="68" spans="1:7">
      <c r="A68" s="9"/>
      <c r="B68" s="23">
        <v>403</v>
      </c>
      <c r="C68" s="9" t="s">
        <v>76</v>
      </c>
      <c r="D68" s="10">
        <v>8544</v>
      </c>
      <c r="E68" s="11">
        <v>9000</v>
      </c>
      <c r="F68" s="11">
        <v>9000</v>
      </c>
      <c r="G68" s="11">
        <v>9660</v>
      </c>
    </row>
    <row r="69" spans="1:7">
      <c r="A69" s="9"/>
      <c r="B69" s="23">
        <v>404</v>
      </c>
      <c r="C69" s="9" t="s">
        <v>77</v>
      </c>
      <c r="D69" s="29">
        <v>0</v>
      </c>
      <c r="E69" s="30">
        <v>1</v>
      </c>
      <c r="F69" s="10">
        <v>1</v>
      </c>
      <c r="G69" s="10">
        <v>1</v>
      </c>
    </row>
    <row r="70" spans="1:7">
      <c r="A70" s="9"/>
      <c r="B70" s="23">
        <v>405</v>
      </c>
      <c r="C70" s="9" t="s">
        <v>78</v>
      </c>
      <c r="D70" s="10">
        <v>733</v>
      </c>
      <c r="E70" s="11">
        <v>800</v>
      </c>
      <c r="F70" s="11">
        <v>600</v>
      </c>
      <c r="G70" s="11">
        <v>500</v>
      </c>
    </row>
    <row r="71" spans="1:7">
      <c r="A71" s="9"/>
      <c r="B71" s="23">
        <v>406</v>
      </c>
      <c r="C71" s="9" t="s">
        <v>79</v>
      </c>
      <c r="D71" s="15">
        <v>142693</v>
      </c>
      <c r="E71" s="16">
        <v>153500</v>
      </c>
      <c r="F71" s="16">
        <v>111535</v>
      </c>
      <c r="G71" s="16">
        <v>120600</v>
      </c>
    </row>
    <row r="72" spans="1:7">
      <c r="A72" s="9"/>
      <c r="B72" s="23">
        <v>407</v>
      </c>
      <c r="C72" s="9" t="s">
        <v>80</v>
      </c>
      <c r="D72" s="15">
        <v>36177</v>
      </c>
      <c r="E72" s="16">
        <v>50000</v>
      </c>
      <c r="F72" s="16">
        <v>45000</v>
      </c>
      <c r="G72" s="16">
        <v>51800</v>
      </c>
    </row>
    <row r="73" spans="1:7">
      <c r="A73" s="9"/>
      <c r="B73" s="23">
        <v>408</v>
      </c>
      <c r="C73" s="9" t="s">
        <v>81</v>
      </c>
      <c r="D73" s="10">
        <v>884</v>
      </c>
      <c r="E73" s="11">
        <v>700</v>
      </c>
      <c r="F73" s="11">
        <v>700</v>
      </c>
      <c r="G73" s="11">
        <v>700</v>
      </c>
    </row>
    <row r="74" spans="1:7">
      <c r="A74" s="9"/>
      <c r="B74" s="23">
        <v>425</v>
      </c>
      <c r="C74" s="9" t="s">
        <v>82</v>
      </c>
      <c r="D74" s="10">
        <v>153</v>
      </c>
      <c r="E74" s="11">
        <v>16</v>
      </c>
      <c r="F74" s="11">
        <v>16</v>
      </c>
      <c r="G74" s="11">
        <v>16</v>
      </c>
    </row>
    <row r="75" spans="1:7">
      <c r="A75" s="9"/>
      <c r="B75" s="23">
        <v>515</v>
      </c>
      <c r="C75" s="9" t="s">
        <v>83</v>
      </c>
      <c r="D75" s="15">
        <v>21307</v>
      </c>
      <c r="E75" s="16">
        <v>15000</v>
      </c>
      <c r="F75" s="16">
        <v>15000</v>
      </c>
      <c r="G75" s="16">
        <v>15000</v>
      </c>
    </row>
    <row r="76" spans="1:7">
      <c r="A76" s="9"/>
      <c r="B76" s="23">
        <v>702</v>
      </c>
      <c r="C76" s="9" t="s">
        <v>84</v>
      </c>
      <c r="D76" s="15">
        <v>2194</v>
      </c>
      <c r="E76" s="16">
        <v>3000</v>
      </c>
      <c r="F76" s="16">
        <v>3000</v>
      </c>
      <c r="G76" s="16">
        <v>2200</v>
      </c>
    </row>
    <row r="77" spans="1:7">
      <c r="A77" s="9"/>
      <c r="B77" s="23">
        <v>801</v>
      </c>
      <c r="C77" s="9" t="s">
        <v>85</v>
      </c>
      <c r="D77" s="15">
        <v>989285</v>
      </c>
      <c r="E77" s="16">
        <v>1211000</v>
      </c>
      <c r="F77" s="16">
        <v>1211000</v>
      </c>
      <c r="G77" s="16">
        <v>1251000</v>
      </c>
    </row>
    <row r="78" spans="1:7">
      <c r="A78" s="9"/>
      <c r="B78" s="23">
        <v>851</v>
      </c>
      <c r="C78" s="9" t="s">
        <v>86</v>
      </c>
      <c r="D78" s="10">
        <v>783</v>
      </c>
      <c r="E78" s="11">
        <v>2500</v>
      </c>
      <c r="F78" s="11">
        <v>2500</v>
      </c>
      <c r="G78" s="11">
        <v>2500</v>
      </c>
    </row>
    <row r="79" spans="1:7">
      <c r="A79" s="9"/>
      <c r="B79" s="23">
        <v>852</v>
      </c>
      <c r="C79" s="9" t="s">
        <v>87</v>
      </c>
      <c r="D79" s="10">
        <v>5029</v>
      </c>
      <c r="E79" s="11">
        <v>5800</v>
      </c>
      <c r="F79" s="11">
        <v>5800</v>
      </c>
      <c r="G79" s="11">
        <v>5800</v>
      </c>
    </row>
    <row r="80" spans="1:7" ht="27.95" customHeight="1">
      <c r="A80" s="9"/>
      <c r="B80" s="23">
        <v>853</v>
      </c>
      <c r="C80" s="9" t="s">
        <v>88</v>
      </c>
      <c r="D80" s="10">
        <v>1462</v>
      </c>
      <c r="E80" s="11">
        <v>800</v>
      </c>
      <c r="F80" s="11">
        <v>800</v>
      </c>
      <c r="G80" s="11">
        <v>800</v>
      </c>
    </row>
    <row r="81" spans="1:7">
      <c r="B81" s="14">
        <v>1055</v>
      </c>
      <c r="C81" s="7" t="s">
        <v>89</v>
      </c>
      <c r="D81" s="15">
        <v>340963</v>
      </c>
      <c r="E81" s="16">
        <v>430000</v>
      </c>
      <c r="F81" s="16">
        <v>430000</v>
      </c>
      <c r="G81" s="16">
        <v>393500</v>
      </c>
    </row>
    <row r="82" spans="1:7">
      <c r="B82" s="14">
        <v>1452</v>
      </c>
      <c r="C82" s="7" t="s">
        <v>90</v>
      </c>
      <c r="D82" s="15">
        <v>26499</v>
      </c>
      <c r="E82" s="16">
        <v>28000</v>
      </c>
      <c r="F82" s="16">
        <v>28000</v>
      </c>
      <c r="G82" s="16">
        <v>31360</v>
      </c>
    </row>
    <row r="83" spans="1:7">
      <c r="A83" s="9"/>
      <c r="B83" s="25">
        <v>1475</v>
      </c>
      <c r="C83" s="9" t="s">
        <v>91</v>
      </c>
      <c r="D83" s="10">
        <v>1273</v>
      </c>
      <c r="E83" s="11">
        <v>900</v>
      </c>
      <c r="F83" s="11">
        <v>900</v>
      </c>
      <c r="G83" s="11">
        <v>1300</v>
      </c>
    </row>
    <row r="84" spans="1:7">
      <c r="A84" s="9" t="s">
        <v>17</v>
      </c>
      <c r="B84" s="28" t="s">
        <v>73</v>
      </c>
      <c r="C84" s="9" t="s">
        <v>74</v>
      </c>
      <c r="D84" s="21">
        <f>SUM(D76:D83,D67:D75)</f>
        <v>1592532</v>
      </c>
      <c r="E84" s="22">
        <f>SUM(E76:E83,E67:E75)</f>
        <v>1920117</v>
      </c>
      <c r="F84" s="22">
        <f>SUM(F76:F83,F67:F75)</f>
        <v>1871952</v>
      </c>
      <c r="G84" s="22">
        <f>SUM(G76:G83,G67:G75)</f>
        <v>1895837</v>
      </c>
    </row>
    <row r="85" spans="1:7">
      <c r="A85" s="31" t="s">
        <v>17</v>
      </c>
      <c r="B85" s="28" t="s">
        <v>24</v>
      </c>
      <c r="C85" s="9" t="s">
        <v>92</v>
      </c>
      <c r="D85" s="32">
        <f>D84+D64+D52</f>
        <v>7269222</v>
      </c>
      <c r="E85" s="11">
        <f>E84+E64+E52</f>
        <v>10663696</v>
      </c>
      <c r="F85" s="33">
        <f>F84+F64+F52</f>
        <v>10629176</v>
      </c>
      <c r="G85" s="33">
        <f>G84+G64+G52</f>
        <v>3181536</v>
      </c>
    </row>
    <row r="86" spans="1:7">
      <c r="A86" s="26" t="s">
        <v>17</v>
      </c>
      <c r="B86" s="34" t="s">
        <v>37</v>
      </c>
      <c r="C86" s="35" t="s">
        <v>38</v>
      </c>
      <c r="D86" s="21">
        <f>D85+D39</f>
        <v>7944894</v>
      </c>
      <c r="E86" s="22">
        <f>E85+E39</f>
        <v>10989196</v>
      </c>
      <c r="F86" s="22">
        <f>F85+F39</f>
        <v>11010284</v>
      </c>
      <c r="G86" s="22">
        <f>G85+G39</f>
        <v>3503611</v>
      </c>
    </row>
    <row r="87" spans="1:7">
      <c r="A87" s="9" t="s">
        <v>17</v>
      </c>
      <c r="B87" s="28"/>
      <c r="C87" s="2" t="s">
        <v>93</v>
      </c>
      <c r="D87" s="19">
        <f>D86+D33</f>
        <v>20820291</v>
      </c>
      <c r="E87" s="20">
        <f>E86+E33</f>
        <v>25524561</v>
      </c>
      <c r="F87" s="20">
        <f>F86+F33</f>
        <v>25312249</v>
      </c>
      <c r="G87" s="20">
        <f>G86+G33</f>
        <v>28354303</v>
      </c>
    </row>
    <row r="88" spans="1:7">
      <c r="A88" s="9"/>
      <c r="B88" s="28"/>
      <c r="C88" s="2"/>
      <c r="D88" s="10"/>
      <c r="E88" s="11"/>
      <c r="F88" s="11"/>
      <c r="G88" s="11"/>
    </row>
    <row r="89" spans="1:7" ht="27.95" customHeight="1">
      <c r="B89" s="14" t="s">
        <v>94</v>
      </c>
      <c r="C89" s="2" t="s">
        <v>95</v>
      </c>
    </row>
    <row r="90" spans="1:7">
      <c r="B90" s="36">
        <v>1601</v>
      </c>
      <c r="C90" s="7" t="s">
        <v>96</v>
      </c>
      <c r="D90" s="16">
        <v>22444097</v>
      </c>
      <c r="E90" s="16">
        <v>35608523</v>
      </c>
      <c r="F90" s="16">
        <v>36479836</v>
      </c>
      <c r="G90" s="16">
        <v>19664801</v>
      </c>
    </row>
    <row r="91" spans="1:7" ht="27.95" customHeight="1">
      <c r="A91" s="9" t="s">
        <v>17</v>
      </c>
      <c r="B91" s="25" t="s">
        <v>94</v>
      </c>
      <c r="C91" s="2" t="s">
        <v>95</v>
      </c>
      <c r="D91" s="21">
        <f>SUM(D90:D90)</f>
        <v>22444097</v>
      </c>
      <c r="E91" s="22">
        <f>SUM(E90:E90)</f>
        <v>35608523</v>
      </c>
      <c r="F91" s="22">
        <f>SUM(F90:F90)</f>
        <v>36479836</v>
      </c>
      <c r="G91" s="22">
        <f>SUM(G90:G90)</f>
        <v>19664801</v>
      </c>
    </row>
    <row r="92" spans="1:7">
      <c r="A92" s="9" t="s">
        <v>17</v>
      </c>
      <c r="B92" s="28"/>
      <c r="C92" s="2" t="s">
        <v>97</v>
      </c>
      <c r="D92" s="21">
        <f>D91+D87</f>
        <v>43264388</v>
      </c>
      <c r="E92" s="22">
        <f>E91+E87</f>
        <v>61133084</v>
      </c>
      <c r="F92" s="22">
        <f>F91+F87</f>
        <v>61792085</v>
      </c>
      <c r="G92" s="22">
        <f>G91+G87</f>
        <v>48019104</v>
      </c>
    </row>
    <row r="93" spans="1:7">
      <c r="A93" s="12"/>
      <c r="B93" s="14"/>
      <c r="C93" s="12"/>
    </row>
    <row r="94" spans="1:7">
      <c r="B94" s="14" t="s">
        <v>98</v>
      </c>
      <c r="C94" s="12" t="s">
        <v>99</v>
      </c>
    </row>
    <row r="95" spans="1:7">
      <c r="B95" s="36">
        <v>6003</v>
      </c>
      <c r="C95" s="7" t="s">
        <v>100</v>
      </c>
      <c r="D95" s="16">
        <v>2940147</v>
      </c>
      <c r="E95" s="16">
        <v>4419597</v>
      </c>
      <c r="F95" s="16">
        <v>4419597</v>
      </c>
      <c r="G95" s="16">
        <v>6943827</v>
      </c>
    </row>
    <row r="96" spans="1:7" ht="27.95" customHeight="1">
      <c r="A96" s="9"/>
      <c r="B96" s="37">
        <v>6004</v>
      </c>
      <c r="C96" s="9" t="s">
        <v>101</v>
      </c>
      <c r="D96" s="11">
        <v>23086</v>
      </c>
      <c r="E96" s="11">
        <v>145000</v>
      </c>
      <c r="F96" s="11">
        <v>145000</v>
      </c>
      <c r="G96" s="11">
        <v>63140</v>
      </c>
    </row>
    <row r="97" spans="1:7">
      <c r="A97" s="9" t="s">
        <v>17</v>
      </c>
      <c r="B97" s="25" t="s">
        <v>98</v>
      </c>
      <c r="C97" s="2" t="s">
        <v>99</v>
      </c>
      <c r="D97" s="21">
        <f>SUM(D95:D96)</f>
        <v>2963233</v>
      </c>
      <c r="E97" s="22">
        <f>E96+E95</f>
        <v>4564597</v>
      </c>
      <c r="F97" s="22">
        <f>SUM(F95:F96)</f>
        <v>4564597</v>
      </c>
      <c r="G97" s="22">
        <f>SUM(G95:G96)</f>
        <v>7006967</v>
      </c>
    </row>
    <row r="98" spans="1:7">
      <c r="A98" s="9"/>
      <c r="B98" s="28"/>
      <c r="C98" s="9"/>
      <c r="D98" s="10"/>
      <c r="E98" s="11"/>
      <c r="F98" s="11"/>
      <c r="G98" s="11"/>
    </row>
    <row r="99" spans="1:7" ht="25.5">
      <c r="A99" s="9"/>
      <c r="B99" s="25" t="s">
        <v>102</v>
      </c>
      <c r="C99" s="2" t="s">
        <v>103</v>
      </c>
    </row>
    <row r="100" spans="1:7">
      <c r="A100" s="9"/>
      <c r="B100" s="37">
        <v>6210</v>
      </c>
      <c r="C100" s="9" t="s">
        <v>104</v>
      </c>
      <c r="D100" s="29">
        <v>0</v>
      </c>
      <c r="E100" s="11">
        <v>273</v>
      </c>
      <c r="F100" s="11">
        <v>273</v>
      </c>
      <c r="G100" s="11">
        <v>273</v>
      </c>
    </row>
    <row r="101" spans="1:7">
      <c r="B101" s="36">
        <v>6425</v>
      </c>
      <c r="C101" s="7" t="s">
        <v>105</v>
      </c>
      <c r="D101" s="38">
        <v>7500</v>
      </c>
      <c r="E101" s="38">
        <v>7500</v>
      </c>
      <c r="F101" s="11">
        <v>7500</v>
      </c>
      <c r="G101" s="11">
        <v>7500</v>
      </c>
    </row>
    <row r="102" spans="1:7">
      <c r="B102" s="36">
        <v>7610</v>
      </c>
      <c r="C102" s="7" t="s">
        <v>106</v>
      </c>
      <c r="D102" s="19">
        <v>1686</v>
      </c>
      <c r="E102" s="20">
        <v>2</v>
      </c>
      <c r="F102" s="20">
        <v>2</v>
      </c>
      <c r="G102" s="20">
        <v>2</v>
      </c>
    </row>
    <row r="103" spans="1:7" ht="27.95" customHeight="1">
      <c r="A103" s="7" t="s">
        <v>17</v>
      </c>
      <c r="B103" s="14" t="s">
        <v>102</v>
      </c>
      <c r="C103" s="12" t="s">
        <v>107</v>
      </c>
      <c r="D103" s="32">
        <f>SUM(D100:D102)</f>
        <v>9186</v>
      </c>
      <c r="E103" s="33">
        <f>SUM(E100:E102)</f>
        <v>7775</v>
      </c>
      <c r="F103" s="33">
        <f>SUM(F100:F102)</f>
        <v>7775</v>
      </c>
      <c r="G103" s="33">
        <f>SUM(G100:G102)</f>
        <v>7775</v>
      </c>
    </row>
    <row r="104" spans="1:7">
      <c r="A104" s="7" t="s">
        <v>17</v>
      </c>
      <c r="B104" s="17"/>
      <c r="C104" s="12" t="s">
        <v>108</v>
      </c>
      <c r="D104" s="32">
        <f>D103+D97</f>
        <v>2972419</v>
      </c>
      <c r="E104" s="32">
        <f>E103+E97</f>
        <v>4572372</v>
      </c>
      <c r="F104" s="32">
        <f>F103+F97</f>
        <v>4572372</v>
      </c>
      <c r="G104" s="32">
        <f>G103+G97</f>
        <v>7014742</v>
      </c>
    </row>
    <row r="105" spans="1:7" ht="27.95" customHeight="1">
      <c r="A105" s="9" t="s">
        <v>17</v>
      </c>
      <c r="B105" s="28"/>
      <c r="C105" s="2" t="s">
        <v>109</v>
      </c>
      <c r="D105" s="21">
        <f>D104+D92</f>
        <v>46236807</v>
      </c>
      <c r="E105" s="22">
        <f>E104+E92</f>
        <v>65705456</v>
      </c>
      <c r="F105" s="22">
        <f>F104+F92</f>
        <v>66364457</v>
      </c>
      <c r="G105" s="22">
        <f>G104+G92</f>
        <v>55033846</v>
      </c>
    </row>
    <row r="106" spans="1:7" ht="8.25" customHeight="1">
      <c r="B106" s="17"/>
      <c r="C106" s="9"/>
      <c r="D106" s="10"/>
      <c r="E106" s="11"/>
      <c r="F106" s="11"/>
      <c r="G106" s="11"/>
    </row>
    <row r="107" spans="1:7" ht="14.25">
      <c r="A107" s="56" t="s">
        <v>110</v>
      </c>
      <c r="B107" s="56"/>
      <c r="C107" s="56"/>
      <c r="D107" s="56"/>
      <c r="E107" s="56"/>
      <c r="F107" s="56"/>
      <c r="G107" s="56"/>
    </row>
    <row r="108" spans="1:7">
      <c r="A108" s="9"/>
      <c r="B108" s="37">
        <v>8000</v>
      </c>
      <c r="C108" s="9" t="s">
        <v>111</v>
      </c>
      <c r="D108" s="29">
        <v>0</v>
      </c>
      <c r="E108" s="11">
        <v>10000</v>
      </c>
      <c r="F108" s="11">
        <v>10000</v>
      </c>
      <c r="G108" s="29">
        <v>0</v>
      </c>
    </row>
    <row r="109" spans="1:7">
      <c r="A109" s="26" t="s">
        <v>17</v>
      </c>
      <c r="B109" s="39"/>
      <c r="C109" s="35" t="s">
        <v>112</v>
      </c>
      <c r="D109" s="40">
        <f>D108</f>
        <v>0</v>
      </c>
      <c r="E109" s="22">
        <f>E108</f>
        <v>10000</v>
      </c>
      <c r="F109" s="41">
        <f>F108</f>
        <v>10000</v>
      </c>
      <c r="G109" s="40">
        <f>G108</f>
        <v>0</v>
      </c>
    </row>
    <row r="110" spans="1:7" ht="2.25" customHeight="1">
      <c r="C110" s="9"/>
      <c r="D110" s="10"/>
      <c r="E110" s="11"/>
      <c r="F110" s="11"/>
      <c r="G110" s="11"/>
    </row>
    <row r="111" spans="1:7" ht="14.25">
      <c r="A111" s="56" t="s">
        <v>113</v>
      </c>
      <c r="B111" s="56"/>
      <c r="C111" s="56"/>
      <c r="D111" s="56"/>
      <c r="E111" s="56"/>
      <c r="F111" s="56"/>
      <c r="G111" s="56"/>
    </row>
    <row r="112" spans="1:7" ht="27.95" customHeight="1">
      <c r="B112" s="14" t="s">
        <v>114</v>
      </c>
      <c r="C112" s="12" t="s">
        <v>115</v>
      </c>
    </row>
    <row r="113" spans="1:7">
      <c r="A113" s="9"/>
      <c r="B113" s="28" t="s">
        <v>18</v>
      </c>
      <c r="C113" s="9" t="s">
        <v>116</v>
      </c>
      <c r="D113" s="10"/>
      <c r="E113" s="11"/>
      <c r="F113" s="11"/>
      <c r="G113" s="11"/>
    </row>
    <row r="114" spans="1:7">
      <c r="A114" s="9"/>
      <c r="B114" s="37">
        <v>8009</v>
      </c>
      <c r="C114" s="9" t="s">
        <v>117</v>
      </c>
      <c r="D114" s="11">
        <v>2387854</v>
      </c>
      <c r="E114" s="11">
        <v>2080000</v>
      </c>
      <c r="F114" s="11">
        <v>2480000</v>
      </c>
      <c r="G114" s="11">
        <v>2584500</v>
      </c>
    </row>
    <row r="115" spans="1:7">
      <c r="A115" s="9"/>
      <c r="B115" s="37">
        <v>8011</v>
      </c>
      <c r="C115" s="9" t="s">
        <v>118</v>
      </c>
      <c r="D115" s="11">
        <v>37567</v>
      </c>
      <c r="E115" s="11">
        <v>57863</v>
      </c>
      <c r="F115" s="11">
        <v>50600</v>
      </c>
      <c r="G115" s="11">
        <v>50600</v>
      </c>
    </row>
    <row r="116" spans="1:7" ht="27.95" customHeight="1">
      <c r="A116" s="9" t="s">
        <v>17</v>
      </c>
      <c r="B116" s="25" t="s">
        <v>114</v>
      </c>
      <c r="C116" s="12" t="s">
        <v>115</v>
      </c>
      <c r="D116" s="21">
        <f>SUM(D114:D115)</f>
        <v>2425421</v>
      </c>
      <c r="E116" s="22">
        <f>SUM(E114:E115)</f>
        <v>2137863</v>
      </c>
      <c r="F116" s="22">
        <f>SUM(F114:F115)</f>
        <v>2530600</v>
      </c>
      <c r="G116" s="22">
        <f>SUM(G114:G115)</f>
        <v>2635100</v>
      </c>
    </row>
    <row r="117" spans="1:7" ht="12.95" customHeight="1">
      <c r="A117" s="9"/>
      <c r="B117" s="25"/>
      <c r="C117" s="2"/>
      <c r="D117" s="10"/>
      <c r="E117" s="11"/>
      <c r="F117" s="11"/>
      <c r="G117" s="11"/>
    </row>
    <row r="118" spans="1:7">
      <c r="B118" s="14" t="s">
        <v>119</v>
      </c>
      <c r="C118" s="12" t="s">
        <v>120</v>
      </c>
    </row>
    <row r="119" spans="1:7">
      <c r="B119" s="17" t="s">
        <v>121</v>
      </c>
      <c r="C119" s="7" t="s">
        <v>122</v>
      </c>
    </row>
    <row r="120" spans="1:7">
      <c r="B120" s="14">
        <v>8121</v>
      </c>
      <c r="C120" s="7" t="s">
        <v>123</v>
      </c>
      <c r="D120" s="42">
        <v>1427265</v>
      </c>
      <c r="E120" s="42">
        <v>286681</v>
      </c>
      <c r="F120" s="42">
        <v>286681</v>
      </c>
      <c r="G120" s="42">
        <v>310000</v>
      </c>
    </row>
    <row r="121" spans="1:7" ht="12.95" customHeight="1">
      <c r="B121" s="14"/>
      <c r="C121" s="12"/>
    </row>
    <row r="122" spans="1:7">
      <c r="B122" s="17" t="s">
        <v>18</v>
      </c>
      <c r="C122" s="7" t="s">
        <v>124</v>
      </c>
    </row>
    <row r="123" spans="1:7">
      <c r="A123" s="9"/>
      <c r="B123" s="37">
        <v>8222</v>
      </c>
      <c r="C123" s="9" t="s">
        <v>125</v>
      </c>
      <c r="D123" s="15">
        <v>272271</v>
      </c>
      <c r="E123" s="16">
        <v>120000</v>
      </c>
      <c r="F123" s="16">
        <v>395200</v>
      </c>
      <c r="G123" s="16">
        <v>120000</v>
      </c>
    </row>
    <row r="124" spans="1:7">
      <c r="A124" s="9"/>
      <c r="B124" s="37">
        <v>8235</v>
      </c>
      <c r="C124" s="9" t="s">
        <v>123</v>
      </c>
      <c r="D124" s="10">
        <v>592012</v>
      </c>
      <c r="E124" s="11">
        <v>700000</v>
      </c>
      <c r="F124" s="11">
        <v>1285979</v>
      </c>
      <c r="G124" s="11">
        <v>750000</v>
      </c>
    </row>
    <row r="125" spans="1:7">
      <c r="A125" s="9" t="s">
        <v>17</v>
      </c>
      <c r="B125" s="25" t="s">
        <v>119</v>
      </c>
      <c r="C125" s="2" t="s">
        <v>120</v>
      </c>
      <c r="D125" s="21">
        <f>SUM(D120:D124)</f>
        <v>2291548</v>
      </c>
      <c r="E125" s="21">
        <f>SUM(E120:E124)</f>
        <v>1106681</v>
      </c>
      <c r="F125" s="21">
        <f>SUM(F120:F124)</f>
        <v>1967860</v>
      </c>
      <c r="G125" s="21">
        <f>SUM(G120:G124)</f>
        <v>1180000</v>
      </c>
    </row>
    <row r="126" spans="1:7" ht="12.95" customHeight="1">
      <c r="A126" s="9"/>
      <c r="B126" s="28"/>
      <c r="C126" s="9"/>
      <c r="D126" s="10"/>
      <c r="E126" s="11"/>
      <c r="F126" s="11"/>
      <c r="G126" s="11"/>
    </row>
    <row r="127" spans="1:7">
      <c r="A127" s="9"/>
      <c r="B127" s="25" t="s">
        <v>126</v>
      </c>
      <c r="C127" s="2" t="s">
        <v>127</v>
      </c>
    </row>
    <row r="128" spans="1:7">
      <c r="B128" s="17" t="s">
        <v>11</v>
      </c>
      <c r="C128" s="7" t="s">
        <v>128</v>
      </c>
    </row>
    <row r="129" spans="1:7">
      <c r="A129" s="9"/>
      <c r="B129" s="25">
        <v>8342</v>
      </c>
      <c r="C129" s="9" t="s">
        <v>129</v>
      </c>
      <c r="D129" s="10">
        <v>294713</v>
      </c>
      <c r="E129" s="11">
        <v>370000</v>
      </c>
      <c r="F129" s="11">
        <v>370000</v>
      </c>
      <c r="G129" s="11">
        <v>485000</v>
      </c>
    </row>
    <row r="130" spans="1:7" ht="6" customHeight="1">
      <c r="B130" s="14"/>
      <c r="C130" s="12"/>
    </row>
    <row r="131" spans="1:7">
      <c r="B131" s="17" t="s">
        <v>18</v>
      </c>
      <c r="C131" s="7" t="s">
        <v>130</v>
      </c>
    </row>
    <row r="132" spans="1:7">
      <c r="B132" s="36">
        <v>8443</v>
      </c>
      <c r="C132" s="7" t="s">
        <v>131</v>
      </c>
      <c r="D132" s="15">
        <v>594241</v>
      </c>
      <c r="E132" s="16">
        <v>687984</v>
      </c>
      <c r="F132" s="16">
        <v>687984</v>
      </c>
      <c r="G132" s="16">
        <v>8454241</v>
      </c>
    </row>
    <row r="133" spans="1:7">
      <c r="B133" s="36">
        <v>8449</v>
      </c>
      <c r="C133" s="7" t="s">
        <v>129</v>
      </c>
      <c r="D133" s="43">
        <v>0</v>
      </c>
      <c r="E133" s="43">
        <v>0</v>
      </c>
      <c r="F133" s="43">
        <v>0</v>
      </c>
      <c r="G133" s="16">
        <v>40000</v>
      </c>
    </row>
    <row r="134" spans="1:7">
      <c r="A134" s="7" t="s">
        <v>17</v>
      </c>
      <c r="B134" s="14" t="s">
        <v>126</v>
      </c>
      <c r="C134" s="12" t="s">
        <v>127</v>
      </c>
      <c r="D134" s="21">
        <f>D133+D132+D129</f>
        <v>888954</v>
      </c>
      <c r="E134" s="21">
        <f t="shared" ref="E134:G134" si="0">E133+E132+E129</f>
        <v>1057984</v>
      </c>
      <c r="F134" s="21">
        <f t="shared" si="0"/>
        <v>1057984</v>
      </c>
      <c r="G134" s="21">
        <f t="shared" si="0"/>
        <v>8979241</v>
      </c>
    </row>
    <row r="135" spans="1:7" ht="4.5" customHeight="1">
      <c r="A135" s="9"/>
      <c r="B135" s="28"/>
      <c r="C135" s="9"/>
      <c r="D135" s="10"/>
      <c r="E135" s="11"/>
      <c r="F135" s="11"/>
      <c r="G135" s="11"/>
    </row>
    <row r="136" spans="1:7">
      <c r="A136" s="9"/>
      <c r="B136" s="25" t="s">
        <v>132</v>
      </c>
      <c r="C136" s="2" t="s">
        <v>133</v>
      </c>
      <c r="D136" s="10"/>
      <c r="E136" s="11"/>
      <c r="F136" s="11"/>
      <c r="G136" s="11"/>
    </row>
    <row r="137" spans="1:7">
      <c r="A137" s="9"/>
      <c r="B137" s="28" t="s">
        <v>18</v>
      </c>
      <c r="C137" s="9" t="s">
        <v>134</v>
      </c>
      <c r="D137" s="10"/>
      <c r="E137" s="11"/>
      <c r="F137" s="11"/>
      <c r="G137" s="11"/>
    </row>
    <row r="138" spans="1:7">
      <c r="A138" s="26"/>
      <c r="B138" s="44">
        <v>8658</v>
      </c>
      <c r="C138" s="26" t="s">
        <v>135</v>
      </c>
      <c r="D138" s="19">
        <v>12504</v>
      </c>
      <c r="E138" s="20">
        <v>25539</v>
      </c>
      <c r="F138" s="20">
        <v>25539</v>
      </c>
      <c r="G138" s="20">
        <v>12552</v>
      </c>
    </row>
    <row r="139" spans="1:7">
      <c r="A139" s="9"/>
      <c r="B139" s="37">
        <v>8670</v>
      </c>
      <c r="C139" s="9" t="s">
        <v>136</v>
      </c>
      <c r="D139" s="10">
        <v>26148298</v>
      </c>
      <c r="E139" s="11">
        <v>23795048</v>
      </c>
      <c r="F139" s="11">
        <v>23795048</v>
      </c>
      <c r="G139" s="11">
        <v>26148298</v>
      </c>
    </row>
    <row r="140" spans="1:7">
      <c r="A140" s="9"/>
      <c r="B140" s="37">
        <v>8671</v>
      </c>
      <c r="C140" s="9" t="s">
        <v>137</v>
      </c>
      <c r="D140" s="10">
        <v>2470</v>
      </c>
      <c r="E140" s="11">
        <v>51668</v>
      </c>
      <c r="F140" s="11">
        <v>51668</v>
      </c>
      <c r="G140" s="11">
        <v>2470</v>
      </c>
    </row>
    <row r="141" spans="1:7">
      <c r="A141" s="9"/>
      <c r="B141" s="37">
        <v>8672</v>
      </c>
      <c r="C141" s="9" t="s">
        <v>138</v>
      </c>
      <c r="D141" s="10">
        <v>86</v>
      </c>
      <c r="E141" s="11">
        <v>111</v>
      </c>
      <c r="F141" s="11">
        <v>111</v>
      </c>
      <c r="G141" s="11">
        <v>86</v>
      </c>
    </row>
    <row r="142" spans="1:7">
      <c r="B142" s="36">
        <v>8673</v>
      </c>
      <c r="C142" s="7" t="s">
        <v>139</v>
      </c>
      <c r="D142" s="15">
        <v>24200000</v>
      </c>
      <c r="E142" s="16">
        <v>16400000</v>
      </c>
      <c r="F142" s="16">
        <v>16400000</v>
      </c>
      <c r="G142" s="16">
        <v>16400000</v>
      </c>
    </row>
    <row r="143" spans="1:7">
      <c r="B143" s="14">
        <v>8680</v>
      </c>
      <c r="C143" s="7" t="s">
        <v>140</v>
      </c>
      <c r="D143" s="43">
        <v>0</v>
      </c>
      <c r="E143" s="16" t="s">
        <v>141</v>
      </c>
      <c r="F143" s="16" t="s">
        <v>141</v>
      </c>
      <c r="G143" s="16" t="s">
        <v>141</v>
      </c>
    </row>
    <row r="144" spans="1:7">
      <c r="A144" s="9" t="s">
        <v>17</v>
      </c>
      <c r="B144" s="25" t="s">
        <v>132</v>
      </c>
      <c r="C144" s="2" t="s">
        <v>133</v>
      </c>
      <c r="D144" s="21">
        <f>SUM(D138:D143)</f>
        <v>50363358</v>
      </c>
      <c r="E144" s="22">
        <f>SUM(E138:E142)</f>
        <v>40272366</v>
      </c>
      <c r="F144" s="22">
        <f>SUM(F138:F142)</f>
        <v>40272366</v>
      </c>
      <c r="G144" s="22">
        <f>SUM(G138:G142)</f>
        <v>42563406</v>
      </c>
    </row>
    <row r="145" spans="1:7">
      <c r="A145" s="9"/>
      <c r="B145" s="28"/>
      <c r="C145" s="9"/>
      <c r="D145" s="10"/>
      <c r="E145" s="11"/>
      <c r="F145" s="11"/>
      <c r="G145" s="11"/>
    </row>
    <row r="146" spans="1:7">
      <c r="B146" s="14" t="s">
        <v>142</v>
      </c>
      <c r="C146" s="12" t="s">
        <v>143</v>
      </c>
    </row>
    <row r="147" spans="1:7" ht="39.950000000000003" customHeight="1">
      <c r="B147" s="36">
        <v>8782</v>
      </c>
      <c r="C147" s="7" t="s">
        <v>144</v>
      </c>
      <c r="D147" s="15">
        <v>15468810</v>
      </c>
      <c r="E147" s="16">
        <v>12361059</v>
      </c>
      <c r="F147" s="16">
        <v>12361060</v>
      </c>
      <c r="G147" s="16">
        <v>15468810</v>
      </c>
    </row>
    <row r="148" spans="1:7">
      <c r="A148" s="7" t="s">
        <v>17</v>
      </c>
      <c r="B148" s="14" t="s">
        <v>142</v>
      </c>
      <c r="C148" s="12" t="s">
        <v>143</v>
      </c>
      <c r="D148" s="21">
        <f>D147</f>
        <v>15468810</v>
      </c>
      <c r="E148" s="21">
        <f>E147</f>
        <v>12361059</v>
      </c>
      <c r="F148" s="21">
        <f>F147</f>
        <v>12361060</v>
      </c>
      <c r="G148" s="21">
        <f>G147</f>
        <v>15468810</v>
      </c>
    </row>
    <row r="149" spans="1:7">
      <c r="A149" s="7" t="s">
        <v>17</v>
      </c>
      <c r="B149" s="17"/>
      <c r="C149" s="12" t="s">
        <v>145</v>
      </c>
      <c r="D149" s="19">
        <f>D148+D144+D134+D125+D116</f>
        <v>71438091</v>
      </c>
      <c r="E149" s="19">
        <f>E148+E144+E134+E125+E116</f>
        <v>56935953</v>
      </c>
      <c r="F149" s="19">
        <f>F148+F144+F134+F125+F116</f>
        <v>58189870</v>
      </c>
      <c r="G149" s="19">
        <f>G148+G144+G134+G125+G116</f>
        <v>70826557</v>
      </c>
    </row>
    <row r="150" spans="1:7">
      <c r="A150" s="7" t="s">
        <v>17</v>
      </c>
      <c r="B150" s="17"/>
      <c r="C150" s="12" t="s">
        <v>146</v>
      </c>
      <c r="D150" s="22">
        <f>D149+D105+D109</f>
        <v>117674898</v>
      </c>
      <c r="E150" s="22">
        <f>E149+E105+E109</f>
        <v>122651409</v>
      </c>
      <c r="F150" s="22">
        <f>F149+F105+F109</f>
        <v>124564327</v>
      </c>
      <c r="G150" s="22">
        <f>G149+G105+G109</f>
        <v>125860403</v>
      </c>
    </row>
    <row r="151" spans="1:7">
      <c r="B151" s="17"/>
      <c r="D151" s="10"/>
      <c r="E151" s="11"/>
      <c r="F151" s="11"/>
      <c r="G151" s="11"/>
    </row>
    <row r="152" spans="1:7">
      <c r="B152" s="14" t="s">
        <v>147</v>
      </c>
      <c r="C152" s="12" t="s">
        <v>148</v>
      </c>
    </row>
    <row r="153" spans="1:7">
      <c r="B153" s="36">
        <v>8999</v>
      </c>
      <c r="C153" s="7" t="s">
        <v>149</v>
      </c>
      <c r="D153" s="10"/>
      <c r="E153" s="11"/>
      <c r="F153" s="11"/>
      <c r="G153" s="11"/>
    </row>
    <row r="154" spans="1:7">
      <c r="B154" s="17"/>
      <c r="C154" s="12" t="s">
        <v>150</v>
      </c>
      <c r="D154" s="19">
        <v>653648</v>
      </c>
      <c r="E154" s="19">
        <v>652989</v>
      </c>
      <c r="F154" s="19">
        <v>2706045</v>
      </c>
      <c r="G154" s="19">
        <v>2398583</v>
      </c>
    </row>
    <row r="155" spans="1:7" ht="13.5" thickBot="1">
      <c r="A155" s="4"/>
      <c r="B155" s="45"/>
      <c r="C155" s="46" t="s">
        <v>151</v>
      </c>
      <c r="D155" s="47">
        <f>D154+D150</f>
        <v>118328546</v>
      </c>
      <c r="E155" s="48">
        <f>E154+E150</f>
        <v>123304398</v>
      </c>
      <c r="F155" s="48">
        <f>F154+F150</f>
        <v>127270372</v>
      </c>
      <c r="G155" s="49">
        <f>G154+G150</f>
        <v>128258986</v>
      </c>
    </row>
    <row r="156" spans="1:7" ht="16.5" customHeight="1" thickTop="1">
      <c r="A156" s="9"/>
      <c r="B156" s="50"/>
      <c r="C156" s="2"/>
      <c r="D156" s="10"/>
      <c r="E156" s="11"/>
      <c r="F156" s="11"/>
      <c r="G156" s="11"/>
    </row>
  </sheetData>
  <dataConsolidate/>
  <mergeCells count="10">
    <mergeCell ref="A9:G9"/>
    <mergeCell ref="A107:G107"/>
    <mergeCell ref="A111:G111"/>
    <mergeCell ref="A2:G2"/>
    <mergeCell ref="E4:G4"/>
    <mergeCell ref="A5:C7"/>
    <mergeCell ref="D5:D7"/>
    <mergeCell ref="E5:E7"/>
    <mergeCell ref="F5:F7"/>
    <mergeCell ref="G5:G7"/>
  </mergeCells>
  <pageMargins left="0.98425196850393704" right="0.98425196850393704" top="0.98425196850393704" bottom="4.8425196850393704" header="0.51181102362204722" footer="4.2913385826771657"/>
  <pageSetup paperSize="9" fitToHeight="0" orientation="portrait" useFirstPageNumber="1" r:id="rId1"/>
  <headerFooter scaleWithDoc="0">
    <oddFooter>&amp;C&amp;"Times New Roman,Bold"&amp;11&amp;P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Consl Receipt</vt:lpstr>
      <vt:lpstr>'Consl Receipt'!Print_Area_MI</vt:lpstr>
      <vt:lpstr>'Consl Receipt'!Print_Titles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Siyon</cp:lastModifiedBy>
  <cp:lastPrinted>2015-07-27T09:53:35Z</cp:lastPrinted>
  <dcterms:created xsi:type="dcterms:W3CDTF">2015-07-27T09:30:59Z</dcterms:created>
  <dcterms:modified xsi:type="dcterms:W3CDTF">2015-07-28T08:14:01Z</dcterms:modified>
</cp:coreProperties>
</file>