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0730" windowHeight="11760"/>
  </bookViews>
  <sheets>
    <sheet name="Contents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D" hidden="1">[1]dem18!#REF!</definedName>
    <definedName name="_xlnm._FilterDatabase" localSheetId="0" hidden="1">Contents!$A$9:$I$62</definedName>
    <definedName name="_rec1">[2]Dem1!#REF!</definedName>
    <definedName name="_Regression_Int" localSheetId="0" hidden="1">1</definedName>
    <definedName name="ahcap">[3]dem2!$D$563:$L$563</definedName>
    <definedName name="censusrec">[2]Dem1!$D$253:$L$253</definedName>
    <definedName name="charged">[2]Dem1!$E$7:$G$7</definedName>
    <definedName name="da">[2]Dem1!$D$130:$L$130</definedName>
    <definedName name="ee">[2]Dem1!$D$359:$L$359</definedName>
    <definedName name="fishcap">[3]dem2!$D$574:$L$574</definedName>
    <definedName name="Fishrev">[3]dem2!$D$492:$L$492</definedName>
    <definedName name="fwl">[2]Dem1!$D$313:$L$313</definedName>
    <definedName name="fwlcap">[2]Dem1!$D$387:$L$387</definedName>
    <definedName name="fwlrec">[2]Dem1!$D$393:$L$393</definedName>
    <definedName name="housing">#REF!</definedName>
    <definedName name="housingcap">#REF!</definedName>
    <definedName name="justice">[2]Dem1!$D$103:$L$103</definedName>
    <definedName name="justicerec">#REF!</definedName>
    <definedName name="lr">[2]Dem1!$D$63:$L$63</definedName>
    <definedName name="lrrec">[2]Dem1!#REF!</definedName>
    <definedName name="nc">[2]Dem1!$D$221:$L$221</definedName>
    <definedName name="ncfund">[2]Dem1!#REF!</definedName>
    <definedName name="ncrec">[2]Dem1!$D$250:$L$250</definedName>
    <definedName name="ncrec1">[2]Dem1!#REF!</definedName>
    <definedName name="np">[2]Dem1!$K$389</definedName>
    <definedName name="Nutrition">[3]dem2!$D$315:$L$315</definedName>
    <definedName name="oges">#REF!</definedName>
    <definedName name="pension">[2]Dem1!$D$114:$L$114</definedName>
    <definedName name="_xlnm.Print_Area" localSheetId="0">Contents!$A$2:$I$62</definedName>
    <definedName name="Print_Area_MI" localSheetId="0">Contents!$A$10:$I$63</definedName>
    <definedName name="_xlnm.Print_Titles" localSheetId="0">Contents!$6:$9</definedName>
    <definedName name="pw">#REF!</definedName>
    <definedName name="pwcap">[2]Dem1!#REF!</definedName>
    <definedName name="rec">[2]Dem1!#REF!</definedName>
    <definedName name="reform">[2]Dem1!$D$237:$L$237</definedName>
    <definedName name="scst">[3]dem2!$D$162:$L$162</definedName>
    <definedName name="sgs">[2]Dem1!#REF!</definedName>
    <definedName name="SocialSecurity">[3]dem2!$D$290:$L$290</definedName>
    <definedName name="socialwelfare">[3]dem2!$D$356:$L$356</definedName>
    <definedName name="spfrd">[2]Dem1!$D$327:$L$327</definedName>
    <definedName name="sss">[2]Dem1!#REF!</definedName>
    <definedName name="swc">[2]Dem1!$D$76:$L$76</definedName>
    <definedName name="tax">#REF!</definedName>
    <definedName name="udhd">#REF!</definedName>
    <definedName name="urbancap">#REF!</definedName>
    <definedName name="Voted">#REF!</definedName>
    <definedName name="water">#REF!</definedName>
    <definedName name="watercap">#REF!</definedName>
    <definedName name="welfarecap">[3]dem2!$D$348:$L$348</definedName>
    <definedName name="Z_11FD1431_802F_4CFD_97ED_05C17FC7D269_.wvu.Cols" localSheetId="0" hidden="1">Contents!#REF!</definedName>
    <definedName name="Z_11FD1431_802F_4CFD_97ED_05C17FC7D269_.wvu.PrintArea" localSheetId="0" hidden="1">Contents!$A$3:$I$62</definedName>
    <definedName name="Z_11FD1431_802F_4CFD_97ED_05C17FC7D269_.wvu.PrintTitles" localSheetId="0" hidden="1">Contents!$6:$9</definedName>
    <definedName name="Z_11FD1431_802F_4CFD_97ED_05C17FC7D269_.wvu.Rows" localSheetId="0" hidden="1">Contents!#REF!</definedName>
    <definedName name="Z_14720F08_5059_4238_A313_2B3391CE18C8_.wvu.Cols" localSheetId="0" hidden="1">Contents!#REF!</definedName>
    <definedName name="Z_14720F08_5059_4238_A313_2B3391CE18C8_.wvu.FilterData" localSheetId="0" hidden="1">Contents!$A$9:$I$9</definedName>
    <definedName name="Z_14720F08_5059_4238_A313_2B3391CE18C8_.wvu.PrintArea" localSheetId="0" hidden="1">Contents!$A$3:$I$62</definedName>
    <definedName name="Z_14720F08_5059_4238_A313_2B3391CE18C8_.wvu.PrintTitles" localSheetId="0" hidden="1">Contents!$6:$9</definedName>
    <definedName name="Z_14720F08_5059_4238_A313_2B3391CE18C8_.wvu.Rows" localSheetId="0" hidden="1">Contents!#REF!</definedName>
    <definedName name="Z_239EE218_578E_4317_BEED_14D5D7089E27_.wvu.Cols" localSheetId="0" hidden="1">Contents!#REF!</definedName>
    <definedName name="Z_239EE218_578E_4317_BEED_14D5D7089E27_.wvu.PrintArea" localSheetId="0" hidden="1">Contents!$A$3:$I$62</definedName>
    <definedName name="Z_239EE218_578E_4317_BEED_14D5D7089E27_.wvu.PrintTitles" localSheetId="0" hidden="1">Contents!$6:$9</definedName>
    <definedName name="Z_26BBFD5E_9DBB_4634_ABB7_072E587FD228_.wvu.Cols" localSheetId="0" hidden="1">Contents!#REF!</definedName>
    <definedName name="Z_26BBFD5E_9DBB_4634_ABB7_072E587FD228_.wvu.FilterData" localSheetId="0" hidden="1">Contents!$A$9:$I$9</definedName>
    <definedName name="Z_26BBFD5E_9DBB_4634_ABB7_072E587FD228_.wvu.PrintArea" localSheetId="0" hidden="1">Contents!$A$3:$I$62</definedName>
    <definedName name="Z_26BBFD5E_9DBB_4634_ABB7_072E587FD228_.wvu.PrintTitles" localSheetId="0" hidden="1">Contents!$6:$9</definedName>
    <definedName name="Z_26BBFD5E_9DBB_4634_ABB7_072E587FD228_.wvu.Rows" localSheetId="0" hidden="1">Contents!#REF!</definedName>
    <definedName name="Z_302A3EA3_AE96_11D5_A646_0050BA3D7AFD_.wvu.Cols" localSheetId="0" hidden="1">Contents!#REF!</definedName>
    <definedName name="Z_302A3EA3_AE96_11D5_A646_0050BA3D7AFD_.wvu.PrintArea" localSheetId="0" hidden="1">Contents!$A$3:$I$62</definedName>
    <definedName name="Z_302A3EA3_AE96_11D5_A646_0050BA3D7AFD_.wvu.PrintTitles" localSheetId="0" hidden="1">Contents!$6:$9</definedName>
    <definedName name="Z_36DBA021_0ECB_11D4_8064_004005726899_.wvu.PrintArea" localSheetId="0" hidden="1">Contents!$A$3:$I$62</definedName>
    <definedName name="Z_36DBA021_0ECB_11D4_8064_004005726899_.wvu.PrintTitles" localSheetId="0" hidden="1">Contents!$6:$9</definedName>
    <definedName name="Z_36EEA6C1_2547_466F_BDC2_E22725C64733_.wvu.Cols" localSheetId="0" hidden="1">Contents!#REF!</definedName>
    <definedName name="Z_36EEA6C1_2547_466F_BDC2_E22725C64733_.wvu.PrintArea" localSheetId="0" hidden="1">Contents!$A$3:$I$62</definedName>
    <definedName name="Z_36EEA6C1_2547_466F_BDC2_E22725C64733_.wvu.PrintTitles" localSheetId="0" hidden="1">Contents!$6:$9</definedName>
    <definedName name="Z_36EEA6C1_2547_466F_BDC2_E22725C64733_.wvu.Rows" localSheetId="0" hidden="1">Contents!#REF!</definedName>
    <definedName name="Z_4041DDC4_78A3_4089_99B2_70C732FC3C51_.wvu.FilterData" localSheetId="0" hidden="1">Contents!$A$9:$I$9</definedName>
    <definedName name="Z_44B17FC7_75BE_4338_802B_53CD21BC1D42_.wvu.FilterData" localSheetId="0" hidden="1">Contents!$A$9:$I$9</definedName>
    <definedName name="Z_4D1CAA10_FC80_4FC7_94F3_330AF1546DDE_.wvu.FilterData" localSheetId="0" hidden="1">Contents!$A$9:$I$9</definedName>
    <definedName name="Z_585B17C7_F966_46EA_9F09_067945CB5314_.wvu.FilterData" localSheetId="0" hidden="1">Contents!$A$9:$I$9</definedName>
    <definedName name="Z_5FB13CBF_C941_4DD4_8960_C299340D4147_.wvu.Cols" localSheetId="0" hidden="1">Contents!#REF!</definedName>
    <definedName name="Z_5FB13CBF_C941_4DD4_8960_C299340D4147_.wvu.FilterData" localSheetId="0" hidden="1">Contents!$A$9:$I$9</definedName>
    <definedName name="Z_5FB13CBF_C941_4DD4_8960_C299340D4147_.wvu.PrintArea" localSheetId="0" hidden="1">Contents!$A$3:$I$62</definedName>
    <definedName name="Z_5FB13CBF_C941_4DD4_8960_C299340D4147_.wvu.PrintTitles" localSheetId="0" hidden="1">Contents!$6:$9</definedName>
    <definedName name="Z_5FB13CBF_C941_4DD4_8960_C299340D4147_.wvu.Rows" localSheetId="0" hidden="1">Contents!#REF!</definedName>
    <definedName name="Z_643843B9_4AB7_4D3E_B56A_80A0EDDF9904_.wvu.FilterData" localSheetId="0" hidden="1">Contents!$A$9:$I$9</definedName>
    <definedName name="Z_77CE19A4_F1DE_483A_84E8_F7096391A8BD_.wvu.FilterData" localSheetId="0" hidden="1">Contents!$A$9:$I$9</definedName>
    <definedName name="Z_7DB28DCE_97DD_4F6D_93F7_C8A48D05C8DC_.wvu.Cols" localSheetId="0" hidden="1">Contents!#REF!</definedName>
    <definedName name="Z_7DB28DCE_97DD_4F6D_93F7_C8A48D05C8DC_.wvu.PrintArea" localSheetId="0" hidden="1">Contents!$A$3:$I$62</definedName>
    <definedName name="Z_7DB28DCE_97DD_4F6D_93F7_C8A48D05C8DC_.wvu.PrintTitles" localSheetId="0" hidden="1">Contents!$6:$9</definedName>
    <definedName name="Z_82165283_CD0F_416C_8E8F_C85514D6DC61_.wvu.FilterData" localSheetId="0" hidden="1">Contents!$A$9:$I$9</definedName>
    <definedName name="Z_8E7C2014_602B_4B71_93EC_9DDC744831EA_.wvu.FilterData" localSheetId="0" hidden="1">Contents!$A$9:$I$9</definedName>
    <definedName name="Z_93EBE921_AE91_11D5_8685_004005726899_.wvu.PrintArea" localSheetId="0" hidden="1">Contents!#REF!</definedName>
    <definedName name="Z_93EBE921_AE91_11D5_8685_004005726899_.wvu.PrintTitles" localSheetId="0" hidden="1">Contents!$6:$9</definedName>
    <definedName name="Z_94DA79C1_0FDE_11D5_9579_000021DAEEA2_.wvu.PrintArea" localSheetId="0" hidden="1">Contents!$A$3:$I$62</definedName>
    <definedName name="Z_94DA79C1_0FDE_11D5_9579_000021DAEEA2_.wvu.PrintTitles" localSheetId="0" hidden="1">Contents!$6:$9</definedName>
    <definedName name="Z_9643A3F5_F0C5_43C3_BCB7_F3F3C3E1B1DE_.wvu.FilterData" localSheetId="0" hidden="1">Contents!$A$9:$I$9</definedName>
    <definedName name="Z_A8BBFEB4_9860_4CCC_98EF_27F44B63A701_.wvu.FilterData" localSheetId="0" hidden="1">Contents!$A$9:$I$9</definedName>
    <definedName name="Z_ADF81D72_6ECF_47E3_8E14_B7BAEF6D1CE2_.wvu.FilterData" localSheetId="0" hidden="1">Contents!$A$9:$I$9</definedName>
    <definedName name="Z_C240563F_77D9_4F14_9714_FC3E2049A776_.wvu.Cols" localSheetId="0" hidden="1">Contents!#REF!</definedName>
    <definedName name="Z_C240563F_77D9_4F14_9714_FC3E2049A776_.wvu.FilterData" localSheetId="0" hidden="1">Contents!$A$9:$I$9</definedName>
    <definedName name="Z_C240563F_77D9_4F14_9714_FC3E2049A776_.wvu.PrintArea" localSheetId="0" hidden="1">Contents!$A$3:$I$62</definedName>
    <definedName name="Z_C240563F_77D9_4F14_9714_FC3E2049A776_.wvu.PrintTitles" localSheetId="0" hidden="1">Contents!$6:$9</definedName>
    <definedName name="Z_C240563F_77D9_4F14_9714_FC3E2049A776_.wvu.Rows" localSheetId="0" hidden="1">Contents!#REF!</definedName>
    <definedName name="Z_C868F8C3_16D7_11D5_A68D_81D6213F5331_.wvu.PrintArea" localSheetId="0" hidden="1">Contents!$A$3:$I$62</definedName>
    <definedName name="Z_C868F8C3_16D7_11D5_A68D_81D6213F5331_.wvu.PrintTitles" localSheetId="0" hidden="1">Contents!$6:$9</definedName>
    <definedName name="Z_D9D678AA_72FE_45EF_9135_283C850CCBA3_.wvu.Cols" localSheetId="0" hidden="1">Contents!#REF!</definedName>
    <definedName name="Z_D9D678AA_72FE_45EF_9135_283C850CCBA3_.wvu.FilterData" localSheetId="0" hidden="1">Contents!$A$9:$I$9</definedName>
    <definedName name="Z_D9D678AA_72FE_45EF_9135_283C850CCBA3_.wvu.PrintArea" localSheetId="0" hidden="1">Contents!$A$3:$I$62</definedName>
    <definedName name="Z_D9D678AA_72FE_45EF_9135_283C850CCBA3_.wvu.PrintTitles" localSheetId="0" hidden="1">Contents!$6:$9</definedName>
    <definedName name="Z_D9D678AA_72FE_45EF_9135_283C850CCBA3_.wvu.Rows" localSheetId="0" hidden="1">Contents!#REF!</definedName>
    <definedName name="Z_DD42F915_0981_4827_A896_EC3FB7E37965_.wvu.Cols" localSheetId="0" hidden="1">Contents!#REF!</definedName>
    <definedName name="Z_DD42F915_0981_4827_A896_EC3FB7E37965_.wvu.PrintArea" localSheetId="0" hidden="1">Contents!$A$3:$I$62</definedName>
    <definedName name="Z_DD42F915_0981_4827_A896_EC3FB7E37965_.wvu.PrintTitles" localSheetId="0" hidden="1">Contents!$6:$9</definedName>
    <definedName name="Z_DD42F915_0981_4827_A896_EC3FB7E37965_.wvu.Rows" localSheetId="0" hidden="1">Contents!#REF!</definedName>
    <definedName name="Z_E5DF37BD_125C_11D5_8DC4_D0F5D88B3549_.wvu.PrintArea" localSheetId="0" hidden="1">Contents!$A$3:$I$62</definedName>
    <definedName name="Z_E5DF37BD_125C_11D5_8DC4_D0F5D88B3549_.wvu.PrintTitles" localSheetId="0" hidden="1">Contents!$6:$9</definedName>
    <definedName name="Z_E65C283C_48EB_4733_B75D_9A6645B26648_.wvu.Cols" localSheetId="0" hidden="1">Contents!#REF!</definedName>
    <definedName name="Z_E65C283C_48EB_4733_B75D_9A6645B26648_.wvu.FilterData" localSheetId="0" hidden="1">Contents!$A$9:$I$9</definedName>
    <definedName name="Z_E65C283C_48EB_4733_B75D_9A6645B26648_.wvu.PrintArea" localSheetId="0" hidden="1">Contents!$A$3:$I$62</definedName>
    <definedName name="Z_E65C283C_48EB_4733_B75D_9A6645B26648_.wvu.PrintTitles" localSheetId="0" hidden="1">Contents!$6:$9</definedName>
    <definedName name="Z_E65C283C_48EB_4733_B75D_9A6645B26648_.wvu.Rows" localSheetId="0" hidden="1">Contents!#REF!</definedName>
    <definedName name="Z_E6B149C8_3D62_4EDA_B4CD_EBE70AE8C488_.wvu.FilterData" localSheetId="0" hidden="1">Contents!$A$9:$I$9</definedName>
    <definedName name="Z_F2F2B1E0_7D19_43DE_8F94_297F3BF3254C_.wvu.Cols" localSheetId="0" hidden="1">Contents!#REF!</definedName>
    <definedName name="Z_F2F2B1E0_7D19_43DE_8F94_297F3BF3254C_.wvu.PrintArea" localSheetId="0" hidden="1">Contents!$A$3:$I$62</definedName>
    <definedName name="Z_F2F2B1E0_7D19_43DE_8F94_297F3BF3254C_.wvu.PrintTitles" localSheetId="0" hidden="1">Contents!$6:$9</definedName>
    <definedName name="Z_F2F2B1E0_7D19_43DE_8F94_297F3BF3254C_.wvu.Rows" localSheetId="0" hidden="1">Contents!#REF!</definedName>
    <definedName name="Z_F6FC44AA_F97D_454D_AEA2_508647F39CED_.wvu.FilterData" localSheetId="0" hidden="1">Contents!$A$9:$I$9</definedName>
    <definedName name="Z_F8ADACC1_164E_11D6_B603_000021DAEEA2_.wvu.Cols" localSheetId="0" hidden="1">Contents!#REF!</definedName>
    <definedName name="Z_F8ADACC1_164E_11D6_B603_000021DAEEA2_.wvu.PrintArea" localSheetId="0" hidden="1">Contents!$A$3:$I$62</definedName>
    <definedName name="Z_F8ADACC1_164E_11D6_B603_000021DAEEA2_.wvu.PrintTitles" localSheetId="0" hidden="1">Contents!$6:$9</definedName>
  </definedNames>
  <calcPr calcId="125725"/>
</workbook>
</file>

<file path=xl/calcChain.xml><?xml version="1.0" encoding="utf-8"?>
<calcChain xmlns="http://schemas.openxmlformats.org/spreadsheetml/2006/main">
  <c r="F11" i="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10"/>
  <c r="C34"/>
  <c r="E60"/>
  <c r="D60"/>
  <c r="F61" l="1"/>
  <c r="E62"/>
  <c r="D62"/>
  <c r="F60"/>
  <c r="F62" l="1"/>
</calcChain>
</file>

<file path=xl/sharedStrings.xml><?xml version="1.0" encoding="utf-8"?>
<sst xmlns="http://schemas.openxmlformats.org/spreadsheetml/2006/main" count="219" uniqueCount="68">
  <si>
    <t>C O N T E N T S   AND   S U M M A R Y</t>
  </si>
  <si>
    <t>D E M A N D S    F O R    G R A N T S    2 0 1 5 - 1 6</t>
  </si>
  <si>
    <t xml:space="preserve"> (In Thousands of Rupees)</t>
  </si>
  <si>
    <t>Dem. No.</t>
  </si>
  <si>
    <t xml:space="preserve">Department to which the Demand/Appropriation Relates </t>
  </si>
  <si>
    <t>Budget Estimate 2015-16</t>
  </si>
  <si>
    <t>Volume No. &amp; 
Page No.</t>
  </si>
  <si>
    <t>Revenue</t>
  </si>
  <si>
    <t>Capital</t>
  </si>
  <si>
    <t>Total</t>
  </si>
  <si>
    <t>1</t>
  </si>
  <si>
    <t>2</t>
  </si>
  <si>
    <t xml:space="preserve">Food Security and  Agriculture Development </t>
  </si>
  <si>
    <t>Voted</t>
  </si>
  <si>
    <t>Vol. I</t>
  </si>
  <si>
    <t>-</t>
  </si>
  <si>
    <t>Animal Husbandry, Livestock, Fisheries and Veterinary Services</t>
  </si>
  <si>
    <t>Building and Housing</t>
  </si>
  <si>
    <t>Co-operation</t>
  </si>
  <si>
    <t>Cultural Affairs and Heritage</t>
  </si>
  <si>
    <t>Ecclesiastical</t>
  </si>
  <si>
    <t>Human Resource Development</t>
  </si>
  <si>
    <t>Election</t>
  </si>
  <si>
    <t xml:space="preserve">Excise </t>
  </si>
  <si>
    <t>Finance, Revenue and Expenditure</t>
  </si>
  <si>
    <t>Charged</t>
  </si>
  <si>
    <t>Food, Civil Supplies and Consumer Affairs</t>
  </si>
  <si>
    <t xml:space="preserve">Forest, Environment and Wild Life Management </t>
  </si>
  <si>
    <t>Vol. II</t>
  </si>
  <si>
    <t>Governor</t>
  </si>
  <si>
    <t>Health Care, Human Services and Family Welfare</t>
  </si>
  <si>
    <t>Home</t>
  </si>
  <si>
    <t>Horticulture and Cash Crops Development</t>
  </si>
  <si>
    <t>Commerce and Industries</t>
  </si>
  <si>
    <t>Information and Public Relation</t>
  </si>
  <si>
    <t>Information Technology</t>
  </si>
  <si>
    <t>Irrigation and Flood Control</t>
  </si>
  <si>
    <t>Judiciary</t>
  </si>
  <si>
    <t>Labour</t>
  </si>
  <si>
    <t>Land Revenue and Disaster Management</t>
  </si>
  <si>
    <t>Law</t>
  </si>
  <si>
    <t>Legislature</t>
  </si>
  <si>
    <t>Mines, Minerals and Geology</t>
  </si>
  <si>
    <t>Motor Vehicles</t>
  </si>
  <si>
    <t>Vol. III</t>
  </si>
  <si>
    <t>Parliamentary Affairs</t>
  </si>
  <si>
    <t>Personnel, Administrative Reforms and Training, Public Grievances, Career 
Options and Employment, Skill Development and Chief Minister's Self 
Employment Scheme</t>
  </si>
  <si>
    <t>Development Planning, Economic Reforms and North Eastern Council Affairs</t>
  </si>
  <si>
    <t>Police</t>
  </si>
  <si>
    <t>Energy and Power</t>
  </si>
  <si>
    <t>Printing and Stationery</t>
  </si>
  <si>
    <t>Water Security and Public Health Engineering</t>
  </si>
  <si>
    <t>Public Service Commission</t>
  </si>
  <si>
    <t>Roads and Bridges</t>
  </si>
  <si>
    <t>Rural Management and  Development</t>
  </si>
  <si>
    <t>Science, Technology and Climate Change</t>
  </si>
  <si>
    <t>Sikkim Nationalised Transport</t>
  </si>
  <si>
    <t>Social  Justice, Empowerment and Welfare</t>
  </si>
  <si>
    <t>Vol. IV</t>
  </si>
  <si>
    <t>Sports and Youth Affairs</t>
  </si>
  <si>
    <t>Tourism and Civil Aviation</t>
  </si>
  <si>
    <t>Urban Development and Housing</t>
  </si>
  <si>
    <t>Vigilance</t>
  </si>
  <si>
    <t>Panchayati Raj Institutions</t>
  </si>
  <si>
    <t>Municipal Affairs</t>
  </si>
  <si>
    <t>Gross Total :-</t>
  </si>
  <si>
    <t>Deduct Recoveries (-)</t>
  </si>
  <si>
    <t xml:space="preserve">Total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</si>
</sst>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\ _k_r_-;\-* #,##0.00\ _k_r_-;_-* &quot;-&quot;??\ _k_r_-;_-@_-"/>
  </numFmts>
  <fonts count="7">
    <font>
      <sz val="10"/>
      <name val="Courier"/>
      <family val="3"/>
    </font>
    <font>
      <sz val="10"/>
      <name val="Courier"/>
      <family val="3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4" fillId="0" borderId="0" xfId="0" applyFont="1" applyFill="1" applyProtection="1"/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2" applyNumberFormat="1" applyFont="1" applyFill="1" applyBorder="1" applyProtection="1"/>
    <xf numFmtId="0" fontId="4" fillId="0" borderId="1" xfId="1" applyNumberFormat="1" applyFont="1" applyFill="1" applyBorder="1" applyAlignment="1" applyProtection="1">
      <alignment horizontal="right"/>
    </xf>
    <xf numFmtId="0" fontId="3" fillId="0" borderId="1" xfId="2" applyNumberFormat="1" applyFont="1" applyFill="1" applyBorder="1" applyProtection="1"/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4" fillId="0" borderId="0" xfId="0" applyFont="1" applyFill="1" applyBorder="1" applyProtection="1"/>
    <xf numFmtId="0" fontId="4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Protection="1"/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right" vertical="center"/>
    </xf>
    <xf numFmtId="164" fontId="4" fillId="0" borderId="1" xfId="1" applyFont="1" applyFill="1" applyBorder="1" applyAlignment="1" applyProtection="1">
      <alignment horizontal="right" vertical="center" wrapText="1"/>
    </xf>
    <xf numFmtId="0" fontId="4" fillId="0" borderId="1" xfId="3" applyNumberFormat="1" applyFont="1" applyFill="1" applyBorder="1" applyAlignment="1" applyProtection="1">
      <alignment horizontal="right" vertical="center"/>
    </xf>
    <xf numFmtId="0" fontId="4" fillId="0" borderId="1" xfId="1" applyNumberFormat="1" applyFont="1" applyFill="1" applyBorder="1" applyAlignment="1" applyProtection="1">
      <alignment horizontal="right" vertical="center" wrapText="1"/>
    </xf>
    <xf numFmtId="164" fontId="5" fillId="0" borderId="1" xfId="1" applyFont="1" applyFill="1" applyBorder="1" applyAlignment="1" applyProtection="1">
      <alignment horizontal="right" vertical="center" wrapText="1"/>
    </xf>
    <xf numFmtId="0" fontId="3" fillId="0" borderId="8" xfId="0" applyNumberFormat="1" applyFont="1" applyFill="1" applyBorder="1" applyAlignment="1" applyProtection="1">
      <alignment horizontal="right" vertical="center"/>
    </xf>
    <xf numFmtId="0" fontId="3" fillId="0" borderId="9" xfId="0" applyNumberFormat="1" applyFont="1" applyFill="1" applyBorder="1" applyAlignment="1" applyProtection="1">
      <alignment horizontal="right" vertical="center"/>
    </xf>
    <xf numFmtId="0" fontId="3" fillId="0" borderId="10" xfId="0" applyFont="1" applyFill="1" applyBorder="1" applyAlignment="1" applyProtection="1">
      <alignment horizontal="left" vertical="center"/>
    </xf>
    <xf numFmtId="1" fontId="3" fillId="0" borderId="1" xfId="1" applyNumberFormat="1" applyFont="1" applyFill="1" applyBorder="1" applyAlignment="1" applyProtection="1">
      <alignment horizontal="right" vertical="center" wrapText="1"/>
    </xf>
    <xf numFmtId="0" fontId="3" fillId="0" borderId="1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vertical="top" wrapText="1"/>
    </xf>
    <xf numFmtId="0" fontId="4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3" fillId="0" borderId="8" xfId="0" applyFont="1" applyFill="1" applyBorder="1" applyAlignment="1" applyProtection="1">
      <alignment horizontal="right" vertical="center"/>
    </xf>
    <xf numFmtId="0" fontId="3" fillId="0" borderId="9" xfId="0" applyFont="1" applyFill="1" applyBorder="1" applyAlignment="1" applyProtection="1">
      <alignment horizontal="right" vertical="center"/>
    </xf>
    <xf numFmtId="0" fontId="3" fillId="0" borderId="10" xfId="0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5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/>
    </xf>
    <xf numFmtId="0" fontId="5" fillId="0" borderId="0" xfId="0" applyFont="1" applyFill="1" applyBorder="1" applyAlignment="1" applyProtection="1">
      <alignment horizontal="right"/>
    </xf>
  </cellXfs>
  <cellStyles count="6">
    <cellStyle name="Comma" xfId="1" builtinId="3"/>
    <cellStyle name="Comma 2" xfId="4"/>
    <cellStyle name="Normal" xfId="0" builtinId="0"/>
    <cellStyle name="Normal 2" xfId="5"/>
    <cellStyle name="Normal_budget 2004-05_2.6.04" xfId="3"/>
    <cellStyle name="Normal_budgetDocNIC02-0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hendra\AppData\Roaming\Microsoft\Excel\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hendra\AppData\Roaming\Microsoft\Excel\Dem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hendra\AppData\Roaming\Microsoft\Excel\Dem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%20server/$Budget%20documents$/$Budgets%202002%20onward$/$Bud2015$/Dem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1"/>
      <sheetName val="DEMAND1"/>
      <sheetName val="Sheet1"/>
      <sheetName val="Sheet2"/>
      <sheetName val="Sheet3"/>
      <sheetName val="#REF"/>
      <sheetName val="dem9"/>
      <sheetName val="d"/>
      <sheetName val="de"/>
      <sheetName val="dem"/>
      <sheetName val="dem20"/>
      <sheetName val="dem31"/>
      <sheetName val="dem381"/>
      <sheetName val="dem38"/>
      <sheetName val="dem41"/>
      <sheetName val="dem14"/>
      <sheetName val="dem43"/>
    </sheetNames>
    <sheetDataSet>
      <sheetData sheetId="0">
        <row r="7">
          <cell r="E7">
            <v>2435</v>
          </cell>
          <cell r="F7" t="str">
            <v>Other Agricultural Programmes</v>
          </cell>
        </row>
        <row r="76">
          <cell r="D76">
            <v>1404</v>
          </cell>
          <cell r="E76">
            <v>16966</v>
          </cell>
          <cell r="F76">
            <v>1880</v>
          </cell>
          <cell r="G76">
            <v>22953</v>
          </cell>
          <cell r="H76">
            <v>0</v>
          </cell>
          <cell r="I76">
            <v>0</v>
          </cell>
          <cell r="J76">
            <v>0</v>
          </cell>
          <cell r="K76">
            <v>10596</v>
          </cell>
          <cell r="L76">
            <v>10596</v>
          </cell>
        </row>
        <row r="103">
          <cell r="E103">
            <v>18</v>
          </cell>
          <cell r="F103">
            <v>0</v>
          </cell>
          <cell r="G103">
            <v>20</v>
          </cell>
          <cell r="H103">
            <v>0</v>
          </cell>
          <cell r="I103">
            <v>0</v>
          </cell>
          <cell r="J103">
            <v>0</v>
          </cell>
          <cell r="K103">
            <v>20</v>
          </cell>
          <cell r="L103">
            <v>20</v>
          </cell>
        </row>
        <row r="130">
          <cell r="D130">
            <v>0</v>
          </cell>
          <cell r="E130">
            <v>0</v>
          </cell>
          <cell r="F130">
            <v>105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237">
          <cell r="D237">
            <v>4884</v>
          </cell>
          <cell r="E237">
            <v>0</v>
          </cell>
          <cell r="F237">
            <v>670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53">
          <cell r="D253">
            <v>78711</v>
          </cell>
          <cell r="E253">
            <v>140604</v>
          </cell>
          <cell r="F253">
            <v>88047</v>
          </cell>
          <cell r="G253">
            <v>161618</v>
          </cell>
          <cell r="H253">
            <v>6754</v>
          </cell>
          <cell r="I253">
            <v>0</v>
          </cell>
          <cell r="J253">
            <v>0</v>
          </cell>
          <cell r="K253">
            <v>187643</v>
          </cell>
          <cell r="L253">
            <v>187643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  <row r="162">
          <cell r="E162">
            <v>0</v>
          </cell>
          <cell r="F162">
            <v>50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290">
          <cell r="E290">
            <v>1638</v>
          </cell>
          <cell r="F290">
            <v>0</v>
          </cell>
          <cell r="G290">
            <v>1739</v>
          </cell>
          <cell r="H290">
            <v>0</v>
          </cell>
          <cell r="I290">
            <v>0</v>
          </cell>
          <cell r="J290">
            <v>0</v>
          </cell>
          <cell r="K290">
            <v>1140</v>
          </cell>
          <cell r="L290">
            <v>1140</v>
          </cell>
        </row>
        <row r="315">
          <cell r="E315">
            <v>1957</v>
          </cell>
          <cell r="F315">
            <v>0</v>
          </cell>
          <cell r="G315">
            <v>1924</v>
          </cell>
          <cell r="H315">
            <v>0</v>
          </cell>
          <cell r="I315">
            <v>0</v>
          </cell>
          <cell r="J315">
            <v>0</v>
          </cell>
          <cell r="K315">
            <v>4189</v>
          </cell>
          <cell r="L315">
            <v>4189</v>
          </cell>
        </row>
        <row r="348">
          <cell r="D348">
            <v>3059</v>
          </cell>
          <cell r="E348">
            <v>1983</v>
          </cell>
          <cell r="F348">
            <v>4414</v>
          </cell>
          <cell r="G348">
            <v>1995</v>
          </cell>
          <cell r="H348">
            <v>0</v>
          </cell>
          <cell r="I348">
            <v>0</v>
          </cell>
          <cell r="J348">
            <v>0</v>
          </cell>
          <cell r="K348">
            <v>2465</v>
          </cell>
          <cell r="L348">
            <v>2465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m22"/>
    </sheetNames>
    <sheetDataSet>
      <sheetData sheetId="0">
        <row r="23">
          <cell r="D23" t="str">
            <v>Voted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7"/>
  <dimension ref="A3:I137"/>
  <sheetViews>
    <sheetView tabSelected="1" view="pageBreakPreview" zoomScaleNormal="85" zoomScaleSheetLayoutView="100" workbookViewId="0">
      <selection activeCell="B50" sqref="B50"/>
    </sheetView>
  </sheetViews>
  <sheetFormatPr defaultColWidth="8.875" defaultRowHeight="12.75"/>
  <cols>
    <col min="1" max="1" width="8.125" style="1" customWidth="1"/>
    <col min="2" max="2" width="58.625" style="29" customWidth="1"/>
    <col min="3" max="3" width="9.625" style="30" customWidth="1"/>
    <col min="4" max="6" width="11.625" style="1" customWidth="1"/>
    <col min="7" max="7" width="5.625" style="1" customWidth="1"/>
    <col min="8" max="8" width="1.625" style="1" customWidth="1"/>
    <col min="9" max="9" width="4.625" style="1" customWidth="1"/>
    <col min="10" max="16384" width="8.875" style="1"/>
  </cols>
  <sheetData>
    <row r="3" spans="1:9" ht="15.75">
      <c r="A3" s="56" t="s">
        <v>0</v>
      </c>
      <c r="B3" s="56"/>
      <c r="C3" s="56"/>
      <c r="D3" s="56"/>
      <c r="E3" s="56"/>
      <c r="F3" s="56"/>
      <c r="G3" s="56"/>
      <c r="H3" s="56"/>
      <c r="I3" s="56"/>
    </row>
    <row r="4" spans="1:9" ht="15.75">
      <c r="A4" s="56"/>
      <c r="B4" s="56"/>
      <c r="C4" s="56"/>
      <c r="D4" s="56"/>
      <c r="E4" s="56"/>
      <c r="F4" s="56"/>
      <c r="G4" s="56"/>
      <c r="H4" s="56"/>
      <c r="I4" s="56"/>
    </row>
    <row r="5" spans="1:9" ht="15.75">
      <c r="A5" s="56" t="s">
        <v>1</v>
      </c>
      <c r="B5" s="56"/>
      <c r="C5" s="56"/>
      <c r="D5" s="56"/>
      <c r="E5" s="56"/>
      <c r="F5" s="56"/>
      <c r="G5" s="56"/>
      <c r="H5" s="56"/>
      <c r="I5" s="56"/>
    </row>
    <row r="6" spans="1:9" ht="15.95" customHeight="1">
      <c r="A6" s="57" t="s">
        <v>2</v>
      </c>
      <c r="B6" s="57"/>
      <c r="C6" s="57"/>
      <c r="D6" s="57"/>
      <c r="E6" s="57"/>
      <c r="F6" s="57"/>
      <c r="G6" s="57"/>
      <c r="H6" s="57"/>
      <c r="I6" s="57"/>
    </row>
    <row r="7" spans="1:9" ht="14.1" customHeight="1">
      <c r="A7" s="42" t="s">
        <v>3</v>
      </c>
      <c r="B7" s="43" t="s">
        <v>4</v>
      </c>
      <c r="C7" s="44"/>
      <c r="D7" s="42" t="s">
        <v>5</v>
      </c>
      <c r="E7" s="42"/>
      <c r="F7" s="42"/>
      <c r="G7" s="47" t="s">
        <v>6</v>
      </c>
      <c r="H7" s="48"/>
      <c r="I7" s="49"/>
    </row>
    <row r="8" spans="1:9" ht="14.1" customHeight="1">
      <c r="A8" s="42"/>
      <c r="B8" s="45"/>
      <c r="C8" s="46"/>
      <c r="D8" s="2" t="s">
        <v>7</v>
      </c>
      <c r="E8" s="2" t="s">
        <v>8</v>
      </c>
      <c r="F8" s="2" t="s">
        <v>9</v>
      </c>
      <c r="G8" s="50"/>
      <c r="H8" s="51"/>
      <c r="I8" s="52"/>
    </row>
    <row r="9" spans="1:9" ht="14.1" customHeight="1">
      <c r="A9" s="3" t="s">
        <v>10</v>
      </c>
      <c r="B9" s="35" t="s">
        <v>11</v>
      </c>
      <c r="C9" s="35"/>
      <c r="D9" s="3">
        <v>3</v>
      </c>
      <c r="E9" s="3">
        <v>4</v>
      </c>
      <c r="F9" s="3">
        <v>5</v>
      </c>
      <c r="G9" s="53">
        <v>6</v>
      </c>
      <c r="H9" s="54"/>
      <c r="I9" s="55"/>
    </row>
    <row r="10" spans="1:9" ht="15.95" customHeight="1">
      <c r="A10" s="3">
        <v>1</v>
      </c>
      <c r="B10" s="4" t="s">
        <v>12</v>
      </c>
      <c r="C10" s="3" t="s">
        <v>13</v>
      </c>
      <c r="D10" s="5">
        <v>754332</v>
      </c>
      <c r="E10" s="6">
        <v>18000</v>
      </c>
      <c r="F10" s="7">
        <f>SUM(D10:E10)</f>
        <v>772332</v>
      </c>
      <c r="G10" s="8" t="s">
        <v>14</v>
      </c>
      <c r="H10" s="9" t="s">
        <v>15</v>
      </c>
      <c r="I10" s="10">
        <v>1</v>
      </c>
    </row>
    <row r="11" spans="1:9" ht="15.95" customHeight="1">
      <c r="A11" s="3">
        <v>2</v>
      </c>
      <c r="B11" s="4" t="s">
        <v>16</v>
      </c>
      <c r="C11" s="3" t="s">
        <v>13</v>
      </c>
      <c r="D11" s="12">
        <v>579262</v>
      </c>
      <c r="E11" s="12">
        <v>43119</v>
      </c>
      <c r="F11" s="7">
        <f t="shared" ref="F11:F59" si="0">SUM(D11:E11)</f>
        <v>622381</v>
      </c>
      <c r="G11" s="8" t="s">
        <v>14</v>
      </c>
      <c r="H11" s="9" t="s">
        <v>15</v>
      </c>
      <c r="I11" s="10">
        <v>13</v>
      </c>
    </row>
    <row r="12" spans="1:9" ht="15.95" customHeight="1">
      <c r="A12" s="3">
        <v>3</v>
      </c>
      <c r="B12" s="4" t="s">
        <v>17</v>
      </c>
      <c r="C12" s="3" t="s">
        <v>13</v>
      </c>
      <c r="D12" s="12">
        <v>238672</v>
      </c>
      <c r="E12" s="12">
        <v>400171</v>
      </c>
      <c r="F12" s="7">
        <f t="shared" si="0"/>
        <v>638843</v>
      </c>
      <c r="G12" s="8" t="s">
        <v>14</v>
      </c>
      <c r="H12" s="9" t="s">
        <v>15</v>
      </c>
      <c r="I12" s="10">
        <v>30</v>
      </c>
    </row>
    <row r="13" spans="1:9" ht="15.95" customHeight="1">
      <c r="A13" s="3">
        <v>4</v>
      </c>
      <c r="B13" s="4" t="s">
        <v>18</v>
      </c>
      <c r="C13" s="3" t="s">
        <v>13</v>
      </c>
      <c r="D13" s="12">
        <v>119149</v>
      </c>
      <c r="E13" s="12">
        <v>41000</v>
      </c>
      <c r="F13" s="7">
        <f t="shared" si="0"/>
        <v>160149</v>
      </c>
      <c r="G13" s="8" t="s">
        <v>14</v>
      </c>
      <c r="H13" s="9" t="s">
        <v>15</v>
      </c>
      <c r="I13" s="10">
        <v>39</v>
      </c>
    </row>
    <row r="14" spans="1:9" ht="15.95" customHeight="1">
      <c r="A14" s="3">
        <v>5</v>
      </c>
      <c r="B14" s="4" t="s">
        <v>19</v>
      </c>
      <c r="C14" s="3" t="s">
        <v>13</v>
      </c>
      <c r="D14" s="12">
        <v>96990</v>
      </c>
      <c r="E14" s="12">
        <v>160576</v>
      </c>
      <c r="F14" s="7">
        <f t="shared" si="0"/>
        <v>257566</v>
      </c>
      <c r="G14" s="8" t="s">
        <v>14</v>
      </c>
      <c r="H14" s="9" t="s">
        <v>15</v>
      </c>
      <c r="I14" s="10">
        <v>44</v>
      </c>
    </row>
    <row r="15" spans="1:9" ht="15.95" customHeight="1">
      <c r="A15" s="3">
        <v>6</v>
      </c>
      <c r="B15" s="4" t="s">
        <v>20</v>
      </c>
      <c r="C15" s="3" t="s">
        <v>13</v>
      </c>
      <c r="D15" s="12">
        <v>71777</v>
      </c>
      <c r="E15" s="12" t="s">
        <v>15</v>
      </c>
      <c r="F15" s="7">
        <f t="shared" si="0"/>
        <v>71777</v>
      </c>
      <c r="G15" s="8" t="s">
        <v>14</v>
      </c>
      <c r="H15" s="9" t="s">
        <v>15</v>
      </c>
      <c r="I15" s="10">
        <v>48</v>
      </c>
    </row>
    <row r="16" spans="1:9" ht="15.95" customHeight="1">
      <c r="A16" s="3">
        <v>7</v>
      </c>
      <c r="B16" s="4" t="s">
        <v>21</v>
      </c>
      <c r="C16" s="3" t="s">
        <v>13</v>
      </c>
      <c r="D16" s="12">
        <v>5009291</v>
      </c>
      <c r="E16" s="12">
        <v>284518</v>
      </c>
      <c r="F16" s="7">
        <f t="shared" si="0"/>
        <v>5293809</v>
      </c>
      <c r="G16" s="8" t="s">
        <v>14</v>
      </c>
      <c r="H16" s="9" t="s">
        <v>15</v>
      </c>
      <c r="I16" s="10">
        <v>50</v>
      </c>
    </row>
    <row r="17" spans="1:9" ht="15.95" customHeight="1">
      <c r="A17" s="3">
        <v>8</v>
      </c>
      <c r="B17" s="4" t="s">
        <v>22</v>
      </c>
      <c r="C17" s="3" t="s">
        <v>13</v>
      </c>
      <c r="D17" s="12">
        <v>39422</v>
      </c>
      <c r="E17" s="12" t="s">
        <v>15</v>
      </c>
      <c r="F17" s="7">
        <f t="shared" si="0"/>
        <v>39422</v>
      </c>
      <c r="G17" s="8" t="s">
        <v>14</v>
      </c>
      <c r="H17" s="9" t="s">
        <v>15</v>
      </c>
      <c r="I17" s="10">
        <v>70</v>
      </c>
    </row>
    <row r="18" spans="1:9" ht="15.95" customHeight="1">
      <c r="A18" s="3">
        <v>9</v>
      </c>
      <c r="B18" s="4" t="s">
        <v>23</v>
      </c>
      <c r="C18" s="3" t="s">
        <v>13</v>
      </c>
      <c r="D18" s="12">
        <v>77256</v>
      </c>
      <c r="E18" s="12" t="s">
        <v>15</v>
      </c>
      <c r="F18" s="7">
        <f t="shared" si="0"/>
        <v>77256</v>
      </c>
      <c r="G18" s="8" t="s">
        <v>14</v>
      </c>
      <c r="H18" s="9" t="s">
        <v>15</v>
      </c>
      <c r="I18" s="10">
        <v>72</v>
      </c>
    </row>
    <row r="19" spans="1:9" ht="15.95" customHeight="1">
      <c r="A19" s="35">
        <v>10</v>
      </c>
      <c r="B19" s="36" t="s">
        <v>24</v>
      </c>
      <c r="C19" s="15" t="s">
        <v>25</v>
      </c>
      <c r="D19" s="16">
        <v>2852665</v>
      </c>
      <c r="E19" s="16">
        <v>2000367</v>
      </c>
      <c r="F19" s="7">
        <f t="shared" si="0"/>
        <v>4853032</v>
      </c>
      <c r="G19" s="37" t="s">
        <v>14</v>
      </c>
      <c r="H19" s="38" t="s">
        <v>15</v>
      </c>
      <c r="I19" s="40">
        <v>74</v>
      </c>
    </row>
    <row r="20" spans="1:9" ht="15.95" customHeight="1">
      <c r="A20" s="35"/>
      <c r="B20" s="36"/>
      <c r="C20" s="3" t="s">
        <v>13</v>
      </c>
      <c r="D20" s="12">
        <v>4860543</v>
      </c>
      <c r="E20" s="12">
        <v>5500</v>
      </c>
      <c r="F20" s="7">
        <f t="shared" si="0"/>
        <v>4866043</v>
      </c>
      <c r="G20" s="37"/>
      <c r="H20" s="39"/>
      <c r="I20" s="40"/>
    </row>
    <row r="21" spans="1:9" ht="15.95" customHeight="1">
      <c r="A21" s="3">
        <v>11</v>
      </c>
      <c r="B21" s="4" t="s">
        <v>26</v>
      </c>
      <c r="C21" s="3" t="s">
        <v>13</v>
      </c>
      <c r="D21" s="12">
        <v>263319</v>
      </c>
      <c r="E21" s="12">
        <v>20247</v>
      </c>
      <c r="F21" s="7">
        <f t="shared" si="0"/>
        <v>283566</v>
      </c>
      <c r="G21" s="8" t="s">
        <v>14</v>
      </c>
      <c r="H21" s="9" t="s">
        <v>15</v>
      </c>
      <c r="I21" s="10">
        <v>93</v>
      </c>
    </row>
    <row r="22" spans="1:9" ht="15.95" customHeight="1">
      <c r="A22" s="3">
        <v>12</v>
      </c>
      <c r="B22" s="4" t="s">
        <v>27</v>
      </c>
      <c r="C22" s="3" t="s">
        <v>13</v>
      </c>
      <c r="D22" s="12">
        <v>2086243</v>
      </c>
      <c r="E22" s="12">
        <v>64226</v>
      </c>
      <c r="F22" s="7">
        <f t="shared" si="0"/>
        <v>2150469</v>
      </c>
      <c r="G22" s="8" t="s">
        <v>28</v>
      </c>
      <c r="H22" s="9" t="s">
        <v>15</v>
      </c>
      <c r="I22" s="10">
        <v>1</v>
      </c>
    </row>
    <row r="23" spans="1:9" ht="15.95" customHeight="1">
      <c r="A23" s="3" t="s">
        <v>15</v>
      </c>
      <c r="B23" s="4" t="s">
        <v>29</v>
      </c>
      <c r="C23" s="15" t="s">
        <v>25</v>
      </c>
      <c r="D23" s="16">
        <v>65807</v>
      </c>
      <c r="E23" s="12" t="s">
        <v>15</v>
      </c>
      <c r="F23" s="7">
        <f t="shared" si="0"/>
        <v>65807</v>
      </c>
      <c r="G23" s="8" t="s">
        <v>28</v>
      </c>
      <c r="H23" s="9" t="s">
        <v>15</v>
      </c>
      <c r="I23" s="10">
        <v>19</v>
      </c>
    </row>
    <row r="24" spans="1:9" ht="15.95" customHeight="1">
      <c r="A24" s="3">
        <v>13</v>
      </c>
      <c r="B24" s="4" t="s">
        <v>30</v>
      </c>
      <c r="C24" s="3" t="s">
        <v>13</v>
      </c>
      <c r="D24" s="12">
        <v>2224408</v>
      </c>
      <c r="E24" s="12">
        <v>1209706</v>
      </c>
      <c r="F24" s="7">
        <f t="shared" si="0"/>
        <v>3434114</v>
      </c>
      <c r="G24" s="8" t="s">
        <v>28</v>
      </c>
      <c r="H24" s="9" t="s">
        <v>15</v>
      </c>
      <c r="I24" s="10">
        <v>23</v>
      </c>
    </row>
    <row r="25" spans="1:9" ht="15.95" customHeight="1">
      <c r="A25" s="3">
        <v>14</v>
      </c>
      <c r="B25" s="4" t="s">
        <v>31</v>
      </c>
      <c r="C25" s="3" t="s">
        <v>13</v>
      </c>
      <c r="D25" s="12">
        <v>496670</v>
      </c>
      <c r="E25" s="12" t="s">
        <v>15</v>
      </c>
      <c r="F25" s="7">
        <f t="shared" si="0"/>
        <v>496670</v>
      </c>
      <c r="G25" s="8" t="s">
        <v>28</v>
      </c>
      <c r="H25" s="9" t="s">
        <v>15</v>
      </c>
      <c r="I25" s="10">
        <v>45</v>
      </c>
    </row>
    <row r="26" spans="1:9" ht="15.95" customHeight="1">
      <c r="A26" s="3">
        <v>15</v>
      </c>
      <c r="B26" s="4" t="s">
        <v>32</v>
      </c>
      <c r="C26" s="3" t="s">
        <v>13</v>
      </c>
      <c r="D26" s="12">
        <v>1068978</v>
      </c>
      <c r="E26" s="17">
        <v>0</v>
      </c>
      <c r="F26" s="7">
        <f t="shared" si="0"/>
        <v>1068978</v>
      </c>
      <c r="G26" s="8" t="s">
        <v>28</v>
      </c>
      <c r="H26" s="9" t="s">
        <v>15</v>
      </c>
      <c r="I26" s="10">
        <v>50</v>
      </c>
    </row>
    <row r="27" spans="1:9" ht="15.95" customHeight="1">
      <c r="A27" s="3">
        <v>16</v>
      </c>
      <c r="B27" s="4" t="s">
        <v>33</v>
      </c>
      <c r="C27" s="3" t="s">
        <v>13</v>
      </c>
      <c r="D27" s="12">
        <v>339788</v>
      </c>
      <c r="E27" s="12">
        <v>150195</v>
      </c>
      <c r="F27" s="7">
        <f t="shared" si="0"/>
        <v>489983</v>
      </c>
      <c r="G27" s="8" t="s">
        <v>28</v>
      </c>
      <c r="H27" s="9" t="s">
        <v>15</v>
      </c>
      <c r="I27" s="10">
        <v>57</v>
      </c>
    </row>
    <row r="28" spans="1:9" ht="15.95" customHeight="1">
      <c r="A28" s="3">
        <v>17</v>
      </c>
      <c r="B28" s="4" t="s">
        <v>34</v>
      </c>
      <c r="C28" s="3" t="s">
        <v>13</v>
      </c>
      <c r="D28" s="12">
        <v>59259</v>
      </c>
      <c r="E28" s="17">
        <v>0</v>
      </c>
      <c r="F28" s="7">
        <f t="shared" si="0"/>
        <v>59259</v>
      </c>
      <c r="G28" s="8" t="s">
        <v>28</v>
      </c>
      <c r="H28" s="9" t="s">
        <v>15</v>
      </c>
      <c r="I28" s="10">
        <v>63</v>
      </c>
    </row>
    <row r="29" spans="1:9" ht="15.95" customHeight="1">
      <c r="A29" s="3">
        <v>18</v>
      </c>
      <c r="B29" s="4" t="s">
        <v>35</v>
      </c>
      <c r="C29" s="3" t="s">
        <v>13</v>
      </c>
      <c r="D29" s="12">
        <v>67148</v>
      </c>
      <c r="E29" s="17">
        <v>0</v>
      </c>
      <c r="F29" s="7">
        <f t="shared" si="0"/>
        <v>67148</v>
      </c>
      <c r="G29" s="8" t="s">
        <v>28</v>
      </c>
      <c r="H29" s="9" t="s">
        <v>15</v>
      </c>
      <c r="I29" s="10">
        <v>67</v>
      </c>
    </row>
    <row r="30" spans="1:9" ht="15.95" customHeight="1">
      <c r="A30" s="3">
        <v>19</v>
      </c>
      <c r="B30" s="4" t="s">
        <v>36</v>
      </c>
      <c r="C30" s="3" t="s">
        <v>13</v>
      </c>
      <c r="D30" s="12">
        <v>1040384</v>
      </c>
      <c r="E30" s="12">
        <v>115722</v>
      </c>
      <c r="F30" s="7">
        <f t="shared" si="0"/>
        <v>1156106</v>
      </c>
      <c r="G30" s="8" t="s">
        <v>28</v>
      </c>
      <c r="H30" s="9" t="s">
        <v>15</v>
      </c>
      <c r="I30" s="10">
        <v>69</v>
      </c>
    </row>
    <row r="31" spans="1:9" ht="15.95" customHeight="1">
      <c r="A31" s="35">
        <v>20</v>
      </c>
      <c r="B31" s="36" t="s">
        <v>37</v>
      </c>
      <c r="C31" s="15" t="s">
        <v>25</v>
      </c>
      <c r="D31" s="16">
        <v>130596</v>
      </c>
      <c r="E31" s="12" t="s">
        <v>15</v>
      </c>
      <c r="F31" s="7">
        <f t="shared" si="0"/>
        <v>130596</v>
      </c>
      <c r="G31" s="37" t="s">
        <v>28</v>
      </c>
      <c r="H31" s="38" t="s">
        <v>15</v>
      </c>
      <c r="I31" s="40">
        <v>77</v>
      </c>
    </row>
    <row r="32" spans="1:9" ht="15.95" customHeight="1">
      <c r="A32" s="35"/>
      <c r="B32" s="36"/>
      <c r="C32" s="3" t="s">
        <v>13</v>
      </c>
      <c r="D32" s="12">
        <v>166656</v>
      </c>
      <c r="E32" s="12" t="s">
        <v>15</v>
      </c>
      <c r="F32" s="7">
        <f t="shared" si="0"/>
        <v>166656</v>
      </c>
      <c r="G32" s="37"/>
      <c r="H32" s="39"/>
      <c r="I32" s="40"/>
    </row>
    <row r="33" spans="1:9" ht="15.95" customHeight="1">
      <c r="A33" s="3">
        <v>21</v>
      </c>
      <c r="B33" s="4" t="s">
        <v>38</v>
      </c>
      <c r="C33" s="3" t="s">
        <v>13</v>
      </c>
      <c r="D33" s="18">
        <v>69366</v>
      </c>
      <c r="E33" s="18">
        <v>20000</v>
      </c>
      <c r="F33" s="7">
        <f t="shared" si="0"/>
        <v>89366</v>
      </c>
      <c r="G33" s="8" t="s">
        <v>28</v>
      </c>
      <c r="H33" s="9" t="s">
        <v>15</v>
      </c>
      <c r="I33" s="10">
        <v>81</v>
      </c>
    </row>
    <row r="34" spans="1:9" ht="15.95" customHeight="1">
      <c r="A34" s="3">
        <v>22</v>
      </c>
      <c r="B34" s="4" t="s">
        <v>39</v>
      </c>
      <c r="C34" s="3" t="str">
        <f>[4]dem22!D23</f>
        <v>Voted</v>
      </c>
      <c r="D34" s="12">
        <v>1562219</v>
      </c>
      <c r="E34" s="19">
        <v>1040306</v>
      </c>
      <c r="F34" s="7">
        <f t="shared" si="0"/>
        <v>2602525</v>
      </c>
      <c r="G34" s="8" t="s">
        <v>28</v>
      </c>
      <c r="H34" s="9" t="s">
        <v>15</v>
      </c>
      <c r="I34" s="10">
        <v>84</v>
      </c>
    </row>
    <row r="35" spans="1:9" ht="15.95" customHeight="1">
      <c r="A35" s="35">
        <v>23</v>
      </c>
      <c r="B35" s="36" t="s">
        <v>40</v>
      </c>
      <c r="C35" s="15" t="s">
        <v>25</v>
      </c>
      <c r="D35" s="16">
        <v>18452</v>
      </c>
      <c r="E35" s="20" t="s">
        <v>15</v>
      </c>
      <c r="F35" s="7">
        <f t="shared" si="0"/>
        <v>18452</v>
      </c>
      <c r="G35" s="41" t="s">
        <v>28</v>
      </c>
      <c r="H35" s="38" t="s">
        <v>15</v>
      </c>
      <c r="I35" s="40">
        <v>97</v>
      </c>
    </row>
    <row r="36" spans="1:9" ht="15.95" customHeight="1">
      <c r="A36" s="35"/>
      <c r="B36" s="36"/>
      <c r="C36" s="3" t="s">
        <v>13</v>
      </c>
      <c r="D36" s="12">
        <v>74429</v>
      </c>
      <c r="E36" s="12" t="s">
        <v>15</v>
      </c>
      <c r="F36" s="7">
        <f t="shared" si="0"/>
        <v>74429</v>
      </c>
      <c r="G36" s="41"/>
      <c r="H36" s="38"/>
      <c r="I36" s="40"/>
    </row>
    <row r="37" spans="1:9" ht="15.95" customHeight="1">
      <c r="A37" s="35">
        <v>24</v>
      </c>
      <c r="B37" s="36" t="s">
        <v>41</v>
      </c>
      <c r="C37" s="15" t="s">
        <v>25</v>
      </c>
      <c r="D37" s="16">
        <v>6520</v>
      </c>
      <c r="E37" s="13" t="s">
        <v>15</v>
      </c>
      <c r="F37" s="7">
        <f t="shared" si="0"/>
        <v>6520</v>
      </c>
      <c r="G37" s="37" t="s">
        <v>28</v>
      </c>
      <c r="H37" s="38" t="s">
        <v>15</v>
      </c>
      <c r="I37" s="40">
        <v>100</v>
      </c>
    </row>
    <row r="38" spans="1:9" ht="12" customHeight="1">
      <c r="A38" s="35"/>
      <c r="B38" s="36"/>
      <c r="C38" s="3" t="s">
        <v>13</v>
      </c>
      <c r="D38" s="12">
        <v>171624</v>
      </c>
      <c r="E38" s="12" t="s">
        <v>15</v>
      </c>
      <c r="F38" s="7">
        <f t="shared" si="0"/>
        <v>171624</v>
      </c>
      <c r="G38" s="37"/>
      <c r="H38" s="39"/>
      <c r="I38" s="40"/>
    </row>
    <row r="39" spans="1:9" ht="15.95" customHeight="1">
      <c r="A39" s="3">
        <v>25</v>
      </c>
      <c r="B39" s="4" t="s">
        <v>42</v>
      </c>
      <c r="C39" s="3" t="s">
        <v>13</v>
      </c>
      <c r="D39" s="12">
        <v>37484</v>
      </c>
      <c r="E39" s="17">
        <v>0</v>
      </c>
      <c r="F39" s="7">
        <f t="shared" si="0"/>
        <v>37484</v>
      </c>
      <c r="G39" s="8" t="s">
        <v>28</v>
      </c>
      <c r="H39" s="9" t="s">
        <v>15</v>
      </c>
      <c r="I39" s="10">
        <v>103</v>
      </c>
    </row>
    <row r="40" spans="1:9" ht="15.95" customHeight="1">
      <c r="A40" s="3">
        <v>26</v>
      </c>
      <c r="B40" s="4" t="s">
        <v>43</v>
      </c>
      <c r="C40" s="3" t="s">
        <v>13</v>
      </c>
      <c r="D40" s="12">
        <v>56035</v>
      </c>
      <c r="E40" s="12" t="s">
        <v>15</v>
      </c>
      <c r="F40" s="7">
        <f t="shared" si="0"/>
        <v>56035</v>
      </c>
      <c r="G40" s="8" t="s">
        <v>44</v>
      </c>
      <c r="H40" s="9" t="s">
        <v>15</v>
      </c>
      <c r="I40" s="10">
        <v>1</v>
      </c>
    </row>
    <row r="41" spans="1:9" ht="15.95" customHeight="1">
      <c r="A41" s="3">
        <v>27</v>
      </c>
      <c r="B41" s="4" t="s">
        <v>45</v>
      </c>
      <c r="C41" s="3" t="s">
        <v>13</v>
      </c>
      <c r="D41" s="12">
        <v>10833</v>
      </c>
      <c r="E41" s="12" t="s">
        <v>15</v>
      </c>
      <c r="F41" s="7">
        <f t="shared" si="0"/>
        <v>10833</v>
      </c>
      <c r="G41" s="8" t="s">
        <v>44</v>
      </c>
      <c r="H41" s="9" t="s">
        <v>15</v>
      </c>
      <c r="I41" s="10">
        <v>3</v>
      </c>
    </row>
    <row r="42" spans="1:9" ht="42.95" customHeight="1">
      <c r="A42" s="3">
        <v>28</v>
      </c>
      <c r="B42" s="4" t="s">
        <v>46</v>
      </c>
      <c r="C42" s="3" t="s">
        <v>13</v>
      </c>
      <c r="D42" s="12">
        <v>79011</v>
      </c>
      <c r="E42" s="17">
        <v>0</v>
      </c>
      <c r="F42" s="7">
        <f t="shared" si="0"/>
        <v>79011</v>
      </c>
      <c r="G42" s="8" t="s">
        <v>44</v>
      </c>
      <c r="H42" s="9" t="s">
        <v>15</v>
      </c>
      <c r="I42" s="10">
        <v>4</v>
      </c>
    </row>
    <row r="43" spans="1:9" ht="21.75" customHeight="1">
      <c r="A43" s="3">
        <v>29</v>
      </c>
      <c r="B43" s="4" t="s">
        <v>47</v>
      </c>
      <c r="C43" s="3" t="s">
        <v>13</v>
      </c>
      <c r="D43" s="12">
        <v>3990557</v>
      </c>
      <c r="E43" s="12">
        <v>251083</v>
      </c>
      <c r="F43" s="7">
        <f t="shared" si="0"/>
        <v>4241640</v>
      </c>
      <c r="G43" s="8" t="s">
        <v>44</v>
      </c>
      <c r="H43" s="9" t="s">
        <v>15</v>
      </c>
      <c r="I43" s="10">
        <v>7</v>
      </c>
    </row>
    <row r="44" spans="1:9" ht="15.95" customHeight="1">
      <c r="A44" s="3">
        <v>30</v>
      </c>
      <c r="B44" s="4" t="s">
        <v>48</v>
      </c>
      <c r="C44" s="3" t="s">
        <v>13</v>
      </c>
      <c r="D44" s="12">
        <v>2774828</v>
      </c>
      <c r="E44" s="12">
        <v>14282</v>
      </c>
      <c r="F44" s="7">
        <f t="shared" si="0"/>
        <v>2789110</v>
      </c>
      <c r="G44" s="8" t="s">
        <v>44</v>
      </c>
      <c r="H44" s="9" t="s">
        <v>15</v>
      </c>
      <c r="I44" s="10">
        <v>12</v>
      </c>
    </row>
    <row r="45" spans="1:9" ht="15.95" customHeight="1">
      <c r="A45" s="3">
        <v>31</v>
      </c>
      <c r="B45" s="4" t="s">
        <v>49</v>
      </c>
      <c r="C45" s="3" t="s">
        <v>13</v>
      </c>
      <c r="D45" s="12">
        <v>2232972</v>
      </c>
      <c r="E45" s="12">
        <v>895259</v>
      </c>
      <c r="F45" s="7">
        <f t="shared" si="0"/>
        <v>3128231</v>
      </c>
      <c r="G45" s="8" t="s">
        <v>44</v>
      </c>
      <c r="H45" s="9" t="s">
        <v>15</v>
      </c>
      <c r="I45" s="10">
        <v>23</v>
      </c>
    </row>
    <row r="46" spans="1:9" ht="15.95" customHeight="1">
      <c r="A46" s="3">
        <v>32</v>
      </c>
      <c r="B46" s="4" t="s">
        <v>50</v>
      </c>
      <c r="C46" s="3" t="s">
        <v>13</v>
      </c>
      <c r="D46" s="12">
        <v>76249</v>
      </c>
      <c r="E46" s="17">
        <v>0</v>
      </c>
      <c r="F46" s="7">
        <f t="shared" si="0"/>
        <v>76249</v>
      </c>
      <c r="G46" s="8" t="s">
        <v>44</v>
      </c>
      <c r="H46" s="9" t="s">
        <v>15</v>
      </c>
      <c r="I46" s="10">
        <v>43</v>
      </c>
    </row>
    <row r="47" spans="1:9" ht="15.95" customHeight="1">
      <c r="A47" s="3">
        <v>33</v>
      </c>
      <c r="B47" s="4" t="s">
        <v>51</v>
      </c>
      <c r="C47" s="3" t="s">
        <v>13</v>
      </c>
      <c r="D47" s="12">
        <v>243338</v>
      </c>
      <c r="E47" s="12">
        <v>481536</v>
      </c>
      <c r="F47" s="7">
        <f t="shared" si="0"/>
        <v>724874</v>
      </c>
      <c r="G47" s="8" t="s">
        <v>44</v>
      </c>
      <c r="H47" s="9" t="s">
        <v>15</v>
      </c>
      <c r="I47" s="10">
        <v>44</v>
      </c>
    </row>
    <row r="48" spans="1:9" ht="15.95" customHeight="1">
      <c r="A48" s="3" t="s">
        <v>15</v>
      </c>
      <c r="B48" s="4" t="s">
        <v>52</v>
      </c>
      <c r="C48" s="15" t="s">
        <v>25</v>
      </c>
      <c r="D48" s="16">
        <v>31945</v>
      </c>
      <c r="E48" s="16" t="s">
        <v>15</v>
      </c>
      <c r="F48" s="7">
        <f t="shared" si="0"/>
        <v>31945</v>
      </c>
      <c r="G48" s="8" t="s">
        <v>44</v>
      </c>
      <c r="H48" s="9" t="s">
        <v>15</v>
      </c>
      <c r="I48" s="10">
        <v>52</v>
      </c>
    </row>
    <row r="49" spans="1:9" ht="15.95" customHeight="1">
      <c r="A49" s="3">
        <v>34</v>
      </c>
      <c r="B49" s="4" t="s">
        <v>53</v>
      </c>
      <c r="C49" s="3" t="s">
        <v>13</v>
      </c>
      <c r="D49" s="12">
        <v>662824</v>
      </c>
      <c r="E49" s="12">
        <v>1668885</v>
      </c>
      <c r="F49" s="7">
        <f t="shared" si="0"/>
        <v>2331709</v>
      </c>
      <c r="G49" s="8" t="s">
        <v>44</v>
      </c>
      <c r="H49" s="9" t="s">
        <v>15</v>
      </c>
      <c r="I49" s="10">
        <v>53</v>
      </c>
    </row>
    <row r="50" spans="1:9" ht="15.95" customHeight="1">
      <c r="A50" s="3">
        <v>35</v>
      </c>
      <c r="B50" s="4" t="s">
        <v>54</v>
      </c>
      <c r="C50" s="3" t="s">
        <v>13</v>
      </c>
      <c r="D50" s="12">
        <v>1970988</v>
      </c>
      <c r="E50" s="12">
        <v>1443079</v>
      </c>
      <c r="F50" s="7">
        <f t="shared" si="0"/>
        <v>3414067</v>
      </c>
      <c r="G50" s="8" t="s">
        <v>44</v>
      </c>
      <c r="H50" s="9" t="s">
        <v>15</v>
      </c>
      <c r="I50" s="10">
        <v>69</v>
      </c>
    </row>
    <row r="51" spans="1:9" ht="15.95" customHeight="1">
      <c r="A51" s="3">
        <v>36</v>
      </c>
      <c r="B51" s="4" t="s">
        <v>55</v>
      </c>
      <c r="C51" s="3" t="s">
        <v>13</v>
      </c>
      <c r="D51" s="12">
        <v>20375</v>
      </c>
      <c r="E51" s="17">
        <v>0</v>
      </c>
      <c r="F51" s="7">
        <f t="shared" si="0"/>
        <v>20375</v>
      </c>
      <c r="G51" s="8" t="s">
        <v>44</v>
      </c>
      <c r="H51" s="9" t="s">
        <v>15</v>
      </c>
      <c r="I51" s="10">
        <v>91</v>
      </c>
    </row>
    <row r="52" spans="1:9" ht="15.95" customHeight="1">
      <c r="A52" s="3">
        <v>37</v>
      </c>
      <c r="B52" s="4" t="s">
        <v>56</v>
      </c>
      <c r="C52" s="3" t="s">
        <v>13</v>
      </c>
      <c r="D52" s="12">
        <v>457714</v>
      </c>
      <c r="E52" s="17">
        <v>0</v>
      </c>
      <c r="F52" s="7">
        <f t="shared" si="0"/>
        <v>457714</v>
      </c>
      <c r="G52" s="8" t="s">
        <v>44</v>
      </c>
      <c r="H52" s="9" t="s">
        <v>15</v>
      </c>
      <c r="I52" s="10">
        <v>93</v>
      </c>
    </row>
    <row r="53" spans="1:9" ht="15.95" customHeight="1">
      <c r="A53" s="3">
        <v>38</v>
      </c>
      <c r="B53" s="4" t="s">
        <v>57</v>
      </c>
      <c r="C53" s="3" t="s">
        <v>13</v>
      </c>
      <c r="D53" s="12">
        <v>1699033</v>
      </c>
      <c r="E53" s="12">
        <v>407103</v>
      </c>
      <c r="F53" s="7">
        <f t="shared" si="0"/>
        <v>2106136</v>
      </c>
      <c r="G53" s="8" t="s">
        <v>58</v>
      </c>
      <c r="H53" s="9" t="s">
        <v>15</v>
      </c>
      <c r="I53" s="10">
        <v>1</v>
      </c>
    </row>
    <row r="54" spans="1:9" ht="15.95" customHeight="1">
      <c r="A54" s="3">
        <v>39</v>
      </c>
      <c r="B54" s="4" t="s">
        <v>59</v>
      </c>
      <c r="C54" s="3" t="s">
        <v>13</v>
      </c>
      <c r="D54" s="12">
        <v>104496</v>
      </c>
      <c r="E54" s="12">
        <v>107951</v>
      </c>
      <c r="F54" s="7">
        <f t="shared" si="0"/>
        <v>212447</v>
      </c>
      <c r="G54" s="8" t="s">
        <v>58</v>
      </c>
      <c r="H54" s="9" t="s">
        <v>15</v>
      </c>
      <c r="I54" s="10">
        <v>28</v>
      </c>
    </row>
    <row r="55" spans="1:9" ht="15.95" customHeight="1">
      <c r="A55" s="3">
        <v>40</v>
      </c>
      <c r="B55" s="4" t="s">
        <v>60</v>
      </c>
      <c r="C55" s="3" t="s">
        <v>13</v>
      </c>
      <c r="D55" s="12">
        <v>224384</v>
      </c>
      <c r="E55" s="12">
        <v>1307860</v>
      </c>
      <c r="F55" s="7">
        <f t="shared" si="0"/>
        <v>1532244</v>
      </c>
      <c r="G55" s="8" t="s">
        <v>58</v>
      </c>
      <c r="H55" s="9" t="s">
        <v>15</v>
      </c>
      <c r="I55" s="10">
        <v>32</v>
      </c>
    </row>
    <row r="56" spans="1:9" ht="15.95" customHeight="1">
      <c r="A56" s="3">
        <v>41</v>
      </c>
      <c r="B56" s="4" t="s">
        <v>61</v>
      </c>
      <c r="C56" s="3" t="s">
        <v>13</v>
      </c>
      <c r="D56" s="12">
        <v>524426</v>
      </c>
      <c r="E56" s="12">
        <v>711477</v>
      </c>
      <c r="F56" s="7">
        <f t="shared" si="0"/>
        <v>1235903</v>
      </c>
      <c r="G56" s="8" t="s">
        <v>58</v>
      </c>
      <c r="H56" s="9" t="s">
        <v>15</v>
      </c>
      <c r="I56" s="10">
        <v>53</v>
      </c>
    </row>
    <row r="57" spans="1:9" ht="15.95" customHeight="1">
      <c r="A57" s="3">
        <v>42</v>
      </c>
      <c r="B57" s="4" t="s">
        <v>62</v>
      </c>
      <c r="C57" s="3" t="s">
        <v>13</v>
      </c>
      <c r="D57" s="12">
        <v>75708</v>
      </c>
      <c r="E57" s="12" t="s">
        <v>15</v>
      </c>
      <c r="F57" s="7">
        <f t="shared" si="0"/>
        <v>75708</v>
      </c>
      <c r="G57" s="8" t="s">
        <v>58</v>
      </c>
      <c r="H57" s="9" t="s">
        <v>15</v>
      </c>
      <c r="I57" s="10">
        <v>68</v>
      </c>
    </row>
    <row r="58" spans="1:9" ht="15.95" customHeight="1">
      <c r="A58" s="3">
        <v>43</v>
      </c>
      <c r="B58" s="4" t="s">
        <v>63</v>
      </c>
      <c r="C58" s="3" t="s">
        <v>13</v>
      </c>
      <c r="D58" s="19">
        <v>3882935</v>
      </c>
      <c r="E58" s="17">
        <v>0</v>
      </c>
      <c r="F58" s="7">
        <f t="shared" si="0"/>
        <v>3882935</v>
      </c>
      <c r="G58" s="8" t="s">
        <v>58</v>
      </c>
      <c r="H58" s="9" t="s">
        <v>15</v>
      </c>
      <c r="I58" s="10">
        <v>70</v>
      </c>
    </row>
    <row r="59" spans="1:9" ht="15.95" customHeight="1">
      <c r="A59" s="3">
        <v>46</v>
      </c>
      <c r="B59" s="4" t="s">
        <v>64</v>
      </c>
      <c r="C59" s="3" t="s">
        <v>13</v>
      </c>
      <c r="D59" s="12">
        <v>70218</v>
      </c>
      <c r="E59" s="17">
        <v>0</v>
      </c>
      <c r="F59" s="7">
        <f t="shared" si="0"/>
        <v>70218</v>
      </c>
      <c r="G59" s="8" t="s">
        <v>58</v>
      </c>
      <c r="H59" s="9" t="s">
        <v>15</v>
      </c>
      <c r="I59" s="10">
        <v>78</v>
      </c>
    </row>
    <row r="60" spans="1:9" ht="14.45" customHeight="1">
      <c r="A60" s="32" t="s">
        <v>65</v>
      </c>
      <c r="B60" s="33"/>
      <c r="C60" s="34"/>
      <c r="D60" s="13">
        <f>SUM(D10:D59)</f>
        <v>43837578</v>
      </c>
      <c r="E60" s="13">
        <f>SUM(E10:E59)</f>
        <v>12862168</v>
      </c>
      <c r="F60" s="13">
        <f>SUM(F10:F59)</f>
        <v>56699746</v>
      </c>
      <c r="G60" s="21"/>
      <c r="H60" s="22"/>
      <c r="I60" s="23"/>
    </row>
    <row r="61" spans="1:9" ht="14.45" customHeight="1">
      <c r="A61" s="32" t="s">
        <v>66</v>
      </c>
      <c r="B61" s="33"/>
      <c r="C61" s="34"/>
      <c r="D61" s="13">
        <v>952000</v>
      </c>
      <c r="E61" s="24">
        <v>490500</v>
      </c>
      <c r="F61" s="13">
        <f>E61+D61</f>
        <v>1442500</v>
      </c>
      <c r="G61" s="21"/>
      <c r="H61" s="22"/>
      <c r="I61" s="25"/>
    </row>
    <row r="62" spans="1:9" ht="14.45" customHeight="1">
      <c r="A62" s="32" t="s">
        <v>67</v>
      </c>
      <c r="B62" s="33"/>
      <c r="C62" s="34"/>
      <c r="D62" s="13">
        <f>D60-D61</f>
        <v>42885578</v>
      </c>
      <c r="E62" s="13">
        <f>E60-E61</f>
        <v>12371668</v>
      </c>
      <c r="F62" s="13">
        <f>F60-F61</f>
        <v>55257246</v>
      </c>
      <c r="G62" s="21"/>
      <c r="H62" s="22"/>
      <c r="I62" s="25"/>
    </row>
    <row r="63" spans="1:9">
      <c r="A63" s="26"/>
      <c r="B63" s="27"/>
      <c r="C63" s="28"/>
      <c r="D63" s="11"/>
      <c r="E63" s="11"/>
      <c r="F63" s="11"/>
      <c r="G63" s="11"/>
      <c r="H63" s="11"/>
      <c r="I63" s="14"/>
    </row>
    <row r="64" spans="1:9">
      <c r="I64" s="31"/>
    </row>
    <row r="65" spans="9:9">
      <c r="I65" s="31"/>
    </row>
    <row r="66" spans="9:9">
      <c r="I66" s="31"/>
    </row>
    <row r="67" spans="9:9">
      <c r="I67" s="31"/>
    </row>
    <row r="68" spans="9:9">
      <c r="I68" s="31"/>
    </row>
    <row r="69" spans="9:9">
      <c r="I69" s="31"/>
    </row>
    <row r="70" spans="9:9">
      <c r="I70" s="31"/>
    </row>
    <row r="71" spans="9:9">
      <c r="I71" s="31"/>
    </row>
    <row r="72" spans="9:9">
      <c r="I72" s="31"/>
    </row>
    <row r="73" spans="9:9">
      <c r="I73" s="31"/>
    </row>
    <row r="74" spans="9:9">
      <c r="I74" s="31"/>
    </row>
    <row r="75" spans="9:9">
      <c r="I75" s="31"/>
    </row>
    <row r="76" spans="9:9">
      <c r="I76" s="31"/>
    </row>
    <row r="77" spans="9:9">
      <c r="I77" s="31"/>
    </row>
    <row r="78" spans="9:9">
      <c r="I78" s="31"/>
    </row>
    <row r="79" spans="9:9">
      <c r="I79" s="31"/>
    </row>
    <row r="80" spans="9:9">
      <c r="I80" s="31"/>
    </row>
    <row r="81" spans="9:9">
      <c r="I81" s="31"/>
    </row>
    <row r="82" spans="9:9">
      <c r="I82" s="31"/>
    </row>
    <row r="83" spans="9:9">
      <c r="I83" s="31"/>
    </row>
    <row r="84" spans="9:9">
      <c r="I84" s="31"/>
    </row>
    <row r="85" spans="9:9">
      <c r="I85" s="31"/>
    </row>
    <row r="86" spans="9:9">
      <c r="I86" s="31"/>
    </row>
    <row r="87" spans="9:9">
      <c r="I87" s="31"/>
    </row>
    <row r="88" spans="9:9">
      <c r="I88" s="31"/>
    </row>
    <row r="89" spans="9:9">
      <c r="I89" s="31"/>
    </row>
    <row r="90" spans="9:9">
      <c r="I90" s="31"/>
    </row>
    <row r="91" spans="9:9">
      <c r="I91" s="31"/>
    </row>
    <row r="92" spans="9:9">
      <c r="I92" s="31"/>
    </row>
    <row r="93" spans="9:9">
      <c r="I93" s="31"/>
    </row>
    <row r="94" spans="9:9">
      <c r="I94" s="31"/>
    </row>
    <row r="95" spans="9:9">
      <c r="I95" s="31"/>
    </row>
    <row r="96" spans="9:9">
      <c r="I96" s="31"/>
    </row>
    <row r="97" spans="9:9">
      <c r="I97" s="31"/>
    </row>
    <row r="98" spans="9:9">
      <c r="I98" s="31"/>
    </row>
    <row r="99" spans="9:9">
      <c r="I99" s="31"/>
    </row>
    <row r="100" spans="9:9">
      <c r="I100" s="31"/>
    </row>
    <row r="101" spans="9:9">
      <c r="I101" s="31"/>
    </row>
    <row r="102" spans="9:9">
      <c r="I102" s="31"/>
    </row>
    <row r="103" spans="9:9">
      <c r="I103" s="31"/>
    </row>
    <row r="104" spans="9:9">
      <c r="I104" s="31"/>
    </row>
    <row r="105" spans="9:9">
      <c r="I105" s="31"/>
    </row>
    <row r="106" spans="9:9">
      <c r="I106" s="31"/>
    </row>
    <row r="107" spans="9:9">
      <c r="I107" s="31"/>
    </row>
    <row r="108" spans="9:9">
      <c r="I108" s="31"/>
    </row>
    <row r="109" spans="9:9">
      <c r="I109" s="31"/>
    </row>
    <row r="110" spans="9:9">
      <c r="I110" s="31"/>
    </row>
    <row r="111" spans="9:9">
      <c r="I111" s="31"/>
    </row>
    <row r="112" spans="9:9">
      <c r="I112" s="31"/>
    </row>
    <row r="113" spans="9:9">
      <c r="I113" s="31"/>
    </row>
    <row r="114" spans="9:9">
      <c r="I114" s="31"/>
    </row>
    <row r="115" spans="9:9">
      <c r="I115" s="31"/>
    </row>
    <row r="116" spans="9:9">
      <c r="I116" s="31"/>
    </row>
    <row r="117" spans="9:9">
      <c r="I117" s="31"/>
    </row>
    <row r="118" spans="9:9">
      <c r="I118" s="31"/>
    </row>
    <row r="119" spans="9:9">
      <c r="I119" s="31"/>
    </row>
    <row r="120" spans="9:9">
      <c r="I120" s="31"/>
    </row>
    <row r="121" spans="9:9">
      <c r="I121" s="31"/>
    </row>
    <row r="122" spans="9:9">
      <c r="I122" s="31"/>
    </row>
    <row r="123" spans="9:9">
      <c r="I123" s="31"/>
    </row>
    <row r="124" spans="9:9">
      <c r="I124" s="31"/>
    </row>
    <row r="125" spans="9:9">
      <c r="I125" s="31"/>
    </row>
    <row r="126" spans="9:9">
      <c r="I126" s="31"/>
    </row>
    <row r="127" spans="9:9">
      <c r="I127" s="31"/>
    </row>
    <row r="128" spans="9:9">
      <c r="I128" s="31"/>
    </row>
    <row r="129" spans="9:9">
      <c r="I129" s="31"/>
    </row>
    <row r="130" spans="9:9">
      <c r="I130" s="31"/>
    </row>
    <row r="131" spans="9:9">
      <c r="I131" s="31"/>
    </row>
    <row r="132" spans="9:9">
      <c r="I132" s="31"/>
    </row>
    <row r="133" spans="9:9">
      <c r="I133" s="31"/>
    </row>
    <row r="134" spans="9:9">
      <c r="I134" s="31"/>
    </row>
    <row r="135" spans="9:9">
      <c r="I135" s="31"/>
    </row>
    <row r="136" spans="9:9">
      <c r="I136" s="31"/>
    </row>
    <row r="137" spans="9:9">
      <c r="I137" s="31"/>
    </row>
  </sheetData>
  <mergeCells count="33">
    <mergeCell ref="A3:I3"/>
    <mergeCell ref="A4:I4"/>
    <mergeCell ref="A5:I5"/>
    <mergeCell ref="A6:I6"/>
    <mergeCell ref="A7:A8"/>
    <mergeCell ref="B7:C8"/>
    <mergeCell ref="D7:F7"/>
    <mergeCell ref="G7:I8"/>
    <mergeCell ref="B9:C9"/>
    <mergeCell ref="G9:I9"/>
    <mergeCell ref="A19:A20"/>
    <mergeCell ref="B19:B20"/>
    <mergeCell ref="G19:G20"/>
    <mergeCell ref="H19:H20"/>
    <mergeCell ref="I19:I20"/>
    <mergeCell ref="H37:H38"/>
    <mergeCell ref="I37:I38"/>
    <mergeCell ref="A60:C60"/>
    <mergeCell ref="A31:A32"/>
    <mergeCell ref="B31:B32"/>
    <mergeCell ref="G31:G32"/>
    <mergeCell ref="H31:H32"/>
    <mergeCell ref="I31:I32"/>
    <mergeCell ref="A35:A36"/>
    <mergeCell ref="B35:B36"/>
    <mergeCell ref="G35:G36"/>
    <mergeCell ref="H35:H36"/>
    <mergeCell ref="I35:I36"/>
    <mergeCell ref="A61:C61"/>
    <mergeCell ref="A62:C62"/>
    <mergeCell ref="A37:A38"/>
    <mergeCell ref="B37:B38"/>
    <mergeCell ref="G37:G38"/>
  </mergeCells>
  <printOptions horizontalCentered="1"/>
  <pageMargins left="1" right="0.8" top="0.74803149606299202" bottom="0.91" header="0.511811023622047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Contents</vt:lpstr>
      <vt:lpstr>Contents!Print_Area</vt:lpstr>
      <vt:lpstr>Contents!Print_Area_MI</vt:lpstr>
      <vt:lpstr>Contents!Print_Titles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Siyon</cp:lastModifiedBy>
  <cp:lastPrinted>2015-07-27T09:58:41Z</cp:lastPrinted>
  <dcterms:created xsi:type="dcterms:W3CDTF">2015-07-27T09:57:29Z</dcterms:created>
  <dcterms:modified xsi:type="dcterms:W3CDTF">2015-07-28T09:03:32Z</dcterms:modified>
</cp:coreProperties>
</file>