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600" yWindow="-225" windowWidth="7515" windowHeight="7320"/>
  </bookViews>
  <sheets>
    <sheet name="dem14" sheetId="4" r:id="rId1"/>
  </sheets>
  <definedNames>
    <definedName name="__123Graph_D" hidden="1">#REF!</definedName>
    <definedName name="_xlnm._FilterDatabase" localSheetId="0" hidden="1">'dem14'!$A$19:$AF$167</definedName>
    <definedName name="_Regression_Int" localSheetId="0" hidden="1">1</definedName>
    <definedName name="admJ" localSheetId="0">'dem14'!$D$83:$L$83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ail" localSheetId="0">'dem14'!$D$125:$L$125</definedName>
    <definedName name="jailrec" localSheetId="0">'dem14'!#REF!</definedName>
    <definedName name="mgs" localSheetId="0">'dem14'!$D$152:$L$152</definedName>
    <definedName name="minister" localSheetId="0">'dem14'!$D$70:$L$70</definedName>
    <definedName name="minrec" localSheetId="0">'dem14'!$D$167:$L$167</definedName>
    <definedName name="np" localSheetId="0">'dem14'!$K$165</definedName>
    <definedName name="pension">#REF!</definedName>
    <definedName name="_xlnm.Print_Area" localSheetId="0">'dem14'!$A$1:$L$167</definedName>
    <definedName name="_xlnm.Print_Titles" localSheetId="0">'dem14'!$16:$19</definedName>
    <definedName name="revise" localSheetId="0">'dem14'!$D$177:$I$177</definedName>
    <definedName name="sgs" localSheetId="0">'dem14'!$D$102:$L$102</definedName>
    <definedName name="sgsrec" localSheetId="0">'dem14'!#REF!</definedName>
    <definedName name="SocialSecurity" localSheetId="0">'dem14'!$D$163:$L$163</definedName>
    <definedName name="summary" localSheetId="0">'dem14'!$D$171:$I$171</definedName>
    <definedName name="voted" localSheetId="0">'dem14'!$E$14:$G$14</definedName>
    <definedName name="Z_239EE218_578E_4317_BEED_14D5D7089E27_.wvu.FilterData" localSheetId="0" hidden="1">'dem14'!$A$1:$L$169</definedName>
    <definedName name="Z_239EE218_578E_4317_BEED_14D5D7089E27_.wvu.PrintArea" localSheetId="0" hidden="1">'dem14'!$A$1:$L$165</definedName>
    <definedName name="Z_239EE218_578E_4317_BEED_14D5D7089E27_.wvu.PrintTitles" localSheetId="0" hidden="1">'dem14'!$16:$19</definedName>
    <definedName name="Z_302A3EA3_AE96_11D5_A646_0050BA3D7AFD_.wvu.FilterData" localSheetId="0" hidden="1">'dem14'!$A$1:$L$169</definedName>
    <definedName name="Z_302A3EA3_AE96_11D5_A646_0050BA3D7AFD_.wvu.PrintArea" localSheetId="0" hidden="1">'dem14'!$A$1:$L$165</definedName>
    <definedName name="Z_302A3EA3_AE96_11D5_A646_0050BA3D7AFD_.wvu.PrintTitles" localSheetId="0" hidden="1">'dem14'!$16:$19</definedName>
    <definedName name="Z_36DBA021_0ECB_11D4_8064_004005726899_.wvu.PrintArea" localSheetId="0" hidden="1">'dem14'!$A$1:$L$165</definedName>
    <definedName name="Z_36DBA021_0ECB_11D4_8064_004005726899_.wvu.PrintTitles" localSheetId="0" hidden="1">'dem14'!$16:$19</definedName>
    <definedName name="Z_93EBE921_AE91_11D5_8685_004005726899_.wvu.PrintArea" localSheetId="0" hidden="1">'dem14'!$A$1:$L$165</definedName>
    <definedName name="Z_93EBE921_AE91_11D5_8685_004005726899_.wvu.PrintTitles" localSheetId="0" hidden="1">'dem14'!$16:$19</definedName>
    <definedName name="Z_94DA79C1_0FDE_11D5_9579_000021DAEEA2_.wvu.PrintArea" localSheetId="0" hidden="1">'dem14'!$A$1:$L$165</definedName>
    <definedName name="Z_94DA79C1_0FDE_11D5_9579_000021DAEEA2_.wvu.PrintTitles" localSheetId="0" hidden="1">'dem14'!$16:$19</definedName>
    <definedName name="Z_C868F8C3_16D7_11D5_A68D_81D6213F5331_.wvu.PrintArea" localSheetId="0" hidden="1">'dem14'!$A$1:$L$165</definedName>
    <definedName name="Z_C868F8C3_16D7_11D5_A68D_81D6213F5331_.wvu.PrintTitles" localSheetId="0" hidden="1">'dem14'!$16:$19</definedName>
    <definedName name="Z_E5DF37BD_125C_11D5_8DC4_D0F5D88B3549_.wvu.PrintArea" localSheetId="0" hidden="1">'dem14'!$A$1:$L$165</definedName>
    <definedName name="Z_E5DF37BD_125C_11D5_8DC4_D0F5D88B3549_.wvu.PrintTitles" localSheetId="0" hidden="1">'dem14'!$16:$19</definedName>
    <definedName name="Z_F8ADACC1_164E_11D6_B603_000021DAEEA2_.wvu.PrintArea" localSheetId="0" hidden="1">'dem14'!$A$1:$L$165</definedName>
    <definedName name="Z_F8ADACC1_164E_11D6_B603_000021DAEEA2_.wvu.PrintTitles" localSheetId="0" hidden="1">'dem14'!$16:$19</definedName>
  </definedNames>
  <calcPr calcId="125725"/>
</workbook>
</file>

<file path=xl/calcChain.xml><?xml version="1.0" encoding="utf-8"?>
<calcChain xmlns="http://schemas.openxmlformats.org/spreadsheetml/2006/main">
  <c r="L159" i="4"/>
  <c r="L158"/>
  <c r="L150"/>
  <c r="L143"/>
  <c r="L142"/>
  <c r="L141"/>
  <c r="L140"/>
  <c r="L136"/>
  <c r="L135"/>
  <c r="L134"/>
  <c r="L133"/>
  <c r="L132"/>
  <c r="L131"/>
  <c r="L130"/>
  <c r="L123"/>
  <c r="L117"/>
  <c r="L116"/>
  <c r="L115"/>
  <c r="L114"/>
  <c r="L110"/>
  <c r="L109"/>
  <c r="L108"/>
  <c r="L107"/>
  <c r="L99"/>
  <c r="L98"/>
  <c r="L97"/>
  <c r="L96"/>
  <c r="L95"/>
  <c r="L91"/>
  <c r="L90"/>
  <c r="L89"/>
  <c r="L88"/>
  <c r="L80"/>
  <c r="L76"/>
  <c r="L75"/>
  <c r="L68"/>
  <c r="L64"/>
  <c r="L61"/>
  <c r="L55"/>
  <c r="L54"/>
  <c r="L53"/>
  <c r="L48"/>
  <c r="L45"/>
  <c r="L40"/>
  <c r="L36"/>
  <c r="L33"/>
  <c r="L28"/>
  <c r="L25"/>
  <c r="E160" l="1"/>
  <c r="E161" s="1"/>
  <c r="E162" s="1"/>
  <c r="E163" s="1"/>
  <c r="F160"/>
  <c r="F161" s="1"/>
  <c r="F162" s="1"/>
  <c r="F163" s="1"/>
  <c r="G160"/>
  <c r="G161" s="1"/>
  <c r="G162" s="1"/>
  <c r="G163" s="1"/>
  <c r="H160"/>
  <c r="H161" s="1"/>
  <c r="H162" s="1"/>
  <c r="H163" s="1"/>
  <c r="I160"/>
  <c r="I161" s="1"/>
  <c r="I162" s="1"/>
  <c r="I163" s="1"/>
  <c r="J160"/>
  <c r="K160"/>
  <c r="K161" s="1"/>
  <c r="K162" s="1"/>
  <c r="K163" s="1"/>
  <c r="D160"/>
  <c r="D161" s="1"/>
  <c r="D162" s="1"/>
  <c r="D163" s="1"/>
  <c r="E81"/>
  <c r="F81"/>
  <c r="G81"/>
  <c r="H81"/>
  <c r="I81"/>
  <c r="J81"/>
  <c r="K81"/>
  <c r="D81"/>
  <c r="L81"/>
  <c r="K151"/>
  <c r="K152" s="1"/>
  <c r="K144"/>
  <c r="K137"/>
  <c r="K124"/>
  <c r="K118"/>
  <c r="K111"/>
  <c r="K100"/>
  <c r="K92"/>
  <c r="K77"/>
  <c r="K69"/>
  <c r="K65"/>
  <c r="K56"/>
  <c r="K57" s="1"/>
  <c r="K49"/>
  <c r="K41"/>
  <c r="K37"/>
  <c r="K29"/>
  <c r="I151"/>
  <c r="I152" s="1"/>
  <c r="H151"/>
  <c r="H152" s="1"/>
  <c r="G151"/>
  <c r="G152" s="1"/>
  <c r="F151"/>
  <c r="F152" s="1"/>
  <c r="E151"/>
  <c r="E152" s="1"/>
  <c r="D151"/>
  <c r="D152" s="1"/>
  <c r="I144"/>
  <c r="H144"/>
  <c r="G144"/>
  <c r="F144"/>
  <c r="E144"/>
  <c r="D144"/>
  <c r="I137"/>
  <c r="H137"/>
  <c r="G137"/>
  <c r="F137"/>
  <c r="E137"/>
  <c r="D137"/>
  <c r="I124"/>
  <c r="H124"/>
  <c r="G124"/>
  <c r="F124"/>
  <c r="E124"/>
  <c r="D124"/>
  <c r="I118"/>
  <c r="H118"/>
  <c r="G118"/>
  <c r="F118"/>
  <c r="E118"/>
  <c r="D118"/>
  <c r="I111"/>
  <c r="H111"/>
  <c r="G111"/>
  <c r="F111"/>
  <c r="E111"/>
  <c r="D111"/>
  <c r="I100"/>
  <c r="H100"/>
  <c r="G100"/>
  <c r="F100"/>
  <c r="E100"/>
  <c r="D100"/>
  <c r="I92"/>
  <c r="H92"/>
  <c r="G92"/>
  <c r="F92"/>
  <c r="E92"/>
  <c r="D92"/>
  <c r="I77"/>
  <c r="H77"/>
  <c r="G77"/>
  <c r="F77"/>
  <c r="E77"/>
  <c r="D77"/>
  <c r="I69"/>
  <c r="H69"/>
  <c r="G69"/>
  <c r="F69"/>
  <c r="E69"/>
  <c r="D69"/>
  <c r="I65"/>
  <c r="H65"/>
  <c r="G65"/>
  <c r="F65"/>
  <c r="E65"/>
  <c r="D65"/>
  <c r="I56"/>
  <c r="I57" s="1"/>
  <c r="H56"/>
  <c r="H57" s="1"/>
  <c r="G56"/>
  <c r="G57" s="1"/>
  <c r="F56"/>
  <c r="F57" s="1"/>
  <c r="E56"/>
  <c r="E57" s="1"/>
  <c r="D56"/>
  <c r="D57" s="1"/>
  <c r="I49"/>
  <c r="H49"/>
  <c r="G49"/>
  <c r="F49"/>
  <c r="E49"/>
  <c r="D49"/>
  <c r="I41"/>
  <c r="H41"/>
  <c r="G41"/>
  <c r="F41"/>
  <c r="E41"/>
  <c r="D41"/>
  <c r="I37"/>
  <c r="H37"/>
  <c r="G37"/>
  <c r="F37"/>
  <c r="E37"/>
  <c r="D37"/>
  <c r="I29"/>
  <c r="H29"/>
  <c r="G29"/>
  <c r="F29"/>
  <c r="E29"/>
  <c r="D29"/>
  <c r="E82" l="1"/>
  <c r="E83" s="1"/>
  <c r="I82"/>
  <c r="K82"/>
  <c r="K83" s="1"/>
  <c r="D82"/>
  <c r="D83" s="1"/>
  <c r="F82"/>
  <c r="F83" s="1"/>
  <c r="G82"/>
  <c r="G83" s="1"/>
  <c r="H82"/>
  <c r="H83" s="1"/>
  <c r="I83"/>
  <c r="I119"/>
  <c r="I125" s="1"/>
  <c r="D119"/>
  <c r="D125" s="1"/>
  <c r="H119"/>
  <c r="H125" s="1"/>
  <c r="K119"/>
  <c r="K125" s="1"/>
  <c r="F119"/>
  <c r="F125" s="1"/>
  <c r="G119"/>
  <c r="G125" s="1"/>
  <c r="K145"/>
  <c r="K146" s="1"/>
  <c r="K101"/>
  <c r="K102" s="1"/>
  <c r="K70"/>
  <c r="G101"/>
  <c r="G102" s="1"/>
  <c r="I101"/>
  <c r="I102" s="1"/>
  <c r="G145"/>
  <c r="G146" s="1"/>
  <c r="I145"/>
  <c r="I146" s="1"/>
  <c r="F101"/>
  <c r="F102" s="1"/>
  <c r="H101"/>
  <c r="H102" s="1"/>
  <c r="D145"/>
  <c r="D146" s="1"/>
  <c r="F145"/>
  <c r="F146" s="1"/>
  <c r="H145"/>
  <c r="H146" s="1"/>
  <c r="G70"/>
  <c r="I70"/>
  <c r="D70"/>
  <c r="F70"/>
  <c r="H70"/>
  <c r="D101"/>
  <c r="D102" s="1"/>
  <c r="E145"/>
  <c r="E146" s="1"/>
  <c r="E119"/>
  <c r="E125" s="1"/>
  <c r="E101"/>
  <c r="E102" s="1"/>
  <c r="E70"/>
  <c r="J77"/>
  <c r="J82" l="1"/>
  <c r="J83" s="1"/>
  <c r="H164"/>
  <c r="H165" s="1"/>
  <c r="F164"/>
  <c r="F165" s="1"/>
  <c r="G164"/>
  <c r="G165" s="1"/>
  <c r="I164"/>
  <c r="I165" s="1"/>
  <c r="D164"/>
  <c r="D165" s="1"/>
  <c r="K164"/>
  <c r="K165" s="1"/>
  <c r="E164"/>
  <c r="E165" s="1"/>
  <c r="J49"/>
  <c r="J37"/>
  <c r="J29"/>
  <c r="J65"/>
  <c r="L151" l="1"/>
  <c r="L152" s="1"/>
  <c r="L124"/>
  <c r="L69"/>
  <c r="L41"/>
  <c r="J100"/>
  <c r="J92"/>
  <c r="J144"/>
  <c r="J137"/>
  <c r="J111"/>
  <c r="J118"/>
  <c r="J124"/>
  <c r="J69"/>
  <c r="J41"/>
  <c r="J56"/>
  <c r="J57" s="1"/>
  <c r="J161"/>
  <c r="J162" s="1"/>
  <c r="J163" s="1"/>
  <c r="J151"/>
  <c r="J152" s="1"/>
  <c r="L118" l="1"/>
  <c r="L111"/>
  <c r="L77"/>
  <c r="L49"/>
  <c r="L29"/>
  <c r="J70"/>
  <c r="L37"/>
  <c r="L144"/>
  <c r="L65"/>
  <c r="L56"/>
  <c r="L57" s="1"/>
  <c r="J119"/>
  <c r="J125" s="1"/>
  <c r="L100"/>
  <c r="J145"/>
  <c r="J146" s="1"/>
  <c r="J101"/>
  <c r="J102" s="1"/>
  <c r="L92"/>
  <c r="L137"/>
  <c r="L160" l="1"/>
  <c r="L161" s="1"/>
  <c r="L162" s="1"/>
  <c r="L163" s="1"/>
  <c r="L82"/>
  <c r="L83" s="1"/>
  <c r="L101"/>
  <c r="L102" s="1"/>
  <c r="L145"/>
  <c r="L146" s="1"/>
  <c r="J164"/>
  <c r="J165" s="1"/>
  <c r="L119"/>
  <c r="L125" s="1"/>
  <c r="L70"/>
  <c r="L164" l="1"/>
  <c r="L165" s="1"/>
  <c r="E14" s="1"/>
  <c r="G14" s="1"/>
</calcChain>
</file>

<file path=xl/comments1.xml><?xml version="1.0" encoding="utf-8"?>
<comments xmlns="http://schemas.openxmlformats.org/spreadsheetml/2006/main">
  <authors>
    <author>hcl</author>
  </authors>
  <commentList>
    <comment ref="W80" authorId="0">
      <text>
        <r>
          <rPr>
            <b/>
            <sz val="9"/>
            <color indexed="81"/>
            <rFont val="Tahoma"/>
            <family val="2"/>
          </rPr>
          <t>hcl:</t>
        </r>
        <r>
          <rPr>
            <sz val="9"/>
            <color indexed="81"/>
            <rFont val="Tahoma"/>
            <family val="2"/>
          </rPr>
          <t xml:space="preserve">
This may be from the State share as there is no grants from the 14th FC  : Mahendra</t>
        </r>
      </text>
    </comment>
  </commentList>
</comments>
</file>

<file path=xl/sharedStrings.xml><?xml version="1.0" encoding="utf-8"?>
<sst xmlns="http://schemas.openxmlformats.org/spreadsheetml/2006/main" count="254" uniqueCount="119">
  <si>
    <t>2013</t>
  </si>
  <si>
    <t>Council of Ministers</t>
  </si>
  <si>
    <t>(d) Administrative Services</t>
  </si>
  <si>
    <t>Secretariat - General Services</t>
  </si>
  <si>
    <t>Jails</t>
  </si>
  <si>
    <t>Other Administrative Services</t>
  </si>
  <si>
    <t>Social Security &amp; Welfare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</si>
  <si>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</si>
  <si>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</si>
  <si>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</si>
  <si>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</si>
  <si>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</si>
  <si>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</si>
  <si>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</si>
  <si>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</si>
  <si>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</si>
  <si>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</si>
  <si>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</si>
  <si>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Salaries</t>
  </si>
  <si>
    <t>00.00.71</t>
  </si>
  <si>
    <t>00.00.50</t>
  </si>
  <si>
    <t>Other Charges</t>
  </si>
  <si>
    <t>Discretionary grant by Ministers</t>
  </si>
  <si>
    <t>Discretionary grant</t>
  </si>
  <si>
    <t>Cabinet Secretariat</t>
  </si>
  <si>
    <t>Establishment</t>
  </si>
  <si>
    <t>60.00.01</t>
  </si>
  <si>
    <t>60.00.11</t>
  </si>
  <si>
    <t>Travel Expenses</t>
  </si>
  <si>
    <t>60.00.13</t>
  </si>
  <si>
    <t>Office Expenses</t>
  </si>
  <si>
    <t>Tour Expenses</t>
  </si>
  <si>
    <t>Other Expenditure</t>
  </si>
  <si>
    <t>00.00.13</t>
  </si>
  <si>
    <t>Home Department</t>
  </si>
  <si>
    <t>15.00.01</t>
  </si>
  <si>
    <t>15.00.11</t>
  </si>
  <si>
    <t>15.00.13</t>
  </si>
  <si>
    <t>15.00.50</t>
  </si>
  <si>
    <t>Chief Minister's Secretariat</t>
  </si>
  <si>
    <t>44.00.01</t>
  </si>
  <si>
    <t>44.00.11</t>
  </si>
  <si>
    <t>Direction &amp; Administration</t>
  </si>
  <si>
    <t>State Jail, Rongnek</t>
  </si>
  <si>
    <t>61.00.01</t>
  </si>
  <si>
    <t>61.00.11</t>
  </si>
  <si>
    <t>61.00.13</t>
  </si>
  <si>
    <t>61.00.50</t>
  </si>
  <si>
    <t>Sikkim House, New Delhi</t>
  </si>
  <si>
    <t>60.00.27</t>
  </si>
  <si>
    <t>Minor Works</t>
  </si>
  <si>
    <t>60.00.50</t>
  </si>
  <si>
    <t>60.00.51</t>
  </si>
  <si>
    <t>Motor Vehicles</t>
  </si>
  <si>
    <t>Other Programmes</t>
  </si>
  <si>
    <t>15.00.31</t>
  </si>
  <si>
    <t>DEMAND NO. 14</t>
  </si>
  <si>
    <t>Miscellaneous General Services</t>
  </si>
  <si>
    <t>Pensions and Awards in Consideration of Distinguished Services</t>
  </si>
  <si>
    <t>Sub-Jail, Namchi</t>
  </si>
  <si>
    <t>63.00.01</t>
  </si>
  <si>
    <t>63.00.11</t>
  </si>
  <si>
    <t>63.00.13</t>
  </si>
  <si>
    <t>63.00.50</t>
  </si>
  <si>
    <t>61.00.71</t>
  </si>
  <si>
    <t>II. Details of the estimates and the heads under which this grant will be accounted for:</t>
  </si>
  <si>
    <t>61.00.21</t>
  </si>
  <si>
    <t>State Appreciation Grant for National 
Awardees</t>
  </si>
  <si>
    <t>A - General Services (a) Organs of State</t>
  </si>
  <si>
    <t>B - Social Services (g) Social Welfare and Nutrition</t>
  </si>
  <si>
    <t>Secretariat</t>
  </si>
  <si>
    <t>HOME</t>
  </si>
  <si>
    <t>Revenue</t>
  </si>
  <si>
    <t>Capital</t>
  </si>
  <si>
    <t>Supplies and Materials</t>
  </si>
  <si>
    <t>Grants in Aid to Sikkim Rajya Sainik Board</t>
  </si>
  <si>
    <t>Other Social Security &amp; Welfare 
Programmes</t>
  </si>
  <si>
    <t>Administration of Justice</t>
  </si>
  <si>
    <t>Improving Delivery of Justice</t>
  </si>
  <si>
    <t>41.00.50</t>
  </si>
  <si>
    <t>Other Charges (Grant under 13th Finance Commission)</t>
  </si>
  <si>
    <t>Sumptuary &amp; Other Allowances</t>
  </si>
  <si>
    <t>(In Thousands of Rupees)</t>
  </si>
  <si>
    <t>Jail Manufactures</t>
  </si>
  <si>
    <t>Sikkim Guest House, Guwahati</t>
  </si>
  <si>
    <t>Salaries of Chief Minister</t>
  </si>
  <si>
    <t>Salaries of  Ministers</t>
  </si>
  <si>
    <t>60.00.71</t>
  </si>
  <si>
    <t>Sumptuary &amp; Other Allowances of Chief Minister</t>
  </si>
  <si>
    <t>60.00.72</t>
  </si>
  <si>
    <t>61.00.72</t>
  </si>
  <si>
    <t>Discretionary grant  by Chief Minister</t>
  </si>
  <si>
    <t>Discretionary grant  by  Ministers</t>
  </si>
  <si>
    <t>44.00.13</t>
  </si>
  <si>
    <t>Tour  Expenses of Chief Minister</t>
  </si>
  <si>
    <t>Tour  Expenses of  Ministers</t>
  </si>
  <si>
    <t>2013-14</t>
  </si>
  <si>
    <t>Rec</t>
  </si>
  <si>
    <t>Advertising and Publicity</t>
  </si>
  <si>
    <t>60.00.26</t>
  </si>
  <si>
    <t>44.00.71</t>
  </si>
  <si>
    <t>Data Acquisition, Research and Decision Support System</t>
  </si>
  <si>
    <t>Guest Houses, Government Hostels etc.</t>
  </si>
  <si>
    <t>Salaries of Ministers &amp; Deputy Ministers</t>
  </si>
  <si>
    <t>Entertainment &amp; Hospitality Expenses</t>
  </si>
  <si>
    <t>2014-15</t>
  </si>
  <si>
    <t>44.00.50</t>
  </si>
  <si>
    <t>41.00.81</t>
  </si>
  <si>
    <t>ADR Centre</t>
  </si>
  <si>
    <t>Sumptuary &amp; Other Allowances of 
Ministers</t>
  </si>
  <si>
    <t>I. Estimate of the amount required in the year ending 31st March, 2016 to defray the charges in respect of Home</t>
  </si>
  <si>
    <t>2015-16</t>
  </si>
  <si>
    <t>Jails, 00.911-Deduct Recoveries of Over Payments</t>
  </si>
  <si>
    <t>Strengthening of Judicial system</t>
  </si>
  <si>
    <t>42.00.50</t>
  </si>
  <si>
    <t>15.00.32</t>
  </si>
  <si>
    <t>Ex-Gratia Grant to the Battle casualty Army Personnel from Sikkim</t>
  </si>
  <si>
    <t>Strengthening of Judicial System</t>
  </si>
  <si>
    <t>Other Charges (Recommended by 14th Finance Commission)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</si>
</sst>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##"/>
    <numFmt numFmtId="166" formatCode="00000#"/>
    <numFmt numFmtId="167" formatCode="00.00#"/>
    <numFmt numFmtId="168" formatCode="00.#00"/>
    <numFmt numFmtId="169" formatCode="00.000"/>
    <numFmt numFmtId="170" formatCode="00.##0"/>
  </numFmts>
  <fonts count="12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FF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B050"/>
      <name val="Times New Roman"/>
      <family val="1"/>
    </font>
    <font>
      <sz val="11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Alignment="1">
      <alignment horizontal="center"/>
    </xf>
    <xf numFmtId="0" fontId="3" fillId="0" borderId="0" xfId="3" applyNumberFormat="1" applyFont="1" applyFill="1" applyAlignment="1" applyProtection="1">
      <alignment horizontal="left"/>
    </xf>
    <xf numFmtId="0" fontId="3" fillId="0" borderId="0" xfId="3" applyNumberFormat="1" applyFont="1" applyFill="1" applyAlignment="1">
      <alignment horizontal="right"/>
    </xf>
    <xf numFmtId="0" fontId="3" fillId="0" borderId="0" xfId="3" applyNumberFormat="1" applyFont="1" applyFill="1"/>
    <xf numFmtId="0" fontId="4" fillId="0" borderId="0" xfId="3" applyNumberFormat="1" applyFont="1" applyFill="1" applyBorder="1" applyProtection="1"/>
    <xf numFmtId="0" fontId="3" fillId="0" borderId="0" xfId="3" applyNumberFormat="1" applyFont="1" applyFill="1" applyProtection="1"/>
    <xf numFmtId="0" fontId="4" fillId="0" borderId="0" xfId="3" applyNumberFormat="1" applyFont="1" applyFill="1" applyBorder="1" applyAlignment="1" applyProtection="1">
      <alignment horizontal="center"/>
    </xf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1" xfId="3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>
      <alignment horizontal="right"/>
    </xf>
    <xf numFmtId="0" fontId="3" fillId="0" borderId="2" xfId="3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5" applyNumberFormat="1" applyFont="1" applyFill="1" applyProtection="1"/>
    <xf numFmtId="0" fontId="3" fillId="0" borderId="0" xfId="5" applyNumberFormat="1" applyFont="1" applyFill="1" applyAlignment="1" applyProtection="1">
      <alignment horizontal="righ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164" fontId="3" fillId="0" borderId="0" xfId="1" applyFont="1" applyFill="1" applyAlignment="1" applyProtection="1">
      <alignment horizontal="right" wrapText="1"/>
    </xf>
    <xf numFmtId="9" fontId="3" fillId="0" borderId="0" xfId="7" applyFont="1" applyFill="1" applyProtection="1"/>
    <xf numFmtId="0" fontId="3" fillId="0" borderId="1" xfId="3" applyNumberFormat="1" applyFont="1" applyFill="1" applyBorder="1" applyAlignment="1">
      <alignment horizontal="right"/>
    </xf>
    <xf numFmtId="0" fontId="3" fillId="0" borderId="1" xfId="3" applyNumberFormat="1" applyFont="1" applyFill="1" applyBorder="1"/>
    <xf numFmtId="0" fontId="3" fillId="0" borderId="0" xfId="3" applyNumberFormat="1" applyFont="1" applyFill="1" applyBorder="1" applyAlignment="1">
      <alignment horizontal="left" vertical="top" wrapText="1"/>
    </xf>
    <xf numFmtId="0" fontId="3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/>
    <xf numFmtId="0" fontId="3" fillId="0" borderId="0" xfId="3" applyNumberFormat="1" applyFont="1" applyFill="1" applyAlignment="1">
      <alignment horizontal="left" vertical="top" wrapText="1"/>
    </xf>
    <xf numFmtId="0" fontId="3" fillId="0" borderId="0" xfId="3" applyNumberFormat="1" applyFont="1" applyFill="1" applyAlignment="1">
      <alignment horizontal="right" vertical="top" wrapText="1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4" fillId="0" borderId="0" xfId="3" applyNumberFormat="1" applyFont="1" applyFill="1" applyAlignment="1">
      <alignment horizontal="right" vertical="top" wrapText="1"/>
    </xf>
    <xf numFmtId="0" fontId="4" fillId="0" borderId="0" xfId="3" applyNumberFormat="1" applyFont="1" applyFill="1"/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Protection="1"/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4" fillId="0" borderId="0" xfId="4" applyNumberFormat="1" applyFont="1" applyFill="1" applyBorder="1" applyAlignment="1">
      <alignment horizontal="left" vertical="top" wrapText="1"/>
    </xf>
    <xf numFmtId="0" fontId="4" fillId="0" borderId="0" xfId="3" applyNumberFormat="1" applyFont="1" applyFill="1" applyAlignment="1">
      <alignment vertical="top" wrapText="1"/>
    </xf>
    <xf numFmtId="170" fontId="4" fillId="0" borderId="0" xfId="3" applyNumberFormat="1" applyFont="1" applyFill="1" applyAlignment="1">
      <alignment horizontal="right" vertical="top" wrapText="1"/>
    </xf>
    <xf numFmtId="166" fontId="3" fillId="0" borderId="0" xfId="3" applyNumberFormat="1" applyFont="1" applyFill="1" applyAlignment="1">
      <alignment horizontal="right" vertical="top" wrapText="1"/>
    </xf>
    <xf numFmtId="0" fontId="3" fillId="0" borderId="0" xfId="3" applyNumberFormat="1" applyFont="1" applyFill="1" applyAlignment="1">
      <alignment vertical="top" wrapText="1"/>
    </xf>
    <xf numFmtId="170" fontId="4" fillId="0" borderId="0" xfId="3" applyNumberFormat="1" applyFont="1" applyFill="1" applyBorder="1" applyAlignment="1">
      <alignment horizontal="right" vertical="top" wrapText="1"/>
    </xf>
    <xf numFmtId="0" fontId="4" fillId="0" borderId="0" xfId="3" applyNumberFormat="1" applyFont="1" applyFill="1" applyBorder="1" applyAlignment="1">
      <alignment vertical="top" wrapText="1"/>
    </xf>
    <xf numFmtId="166" fontId="3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>
      <alignment vertical="top" wrapText="1"/>
    </xf>
    <xf numFmtId="0" fontId="3" fillId="0" borderId="1" xfId="3" applyNumberFormat="1" applyFont="1" applyFill="1" applyBorder="1" applyAlignment="1">
      <alignment horizontal="left" vertical="top" wrapText="1"/>
    </xf>
    <xf numFmtId="0" fontId="4" fillId="0" borderId="0" xfId="3" applyNumberFormat="1" applyFont="1" applyFill="1" applyBorder="1" applyAlignment="1">
      <alignment horizontal="right" vertical="top" wrapText="1"/>
    </xf>
    <xf numFmtId="168" fontId="4" fillId="0" borderId="0" xfId="3" applyNumberFormat="1" applyFont="1" applyFill="1" applyBorder="1" applyAlignment="1">
      <alignment horizontal="right" vertical="top" wrapText="1"/>
    </xf>
    <xf numFmtId="0" fontId="3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right" vertical="top" wrapText="1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3" applyNumberFormat="1" applyFont="1" applyFill="1" applyBorder="1" applyAlignment="1" applyProtection="1">
      <alignment horizontal="left" vertical="top" wrapText="1"/>
    </xf>
    <xf numFmtId="169" fontId="4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left" vertical="top" wrapText="1"/>
    </xf>
    <xf numFmtId="0" fontId="4" fillId="0" borderId="0" xfId="3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167" fontId="4" fillId="0" borderId="0" xfId="3" applyNumberFormat="1" applyFont="1" applyFill="1" applyBorder="1" applyAlignment="1">
      <alignment horizontal="right" vertical="top" wrapText="1"/>
    </xf>
    <xf numFmtId="165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Font="1" applyFill="1" applyAlignment="1">
      <alignment horizontal="left" vertical="top" wrapText="1"/>
    </xf>
    <xf numFmtId="0" fontId="4" fillId="0" borderId="0" xfId="3" applyFont="1" applyFill="1" applyAlignment="1">
      <alignment horizontal="right" vertical="top" wrapText="1"/>
    </xf>
    <xf numFmtId="0" fontId="4" fillId="0" borderId="0" xfId="3" applyFont="1" applyFill="1" applyAlignment="1" applyProtection="1">
      <alignment horizontal="left" vertical="top" wrapText="1"/>
    </xf>
    <xf numFmtId="0" fontId="3" fillId="0" borderId="3" xfId="3" applyNumberFormat="1" applyFont="1" applyFill="1" applyBorder="1" applyAlignment="1">
      <alignment horizontal="left" vertical="top" wrapText="1"/>
    </xf>
    <xf numFmtId="0" fontId="3" fillId="0" borderId="3" xfId="3" applyNumberFormat="1" applyFont="1" applyFill="1" applyBorder="1" applyAlignment="1">
      <alignment horizontal="right" vertical="top" wrapText="1"/>
    </xf>
    <xf numFmtId="0" fontId="4" fillId="0" borderId="3" xfId="3" applyNumberFormat="1" applyFont="1" applyFill="1" applyBorder="1" applyAlignment="1" applyProtection="1">
      <alignment horizontal="left" vertical="top" wrapText="1"/>
    </xf>
    <xf numFmtId="0" fontId="3" fillId="0" borderId="0" xfId="3" applyFont="1" applyFill="1"/>
    <xf numFmtId="0" fontId="3" fillId="0" borderId="0" xfId="3" applyNumberFormat="1" applyFont="1" applyFill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3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3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>
      <alignment vertical="top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/>
    </xf>
    <xf numFmtId="164" fontId="3" fillId="0" borderId="0" xfId="1" applyFont="1" applyFill="1" applyBorder="1" applyAlignment="1" applyProtection="1">
      <alignment horizontal="right"/>
    </xf>
    <xf numFmtId="164" fontId="3" fillId="0" borderId="0" xfId="1" applyFont="1" applyFill="1" applyBorder="1" applyAlignment="1">
      <alignment horizontal="right"/>
    </xf>
    <xf numFmtId="164" fontId="3" fillId="0" borderId="2" xfId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1" xfId="3" applyNumberFormat="1" applyFont="1" applyFill="1" applyBorder="1" applyAlignment="1">
      <alignment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1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vertical="top"/>
    </xf>
    <xf numFmtId="0" fontId="3" fillId="0" borderId="1" xfId="5" applyFont="1" applyFill="1" applyBorder="1" applyAlignment="1" applyProtection="1"/>
    <xf numFmtId="0" fontId="3" fillId="0" borderId="0" xfId="6" applyNumberFormat="1" applyFont="1" applyFill="1" applyBorder="1" applyAlignment="1" applyProtection="1">
      <alignment horizontal="left" vertical="top" wrapText="1"/>
    </xf>
    <xf numFmtId="0" fontId="3" fillId="0" borderId="0" xfId="2" applyFont="1" applyFill="1" applyAlignment="1"/>
    <xf numFmtId="0" fontId="3" fillId="0" borderId="0" xfId="3" applyNumberFormat="1" applyFont="1" applyFill="1" applyBorder="1" applyAlignment="1" applyProtection="1">
      <alignment horizontal="left" vertical="top"/>
    </xf>
    <xf numFmtId="49" fontId="3" fillId="0" borderId="0" xfId="3" applyNumberFormat="1" applyFont="1" applyFill="1" applyAlignment="1">
      <alignment horizontal="center"/>
    </xf>
    <xf numFmtId="49" fontId="3" fillId="0" borderId="1" xfId="5" applyNumberFormat="1" applyFont="1" applyFill="1" applyBorder="1" applyAlignment="1" applyProtection="1">
      <alignment horizontal="center" vertical="top"/>
    </xf>
    <xf numFmtId="0" fontId="3" fillId="0" borderId="0" xfId="3" applyFon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right" wrapText="1"/>
    </xf>
    <xf numFmtId="0" fontId="4" fillId="0" borderId="1" xfId="3" applyNumberFormat="1" applyFont="1" applyFill="1" applyBorder="1" applyAlignment="1">
      <alignment horizontal="right" vertical="top" wrapText="1"/>
    </xf>
    <xf numFmtId="0" fontId="4" fillId="0" borderId="1" xfId="3" applyNumberFormat="1" applyFont="1" applyFill="1" applyBorder="1" applyAlignment="1">
      <alignment vertical="top" wrapText="1"/>
    </xf>
    <xf numFmtId="49" fontId="3" fillId="0" borderId="1" xfId="5" applyNumberFormat="1" applyFont="1" applyFill="1" applyBorder="1" applyAlignment="1" applyProtection="1">
      <alignment horizontal="center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49" fontId="3" fillId="0" borderId="0" xfId="2" applyNumberFormat="1" applyFont="1" applyFill="1" applyAlignment="1">
      <alignment horizontal="center"/>
    </xf>
    <xf numFmtId="0" fontId="7" fillId="0" borderId="0" xfId="2" applyFont="1" applyFill="1" applyAlignment="1"/>
    <xf numFmtId="0" fontId="7" fillId="0" borderId="0" xfId="3" applyNumberFormat="1" applyFont="1" applyFill="1" applyBorder="1" applyAlignment="1" applyProtection="1">
      <alignment horizontal="left" vertical="top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>
      <alignment horizontal="left" vertical="top" wrapText="1"/>
    </xf>
    <xf numFmtId="0" fontId="3" fillId="0" borderId="2" xfId="3" applyNumberFormat="1" applyFont="1" applyFill="1" applyBorder="1" applyAlignment="1">
      <alignment horizontal="right" vertical="top" wrapText="1"/>
    </xf>
    <xf numFmtId="0" fontId="3" fillId="0" borderId="2" xfId="3" applyNumberFormat="1" applyFont="1" applyFill="1" applyBorder="1" applyProtection="1"/>
    <xf numFmtId="164" fontId="3" fillId="0" borderId="1" xfId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4" fillId="0" borderId="0" xfId="3" applyNumberFormat="1" applyFont="1" applyFill="1" applyBorder="1" applyAlignment="1">
      <alignment horizontal="center"/>
    </xf>
    <xf numFmtId="170" fontId="4" fillId="0" borderId="1" xfId="3" applyNumberFormat="1" applyFont="1" applyFill="1" applyBorder="1" applyAlignment="1">
      <alignment horizontal="right" vertical="top" wrapText="1"/>
    </xf>
    <xf numFmtId="0" fontId="4" fillId="0" borderId="1" xfId="3" applyNumberFormat="1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3" fillId="0" borderId="0" xfId="6" applyNumberFormat="1" applyFont="1" applyFill="1" applyBorder="1" applyAlignment="1" applyProtection="1">
      <alignment horizontal="right" vertical="top"/>
    </xf>
    <xf numFmtId="0" fontId="10" fillId="0" borderId="0" xfId="3" applyNumberFormat="1" applyFont="1" applyFill="1"/>
    <xf numFmtId="49" fontId="10" fillId="0" borderId="0" xfId="3" applyNumberFormat="1" applyFont="1" applyFill="1" applyAlignment="1">
      <alignment horizontal="center"/>
    </xf>
    <xf numFmtId="0" fontId="10" fillId="0" borderId="0" xfId="3" applyNumberFormat="1" applyFont="1" applyFill="1" applyBorder="1" applyAlignment="1">
      <alignment vertical="top"/>
    </xf>
    <xf numFmtId="0" fontId="11" fillId="0" borderId="0" xfId="0" applyFont="1"/>
    <xf numFmtId="0" fontId="3" fillId="0" borderId="2" xfId="5" applyFont="1" applyFill="1" applyBorder="1" applyAlignment="1" applyProtection="1">
      <alignment horizontal="center" vertical="top"/>
    </xf>
    <xf numFmtId="0" fontId="3" fillId="0" borderId="2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center" vertical="top"/>
    </xf>
    <xf numFmtId="49" fontId="3" fillId="0" borderId="0" xfId="5" applyNumberFormat="1" applyFont="1" applyFill="1" applyBorder="1" applyAlignment="1" applyProtection="1">
      <alignment horizontal="center" vertical="top"/>
    </xf>
    <xf numFmtId="0" fontId="3" fillId="0" borderId="0" xfId="5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49" fontId="3" fillId="0" borderId="2" xfId="5" applyNumberFormat="1" applyFont="1" applyFill="1" applyBorder="1" applyAlignment="1" applyProtection="1">
      <alignment horizontal="center" vertical="top"/>
    </xf>
    <xf numFmtId="0" fontId="4" fillId="0" borderId="0" xfId="3" applyNumberFormat="1" applyFont="1" applyFill="1" applyBorder="1" applyAlignment="1">
      <alignment horizontal="center"/>
    </xf>
    <xf numFmtId="0" fontId="3" fillId="0" borderId="2" xfId="4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  <cellStyle name="Normal_DEMAND17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96</xdr:row>
      <xdr:rowOff>66675</xdr:rowOff>
    </xdr:from>
    <xdr:to>
      <xdr:col>10</xdr:col>
      <xdr:colOff>133350</xdr:colOff>
      <xdr:row>99</xdr:row>
      <xdr:rowOff>47625</xdr:rowOff>
    </xdr:to>
    <xdr:sp macro="" textlink="">
      <xdr:nvSpPr>
        <xdr:cNvPr id="1031" name="Text Box 7" hidden="1"/>
        <xdr:cNvSpPr txBox="1">
          <a:spLocks noChangeArrowheads="1"/>
        </xdr:cNvSpPr>
      </xdr:nvSpPr>
      <xdr:spPr bwMode="auto">
        <a:xfrm>
          <a:off x="6181725" y="16202025"/>
          <a:ext cx="1266825" cy="628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12</xdr:col>
      <xdr:colOff>0</xdr:colOff>
      <xdr:row>41</xdr:row>
      <xdr:rowOff>19050</xdr:rowOff>
    </xdr:from>
    <xdr:to>
      <xdr:col>14</xdr:col>
      <xdr:colOff>0</xdr:colOff>
      <xdr:row>44</xdr:row>
      <xdr:rowOff>38100</xdr:rowOff>
    </xdr:to>
    <xdr:sp macro="" textlink="">
      <xdr:nvSpPr>
        <xdr:cNvPr id="1040" name="Text Box 16" hidden="1"/>
        <xdr:cNvSpPr txBox="1">
          <a:spLocks noChangeArrowheads="1"/>
        </xdr:cNvSpPr>
      </xdr:nvSpPr>
      <xdr:spPr bwMode="auto">
        <a:xfrm>
          <a:off x="8486775" y="6743700"/>
          <a:ext cx="1514475" cy="533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12</xdr:col>
      <xdr:colOff>0</xdr:colOff>
      <xdr:row>50</xdr:row>
      <xdr:rowOff>142875</xdr:rowOff>
    </xdr:from>
    <xdr:to>
      <xdr:col>14</xdr:col>
      <xdr:colOff>0</xdr:colOff>
      <xdr:row>54</xdr:row>
      <xdr:rowOff>156883</xdr:rowOff>
    </xdr:to>
    <xdr:sp macro="" textlink="">
      <xdr:nvSpPr>
        <xdr:cNvPr id="1042" name="Text Box 18" hidden="1"/>
        <xdr:cNvSpPr txBox="1">
          <a:spLocks noChangeArrowheads="1"/>
        </xdr:cNvSpPr>
      </xdr:nvSpPr>
      <xdr:spPr bwMode="auto">
        <a:xfrm>
          <a:off x="8486775" y="8410575"/>
          <a:ext cx="15144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85725</xdr:colOff>
      <xdr:row>68</xdr:row>
      <xdr:rowOff>114300</xdr:rowOff>
    </xdr:from>
    <xdr:to>
      <xdr:col>13</xdr:col>
      <xdr:colOff>428625</xdr:colOff>
      <xdr:row>73</xdr:row>
      <xdr:rowOff>104775</xdr:rowOff>
    </xdr:to>
    <xdr:sp macro="" textlink="">
      <xdr:nvSpPr>
        <xdr:cNvPr id="1049" name="Text Box 25" hidden="1"/>
        <xdr:cNvSpPr txBox="1">
          <a:spLocks noChangeArrowheads="1"/>
        </xdr:cNvSpPr>
      </xdr:nvSpPr>
      <xdr:spPr bwMode="auto">
        <a:xfrm>
          <a:off x="8010525" y="11468100"/>
          <a:ext cx="14001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19050</xdr:colOff>
      <xdr:row>20</xdr:row>
      <xdr:rowOff>9525</xdr:rowOff>
    </xdr:from>
    <xdr:to>
      <xdr:col>9</xdr:col>
      <xdr:colOff>361950</xdr:colOff>
      <xdr:row>24</xdr:row>
      <xdr:rowOff>76200</xdr:rowOff>
    </xdr:to>
    <xdr:sp macro="" textlink="">
      <xdr:nvSpPr>
        <xdr:cNvPr id="1051" name="Text Box 27" hidden="1"/>
        <xdr:cNvSpPr txBox="1">
          <a:spLocks noChangeArrowheads="1"/>
        </xdr:cNvSpPr>
      </xdr:nvSpPr>
      <xdr:spPr bwMode="auto">
        <a:xfrm>
          <a:off x="5629275" y="3162300"/>
          <a:ext cx="1476375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19050</xdr:colOff>
      <xdr:row>40</xdr:row>
      <xdr:rowOff>19050</xdr:rowOff>
    </xdr:from>
    <xdr:to>
      <xdr:col>9</xdr:col>
      <xdr:colOff>361950</xdr:colOff>
      <xdr:row>43</xdr:row>
      <xdr:rowOff>161925</xdr:rowOff>
    </xdr:to>
    <xdr:sp macro="" textlink="">
      <xdr:nvSpPr>
        <xdr:cNvPr id="1052" name="Text Box 28" hidden="1"/>
        <xdr:cNvSpPr txBox="1">
          <a:spLocks noChangeArrowheads="1"/>
        </xdr:cNvSpPr>
      </xdr:nvSpPr>
      <xdr:spPr bwMode="auto">
        <a:xfrm>
          <a:off x="5629275" y="6572250"/>
          <a:ext cx="1476375" cy="657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19050</xdr:colOff>
      <xdr:row>50</xdr:row>
      <xdr:rowOff>38100</xdr:rowOff>
    </xdr:from>
    <xdr:to>
      <xdr:col>9</xdr:col>
      <xdr:colOff>361950</xdr:colOff>
      <xdr:row>54</xdr:row>
      <xdr:rowOff>47625</xdr:rowOff>
    </xdr:to>
    <xdr:sp macro="" textlink="">
      <xdr:nvSpPr>
        <xdr:cNvPr id="1054" name="Text Box 30" hidden="1"/>
        <xdr:cNvSpPr txBox="1">
          <a:spLocks noChangeArrowheads="1"/>
        </xdr:cNvSpPr>
      </xdr:nvSpPr>
      <xdr:spPr bwMode="auto">
        <a:xfrm>
          <a:off x="5629275" y="8305800"/>
          <a:ext cx="1476375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19050</xdr:colOff>
      <xdr:row>57</xdr:row>
      <xdr:rowOff>142875</xdr:rowOff>
    </xdr:from>
    <xdr:to>
      <xdr:col>9</xdr:col>
      <xdr:colOff>361950</xdr:colOff>
      <xdr:row>61</xdr:row>
      <xdr:rowOff>161925</xdr:rowOff>
    </xdr:to>
    <xdr:sp macro="" textlink="">
      <xdr:nvSpPr>
        <xdr:cNvPr id="1055" name="Text Box 31" hidden="1"/>
        <xdr:cNvSpPr txBox="1">
          <a:spLocks noChangeArrowheads="1"/>
        </xdr:cNvSpPr>
      </xdr:nvSpPr>
      <xdr:spPr bwMode="auto">
        <a:xfrm>
          <a:off x="5629275" y="9610725"/>
          <a:ext cx="14763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19050</xdr:colOff>
      <xdr:row>60</xdr:row>
      <xdr:rowOff>114300</xdr:rowOff>
    </xdr:from>
    <xdr:to>
      <xdr:col>9</xdr:col>
      <xdr:colOff>209550</xdr:colOff>
      <xdr:row>64</xdr:row>
      <xdr:rowOff>152400</xdr:rowOff>
    </xdr:to>
    <xdr:sp macro="" textlink="">
      <xdr:nvSpPr>
        <xdr:cNvPr id="1057" name="Text Box 33" hidden="1"/>
        <xdr:cNvSpPr txBox="1">
          <a:spLocks noChangeArrowheads="1"/>
        </xdr:cNvSpPr>
      </xdr:nvSpPr>
      <xdr:spPr bwMode="auto">
        <a:xfrm>
          <a:off x="5629275" y="10096500"/>
          <a:ext cx="13239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19050</xdr:colOff>
      <xdr:row>64</xdr:row>
      <xdr:rowOff>152400</xdr:rowOff>
    </xdr:from>
    <xdr:to>
      <xdr:col>9</xdr:col>
      <xdr:colOff>361950</xdr:colOff>
      <xdr:row>71</xdr:row>
      <xdr:rowOff>28575</xdr:rowOff>
    </xdr:to>
    <xdr:sp macro="" textlink="">
      <xdr:nvSpPr>
        <xdr:cNvPr id="1058" name="Text Box 34" hidden="1"/>
        <xdr:cNvSpPr txBox="1">
          <a:spLocks noChangeArrowheads="1"/>
        </xdr:cNvSpPr>
      </xdr:nvSpPr>
      <xdr:spPr bwMode="auto">
        <a:xfrm>
          <a:off x="5629275" y="10820400"/>
          <a:ext cx="1476375" cy="971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C24" transitionEvaluation="1" codeName="Sheet1"/>
  <dimension ref="A1:AF177"/>
  <sheetViews>
    <sheetView tabSelected="1" view="pageBreakPreview" topLeftCell="C24" zoomScale="96" zoomScaleSheetLayoutView="96" workbookViewId="0">
      <selection activeCell="A169" sqref="A168:M193"/>
    </sheetView>
  </sheetViews>
  <sheetFormatPr defaultColWidth="11" defaultRowHeight="12.75"/>
  <cols>
    <col min="1" max="1" width="6.42578125" style="37" customWidth="1"/>
    <col min="2" max="2" width="8.140625" style="38" customWidth="1"/>
    <col min="3" max="3" width="34.5703125" style="5" customWidth="1"/>
    <col min="4" max="4" width="8.5703125" style="5" customWidth="1"/>
    <col min="5" max="5" width="9.42578125" style="5" customWidth="1"/>
    <col min="6" max="6" width="8.42578125" style="5" customWidth="1"/>
    <col min="7" max="8" width="8.5703125" style="5" customWidth="1"/>
    <col min="9" max="9" width="8.42578125" style="5" customWidth="1"/>
    <col min="10" max="10" width="8.5703125" style="5" customWidth="1"/>
    <col min="11" max="11" width="9.140625" style="5" customWidth="1"/>
    <col min="12" max="12" width="8.42578125" style="5" customWidth="1"/>
    <col min="13" max="13" width="7.42578125" style="5" customWidth="1"/>
    <col min="14" max="14" width="15.28515625" style="5" customWidth="1"/>
    <col min="15" max="15" width="8" style="5" customWidth="1"/>
    <col min="16" max="17" width="13.7109375" style="5" customWidth="1"/>
    <col min="18" max="18" width="3.42578125" style="5" customWidth="1"/>
    <col min="19" max="19" width="4.5703125" style="5" customWidth="1"/>
    <col min="20" max="20" width="3" style="5" customWidth="1"/>
    <col min="21" max="21" width="3.5703125" style="5" customWidth="1"/>
    <col min="22" max="22" width="3.28515625" style="5" customWidth="1"/>
    <col min="23" max="23" width="13.7109375" style="5" customWidth="1"/>
    <col min="24" max="25" width="11" style="5"/>
    <col min="26" max="26" width="10.5703125" style="5" customWidth="1"/>
    <col min="27" max="27" width="16.85546875" style="105" customWidth="1"/>
    <col min="28" max="30" width="11" style="5"/>
    <col min="31" max="31" width="11.140625" style="5" bestFit="1" customWidth="1"/>
    <col min="32" max="32" width="11.28515625" style="5" bestFit="1" customWidth="1"/>
    <col min="33" max="16384" width="11" style="5"/>
  </cols>
  <sheetData>
    <row r="1" spans="1:12">
      <c r="A1" s="139" t="s">
        <v>56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>
      <c r="A2" s="139" t="s">
        <v>71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>
      <c r="A3" s="34"/>
      <c r="B3" s="35"/>
      <c r="C3" s="36"/>
      <c r="D3" s="36"/>
      <c r="E3" s="123"/>
      <c r="F3" s="36"/>
      <c r="G3" s="36"/>
      <c r="H3" s="36"/>
      <c r="I3" s="36"/>
      <c r="J3" s="36"/>
      <c r="K3" s="36"/>
      <c r="L3" s="36"/>
    </row>
    <row r="4" spans="1:12">
      <c r="D4" s="17" t="s">
        <v>68</v>
      </c>
      <c r="E4" s="2" t="s">
        <v>0</v>
      </c>
      <c r="F4" s="5" t="s">
        <v>1</v>
      </c>
      <c r="G4" s="1"/>
      <c r="H4" s="1"/>
      <c r="I4" s="1"/>
      <c r="J4" s="1"/>
      <c r="K4" s="1"/>
      <c r="L4" s="1"/>
    </row>
    <row r="5" spans="1:12">
      <c r="C5" s="28"/>
      <c r="D5" s="29"/>
      <c r="E5" s="39">
        <v>2014</v>
      </c>
      <c r="F5" s="40" t="s">
        <v>77</v>
      </c>
      <c r="G5" s="1"/>
      <c r="H5" s="1"/>
      <c r="I5" s="1"/>
      <c r="J5" s="1"/>
      <c r="K5" s="1"/>
      <c r="L5" s="1"/>
    </row>
    <row r="6" spans="1:12">
      <c r="D6" s="17" t="s">
        <v>2</v>
      </c>
      <c r="E6" s="2">
        <v>2052</v>
      </c>
      <c r="F6" s="3" t="s">
        <v>3</v>
      </c>
      <c r="G6" s="1"/>
      <c r="H6" s="1"/>
      <c r="I6" s="1"/>
      <c r="J6" s="1"/>
      <c r="K6" s="1"/>
      <c r="L6" s="1"/>
    </row>
    <row r="7" spans="1:12">
      <c r="D7" s="17"/>
      <c r="E7" s="2">
        <v>2056</v>
      </c>
      <c r="F7" s="3" t="s">
        <v>4</v>
      </c>
      <c r="G7" s="1"/>
      <c r="H7" s="1"/>
      <c r="I7" s="1"/>
      <c r="J7" s="1"/>
      <c r="K7" s="1"/>
      <c r="L7" s="1"/>
    </row>
    <row r="8" spans="1:12">
      <c r="B8" s="41"/>
      <c r="C8" s="42"/>
      <c r="D8" s="1"/>
      <c r="E8" s="2">
        <v>2070</v>
      </c>
      <c r="F8" s="3" t="s">
        <v>5</v>
      </c>
      <c r="G8" s="1"/>
      <c r="H8" s="1"/>
      <c r="I8" s="1"/>
      <c r="J8" s="1"/>
      <c r="K8" s="1"/>
      <c r="L8" s="1"/>
    </row>
    <row r="9" spans="1:12">
      <c r="B9" s="41"/>
      <c r="C9" s="42"/>
      <c r="D9" s="1"/>
      <c r="E9" s="2">
        <v>2075</v>
      </c>
      <c r="F9" s="3" t="s">
        <v>57</v>
      </c>
      <c r="G9" s="1"/>
      <c r="H9" s="1"/>
      <c r="I9" s="1"/>
      <c r="J9" s="1"/>
      <c r="K9" s="1"/>
      <c r="L9" s="1"/>
    </row>
    <row r="10" spans="1:12">
      <c r="D10" s="4" t="s">
        <v>69</v>
      </c>
      <c r="E10" s="2">
        <v>2235</v>
      </c>
      <c r="F10" s="3" t="s">
        <v>6</v>
      </c>
      <c r="G10" s="1"/>
      <c r="H10" s="1"/>
      <c r="I10" s="1"/>
      <c r="J10" s="1"/>
      <c r="K10" s="1"/>
      <c r="L10" s="1"/>
    </row>
    <row r="11" spans="1:12">
      <c r="D11" s="4"/>
      <c r="E11" s="2"/>
      <c r="F11" s="3"/>
      <c r="G11" s="1"/>
      <c r="H11" s="1"/>
      <c r="I11" s="1"/>
      <c r="J11" s="1"/>
      <c r="K11" s="1"/>
      <c r="L11" s="1"/>
    </row>
    <row r="12" spans="1:12">
      <c r="A12" s="3" t="s">
        <v>110</v>
      </c>
      <c r="F12" s="1"/>
      <c r="G12" s="1"/>
      <c r="H12" s="1"/>
      <c r="I12" s="1"/>
      <c r="J12" s="1"/>
      <c r="K12" s="1"/>
      <c r="L12" s="1"/>
    </row>
    <row r="13" spans="1:12">
      <c r="C13" s="7"/>
      <c r="D13" s="6"/>
      <c r="E13" s="1" t="s">
        <v>72</v>
      </c>
      <c r="F13" s="1" t="s">
        <v>73</v>
      </c>
      <c r="G13" s="1" t="s">
        <v>15</v>
      </c>
      <c r="H13" s="7"/>
      <c r="I13" s="7"/>
      <c r="J13" s="7"/>
      <c r="K13" s="7"/>
      <c r="L13" s="7"/>
    </row>
    <row r="14" spans="1:12">
      <c r="C14" s="7"/>
      <c r="D14" s="8" t="s">
        <v>7</v>
      </c>
      <c r="E14" s="8">
        <f>L165</f>
        <v>496670</v>
      </c>
      <c r="F14" s="8" t="s">
        <v>8</v>
      </c>
      <c r="G14" s="8">
        <f>F14+E14</f>
        <v>496670</v>
      </c>
      <c r="H14" s="7"/>
      <c r="I14" s="7"/>
      <c r="J14" s="7"/>
      <c r="K14" s="7"/>
      <c r="L14" s="7"/>
    </row>
    <row r="15" spans="1:12">
      <c r="A15" s="3" t="s">
        <v>65</v>
      </c>
      <c r="D15" s="7"/>
      <c r="E15" s="7"/>
      <c r="F15" s="7"/>
      <c r="G15" s="7"/>
      <c r="H15" s="7"/>
      <c r="I15" s="7"/>
      <c r="J15" s="7"/>
      <c r="K15" s="7"/>
      <c r="L15" s="7"/>
    </row>
    <row r="16" spans="1:12" ht="13.5">
      <c r="C16" s="9"/>
      <c r="D16" s="9"/>
      <c r="E16" s="9"/>
      <c r="F16" s="9"/>
      <c r="G16" s="9"/>
      <c r="H16" s="9"/>
      <c r="I16" s="10"/>
      <c r="J16" s="11"/>
      <c r="K16" s="12"/>
      <c r="L16" s="13" t="s">
        <v>82</v>
      </c>
    </row>
    <row r="17" spans="1:32" s="46" customFormat="1">
      <c r="A17" s="43"/>
      <c r="B17" s="44"/>
      <c r="C17" s="98"/>
      <c r="D17" s="140" t="s">
        <v>9</v>
      </c>
      <c r="E17" s="140"/>
      <c r="F17" s="137" t="s">
        <v>10</v>
      </c>
      <c r="G17" s="137"/>
      <c r="H17" s="137" t="s">
        <v>11</v>
      </c>
      <c r="I17" s="137"/>
      <c r="J17" s="137" t="s">
        <v>10</v>
      </c>
      <c r="K17" s="137"/>
      <c r="L17" s="137"/>
      <c r="M17" s="132"/>
      <c r="N17" s="132"/>
      <c r="O17" s="132"/>
      <c r="P17" s="132"/>
      <c r="Q17" s="138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3"/>
      <c r="AC17" s="133"/>
      <c r="AD17" s="133"/>
      <c r="AE17" s="133"/>
      <c r="AF17" s="133"/>
    </row>
    <row r="18" spans="1:32" s="46" customFormat="1">
      <c r="A18" s="21"/>
      <c r="B18" s="47"/>
      <c r="C18" s="98" t="s">
        <v>12</v>
      </c>
      <c r="D18" s="137" t="s">
        <v>96</v>
      </c>
      <c r="E18" s="137"/>
      <c r="F18" s="137" t="s">
        <v>105</v>
      </c>
      <c r="G18" s="137"/>
      <c r="H18" s="137" t="s">
        <v>105</v>
      </c>
      <c r="I18" s="137"/>
      <c r="J18" s="137" t="s">
        <v>111</v>
      </c>
      <c r="K18" s="137"/>
      <c r="L18" s="137"/>
      <c r="M18" s="134"/>
      <c r="N18" s="134"/>
      <c r="O18" s="134"/>
      <c r="P18" s="134"/>
      <c r="Q18" s="135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6"/>
      <c r="AC18" s="136"/>
      <c r="AD18" s="136"/>
      <c r="AE18" s="136"/>
      <c r="AF18" s="136"/>
    </row>
    <row r="19" spans="1:32" s="46" customFormat="1">
      <c r="A19" s="48"/>
      <c r="B19" s="49"/>
      <c r="C19" s="99"/>
      <c r="D19" s="14" t="s">
        <v>13</v>
      </c>
      <c r="E19" s="14" t="s">
        <v>14</v>
      </c>
      <c r="F19" s="14" t="s">
        <v>13</v>
      </c>
      <c r="G19" s="14" t="s">
        <v>14</v>
      </c>
      <c r="H19" s="14" t="s">
        <v>13</v>
      </c>
      <c r="I19" s="14" t="s">
        <v>14</v>
      </c>
      <c r="J19" s="14" t="s">
        <v>13</v>
      </c>
      <c r="K19" s="14" t="s">
        <v>14</v>
      </c>
      <c r="L19" s="14" t="s">
        <v>15</v>
      </c>
      <c r="M19" s="100"/>
      <c r="N19" s="100"/>
      <c r="O19" s="100"/>
      <c r="P19" s="100"/>
      <c r="Q19" s="106"/>
      <c r="R19" s="100"/>
      <c r="S19" s="100"/>
      <c r="T19" s="100"/>
      <c r="U19" s="100"/>
      <c r="V19" s="106"/>
      <c r="W19" s="100"/>
      <c r="X19" s="100"/>
      <c r="Y19" s="100"/>
      <c r="Z19" s="100"/>
      <c r="AA19" s="106"/>
      <c r="AB19" s="101"/>
      <c r="AC19" s="101"/>
      <c r="AD19" s="101"/>
      <c r="AE19" s="101"/>
      <c r="AF19" s="111"/>
    </row>
    <row r="20" spans="1:32" s="46" customFormat="1" ht="5.25" customHeight="1">
      <c r="A20" s="21"/>
      <c r="B20" s="47"/>
      <c r="C20" s="45"/>
      <c r="D20" s="15"/>
      <c r="E20" s="15"/>
      <c r="F20" s="15"/>
      <c r="G20" s="15"/>
      <c r="H20" s="15"/>
      <c r="I20" s="15"/>
      <c r="J20" s="15"/>
      <c r="K20" s="15"/>
      <c r="L20" s="15"/>
    </row>
    <row r="21" spans="1:32">
      <c r="A21" s="34"/>
      <c r="B21" s="35"/>
      <c r="C21" s="50" t="s">
        <v>16</v>
      </c>
      <c r="D21" s="15"/>
      <c r="E21" s="15"/>
      <c r="F21" s="15"/>
      <c r="G21" s="15"/>
      <c r="H21" s="15"/>
      <c r="I21" s="15"/>
      <c r="J21" s="15"/>
      <c r="K21" s="15"/>
      <c r="L21" s="15"/>
      <c r="AA21" s="5"/>
    </row>
    <row r="22" spans="1:32">
      <c r="A22" s="37" t="s">
        <v>17</v>
      </c>
      <c r="B22" s="41">
        <v>2013</v>
      </c>
      <c r="C22" s="51" t="s">
        <v>1</v>
      </c>
      <c r="D22" s="31"/>
      <c r="E22" s="3"/>
      <c r="F22" s="7"/>
      <c r="G22" s="3"/>
      <c r="H22" s="7"/>
      <c r="I22" s="16"/>
      <c r="J22" s="7"/>
      <c r="K22" s="3"/>
      <c r="L22" s="3"/>
      <c r="AA22" s="5"/>
    </row>
    <row r="23" spans="1:32">
      <c r="B23" s="52">
        <v>0.10100000000000001</v>
      </c>
      <c r="C23" s="51" t="s">
        <v>103</v>
      </c>
      <c r="D23" s="7"/>
      <c r="E23" s="3"/>
      <c r="F23" s="7"/>
      <c r="G23" s="3"/>
      <c r="H23" s="7"/>
      <c r="I23" s="3"/>
      <c r="J23" s="7"/>
      <c r="K23" s="3"/>
      <c r="L23" s="3"/>
      <c r="AA23" s="5"/>
    </row>
    <row r="24" spans="1:32">
      <c r="B24" s="35">
        <v>60</v>
      </c>
      <c r="C24" s="54" t="s">
        <v>85</v>
      </c>
      <c r="D24" s="30"/>
      <c r="E24" s="83"/>
      <c r="F24" s="30"/>
      <c r="G24" s="83"/>
      <c r="H24" s="30"/>
      <c r="I24" s="95"/>
      <c r="J24" s="30"/>
      <c r="K24" s="83"/>
      <c r="L24" s="17"/>
      <c r="AA24" s="5"/>
    </row>
    <row r="25" spans="1:32">
      <c r="B25" s="53" t="s">
        <v>26</v>
      </c>
      <c r="C25" s="54" t="s">
        <v>18</v>
      </c>
      <c r="D25" s="30">
        <v>0</v>
      </c>
      <c r="E25" s="95">
        <v>600</v>
      </c>
      <c r="F25" s="30">
        <v>0</v>
      </c>
      <c r="G25" s="95">
        <v>600</v>
      </c>
      <c r="H25" s="30">
        <v>0</v>
      </c>
      <c r="I25" s="95">
        <v>600</v>
      </c>
      <c r="J25" s="30">
        <v>0</v>
      </c>
      <c r="K25" s="95">
        <v>690</v>
      </c>
      <c r="L25" s="17">
        <f>SUM(J25:K25)</f>
        <v>690</v>
      </c>
      <c r="W25" s="128"/>
      <c r="X25" s="128"/>
      <c r="Y25" s="128"/>
      <c r="Z25" s="128"/>
      <c r="AA25" s="129"/>
    </row>
    <row r="26" spans="1:32" ht="10.5" customHeight="1">
      <c r="B26" s="53"/>
      <c r="C26" s="54"/>
      <c r="D26" s="30"/>
      <c r="E26" s="83"/>
      <c r="F26" s="30"/>
      <c r="G26" s="83"/>
      <c r="H26" s="30"/>
      <c r="I26" s="95"/>
      <c r="J26" s="30"/>
      <c r="K26" s="83"/>
      <c r="L26" s="17"/>
      <c r="AA26" s="5"/>
    </row>
    <row r="27" spans="1:32">
      <c r="B27" s="35">
        <v>61</v>
      </c>
      <c r="C27" s="54" t="s">
        <v>86</v>
      </c>
      <c r="D27" s="30"/>
      <c r="E27" s="83"/>
      <c r="F27" s="30"/>
      <c r="G27" s="83"/>
      <c r="H27" s="30"/>
      <c r="I27" s="95"/>
      <c r="J27" s="30"/>
      <c r="K27" s="83"/>
      <c r="L27" s="17"/>
      <c r="AA27" s="5"/>
    </row>
    <row r="28" spans="1:32">
      <c r="B28" s="53" t="s">
        <v>44</v>
      </c>
      <c r="C28" s="54" t="s">
        <v>18</v>
      </c>
      <c r="D28" s="30">
        <v>0</v>
      </c>
      <c r="E28" s="95">
        <v>7318</v>
      </c>
      <c r="F28" s="30">
        <v>0</v>
      </c>
      <c r="G28" s="95">
        <v>7580</v>
      </c>
      <c r="H28" s="30">
        <v>0</v>
      </c>
      <c r="I28" s="95">
        <v>7580</v>
      </c>
      <c r="J28" s="30">
        <v>0</v>
      </c>
      <c r="K28" s="95">
        <v>7855</v>
      </c>
      <c r="L28" s="17">
        <f>SUM(J28:K28)</f>
        <v>7855</v>
      </c>
      <c r="W28" s="128"/>
      <c r="X28" s="128"/>
      <c r="Y28" s="128"/>
      <c r="Z28" s="128"/>
      <c r="AA28" s="129"/>
    </row>
    <row r="29" spans="1:32">
      <c r="A29" s="37" t="s">
        <v>15</v>
      </c>
      <c r="B29" s="52">
        <v>0.10100000000000001</v>
      </c>
      <c r="C29" s="51" t="s">
        <v>103</v>
      </c>
      <c r="D29" s="84">
        <f t="shared" ref="D29:L29" si="0">D25+D28</f>
        <v>0</v>
      </c>
      <c r="E29" s="90">
        <f t="shared" si="0"/>
        <v>7918</v>
      </c>
      <c r="F29" s="84">
        <f t="shared" si="0"/>
        <v>0</v>
      </c>
      <c r="G29" s="90">
        <f t="shared" si="0"/>
        <v>8180</v>
      </c>
      <c r="H29" s="84">
        <f t="shared" si="0"/>
        <v>0</v>
      </c>
      <c r="I29" s="90">
        <f t="shared" si="0"/>
        <v>8180</v>
      </c>
      <c r="J29" s="84">
        <f t="shared" si="0"/>
        <v>0</v>
      </c>
      <c r="K29" s="90">
        <f t="shared" ref="K29" si="1">K25+K28</f>
        <v>8545</v>
      </c>
      <c r="L29" s="90">
        <f t="shared" si="0"/>
        <v>8545</v>
      </c>
      <c r="AA29" s="5"/>
    </row>
    <row r="30" spans="1:32" ht="10.5" customHeight="1">
      <c r="A30" s="34"/>
      <c r="B30" s="57"/>
      <c r="C30" s="58"/>
      <c r="D30" s="18"/>
      <c r="E30" s="18"/>
      <c r="F30" s="18"/>
      <c r="G30" s="18"/>
      <c r="H30" s="18"/>
      <c r="I30" s="92"/>
      <c r="J30" s="18"/>
      <c r="K30" s="18"/>
      <c r="L30" s="18"/>
      <c r="AA30" s="5"/>
    </row>
    <row r="31" spans="1:32">
      <c r="A31" s="34"/>
      <c r="B31" s="55">
        <v>0.10199999999999999</v>
      </c>
      <c r="C31" s="56" t="s">
        <v>81</v>
      </c>
      <c r="D31" s="18"/>
      <c r="E31" s="18"/>
      <c r="F31" s="18"/>
      <c r="G31" s="18"/>
      <c r="H31" s="18"/>
      <c r="I31" s="92"/>
      <c r="J31" s="18"/>
      <c r="K31" s="18"/>
      <c r="L31" s="18"/>
      <c r="AA31" s="5"/>
    </row>
    <row r="32" spans="1:32" ht="25.5">
      <c r="A32" s="34"/>
      <c r="B32" s="35">
        <v>60</v>
      </c>
      <c r="C32" s="58" t="s">
        <v>88</v>
      </c>
      <c r="D32" s="24"/>
      <c r="E32" s="86"/>
      <c r="F32" s="24"/>
      <c r="G32" s="86"/>
      <c r="H32" s="24"/>
      <c r="I32" s="96"/>
      <c r="J32" s="24"/>
      <c r="K32" s="86"/>
      <c r="L32" s="18"/>
      <c r="AA32" s="5"/>
    </row>
    <row r="33" spans="1:32">
      <c r="A33" s="34"/>
      <c r="B33" s="57" t="s">
        <v>87</v>
      </c>
      <c r="C33" s="58" t="s">
        <v>81</v>
      </c>
      <c r="D33" s="24">
        <v>0</v>
      </c>
      <c r="E33" s="96">
        <v>540</v>
      </c>
      <c r="F33" s="24">
        <v>0</v>
      </c>
      <c r="G33" s="96">
        <v>540</v>
      </c>
      <c r="H33" s="24">
        <v>0</v>
      </c>
      <c r="I33" s="96">
        <v>540</v>
      </c>
      <c r="J33" s="24">
        <v>0</v>
      </c>
      <c r="K33" s="96">
        <v>540</v>
      </c>
      <c r="L33" s="18">
        <f>SUM(J33:K33)</f>
        <v>540</v>
      </c>
      <c r="W33" s="128"/>
      <c r="X33" s="128"/>
      <c r="Y33" s="128"/>
      <c r="Z33" s="128"/>
      <c r="AA33" s="129"/>
      <c r="AB33" s="128"/>
      <c r="AC33" s="128"/>
      <c r="AD33" s="128"/>
      <c r="AE33" s="128"/>
      <c r="AF33" s="128"/>
    </row>
    <row r="34" spans="1:32">
      <c r="A34" s="34"/>
      <c r="B34" s="57"/>
      <c r="C34" s="58"/>
      <c r="D34" s="24"/>
      <c r="E34" s="86"/>
      <c r="F34" s="24"/>
      <c r="G34" s="86"/>
      <c r="H34" s="24"/>
      <c r="I34" s="96"/>
      <c r="J34" s="24"/>
      <c r="K34" s="86"/>
      <c r="L34" s="18"/>
      <c r="AA34" s="5"/>
    </row>
    <row r="35" spans="1:32" ht="25.5">
      <c r="A35" s="34"/>
      <c r="B35" s="35">
        <v>61</v>
      </c>
      <c r="C35" s="58" t="s">
        <v>109</v>
      </c>
      <c r="D35" s="24"/>
      <c r="E35" s="86"/>
      <c r="F35" s="24"/>
      <c r="G35" s="86"/>
      <c r="H35" s="24"/>
      <c r="I35" s="96"/>
      <c r="J35" s="24"/>
      <c r="K35" s="86"/>
      <c r="L35" s="18"/>
      <c r="AA35" s="5"/>
    </row>
    <row r="36" spans="1:32">
      <c r="A36" s="34"/>
      <c r="B36" s="57" t="s">
        <v>64</v>
      </c>
      <c r="C36" s="58" t="s">
        <v>81</v>
      </c>
      <c r="D36" s="87">
        <v>0</v>
      </c>
      <c r="E36" s="108">
        <v>4800</v>
      </c>
      <c r="F36" s="87">
        <v>0</v>
      </c>
      <c r="G36" s="108">
        <v>4800</v>
      </c>
      <c r="H36" s="87">
        <v>0</v>
      </c>
      <c r="I36" s="108">
        <v>4800</v>
      </c>
      <c r="J36" s="87">
        <v>0</v>
      </c>
      <c r="K36" s="108">
        <v>4800</v>
      </c>
      <c r="L36" s="19">
        <f>SUM(J36:K36)</f>
        <v>4800</v>
      </c>
      <c r="W36" s="128"/>
      <c r="X36" s="128"/>
      <c r="Y36" s="128"/>
      <c r="Z36" s="128"/>
      <c r="AA36" s="129"/>
      <c r="AB36" s="128"/>
      <c r="AC36" s="128"/>
      <c r="AD36" s="128"/>
      <c r="AE36" s="128"/>
      <c r="AF36" s="128"/>
    </row>
    <row r="37" spans="1:32">
      <c r="A37" s="59" t="s">
        <v>15</v>
      </c>
      <c r="B37" s="124">
        <v>0.10199999999999999</v>
      </c>
      <c r="C37" s="110" t="s">
        <v>81</v>
      </c>
      <c r="D37" s="87">
        <f t="shared" ref="D37:L37" si="2">D36+D33</f>
        <v>0</v>
      </c>
      <c r="E37" s="108">
        <f t="shared" si="2"/>
        <v>5340</v>
      </c>
      <c r="F37" s="87">
        <f t="shared" si="2"/>
        <v>0</v>
      </c>
      <c r="G37" s="108">
        <f t="shared" si="2"/>
        <v>5340</v>
      </c>
      <c r="H37" s="87">
        <f t="shared" si="2"/>
        <v>0</v>
      </c>
      <c r="I37" s="108">
        <f t="shared" si="2"/>
        <v>5340</v>
      </c>
      <c r="J37" s="87">
        <f t="shared" si="2"/>
        <v>0</v>
      </c>
      <c r="K37" s="108">
        <f t="shared" ref="K37" si="3">K36+K33</f>
        <v>5340</v>
      </c>
      <c r="L37" s="108">
        <f t="shared" si="2"/>
        <v>5340</v>
      </c>
      <c r="AA37" s="5"/>
    </row>
    <row r="38" spans="1:32" ht="3" customHeight="1">
      <c r="B38" s="53"/>
      <c r="C38" s="54"/>
      <c r="D38" s="17"/>
      <c r="E38" s="17"/>
      <c r="F38" s="17"/>
      <c r="G38" s="17"/>
      <c r="H38" s="17"/>
      <c r="I38" s="91"/>
      <c r="J38" s="17"/>
      <c r="K38" s="17"/>
      <c r="L38" s="17"/>
      <c r="AA38" s="5"/>
    </row>
    <row r="39" spans="1:32" ht="13.5" customHeight="1">
      <c r="A39" s="34"/>
      <c r="B39" s="55">
        <v>0.104</v>
      </c>
      <c r="C39" s="56" t="s">
        <v>104</v>
      </c>
      <c r="D39" s="18"/>
      <c r="E39" s="18"/>
      <c r="F39" s="18"/>
      <c r="G39" s="18"/>
      <c r="H39" s="18"/>
      <c r="I39" s="92"/>
      <c r="J39" s="18"/>
      <c r="K39" s="18"/>
      <c r="L39" s="18"/>
      <c r="AA39" s="5"/>
    </row>
    <row r="40" spans="1:32" ht="13.5" customHeight="1">
      <c r="A40" s="34"/>
      <c r="B40" s="57" t="s">
        <v>20</v>
      </c>
      <c r="C40" s="58" t="s">
        <v>21</v>
      </c>
      <c r="D40" s="24">
        <v>0</v>
      </c>
      <c r="E40" s="86">
        <v>6698</v>
      </c>
      <c r="F40" s="24">
        <v>0</v>
      </c>
      <c r="G40" s="86">
        <v>6699</v>
      </c>
      <c r="H40" s="24">
        <v>0</v>
      </c>
      <c r="I40" s="96">
        <v>6699</v>
      </c>
      <c r="J40" s="24">
        <v>0</v>
      </c>
      <c r="K40" s="86">
        <v>6699</v>
      </c>
      <c r="L40" s="18">
        <f>SUM(J40:K40)</f>
        <v>6699</v>
      </c>
      <c r="W40" s="128"/>
      <c r="X40" s="128"/>
      <c r="Y40" s="128"/>
      <c r="Z40" s="128"/>
      <c r="AA40" s="129"/>
      <c r="AB40" s="128"/>
      <c r="AC40" s="128"/>
      <c r="AD40" s="128"/>
      <c r="AE40" s="128"/>
      <c r="AF40" s="128"/>
    </row>
    <row r="41" spans="1:32" ht="13.5" customHeight="1">
      <c r="A41" s="34" t="s">
        <v>15</v>
      </c>
      <c r="B41" s="55">
        <v>0.104</v>
      </c>
      <c r="C41" s="56" t="s">
        <v>104</v>
      </c>
      <c r="D41" s="84">
        <f t="shared" ref="D41:L41" si="4">D40</f>
        <v>0</v>
      </c>
      <c r="E41" s="85">
        <f t="shared" si="4"/>
        <v>6698</v>
      </c>
      <c r="F41" s="84">
        <f t="shared" si="4"/>
        <v>0</v>
      </c>
      <c r="G41" s="85">
        <f t="shared" si="4"/>
        <v>6699</v>
      </c>
      <c r="H41" s="84">
        <f t="shared" si="4"/>
        <v>0</v>
      </c>
      <c r="I41" s="90">
        <f t="shared" si="4"/>
        <v>6699</v>
      </c>
      <c r="J41" s="84">
        <f t="shared" si="4"/>
        <v>0</v>
      </c>
      <c r="K41" s="85">
        <f t="shared" ref="K41" si="5">K40</f>
        <v>6699</v>
      </c>
      <c r="L41" s="85">
        <f t="shared" si="4"/>
        <v>6699</v>
      </c>
      <c r="AA41" s="5"/>
    </row>
    <row r="42" spans="1:32" ht="13.5" customHeight="1">
      <c r="A42" s="34"/>
      <c r="B42" s="57"/>
      <c r="C42" s="58"/>
      <c r="D42" s="17"/>
      <c r="E42" s="17"/>
      <c r="F42" s="17"/>
      <c r="G42" s="17"/>
      <c r="H42" s="17"/>
      <c r="I42" s="91"/>
      <c r="J42" s="17"/>
      <c r="K42" s="17"/>
      <c r="L42" s="17"/>
      <c r="AA42" s="5"/>
    </row>
    <row r="43" spans="1:32" ht="13.5" customHeight="1">
      <c r="A43" s="34"/>
      <c r="B43" s="55">
        <v>0.105</v>
      </c>
      <c r="C43" s="56" t="s">
        <v>22</v>
      </c>
      <c r="D43" s="18"/>
      <c r="E43" s="18"/>
      <c r="F43" s="18"/>
      <c r="G43" s="18"/>
      <c r="H43" s="18"/>
      <c r="I43" s="92"/>
      <c r="J43" s="18"/>
      <c r="K43" s="18"/>
      <c r="L43" s="18"/>
      <c r="AA43" s="5"/>
    </row>
    <row r="44" spans="1:32" ht="13.5" customHeight="1">
      <c r="A44" s="34"/>
      <c r="B44" s="35">
        <v>60</v>
      </c>
      <c r="C44" s="58" t="s">
        <v>91</v>
      </c>
      <c r="D44" s="24"/>
      <c r="E44" s="86"/>
      <c r="F44" s="24"/>
      <c r="G44" s="86"/>
      <c r="H44" s="24"/>
      <c r="I44" s="96"/>
      <c r="J44" s="24"/>
      <c r="K44" s="86"/>
      <c r="L44" s="18"/>
      <c r="AA44" s="5"/>
    </row>
    <row r="45" spans="1:32" ht="13.5" customHeight="1">
      <c r="A45" s="34"/>
      <c r="B45" s="53" t="s">
        <v>89</v>
      </c>
      <c r="C45" s="58" t="s">
        <v>23</v>
      </c>
      <c r="D45" s="24">
        <v>0</v>
      </c>
      <c r="E45" s="96">
        <v>12500</v>
      </c>
      <c r="F45" s="24">
        <v>0</v>
      </c>
      <c r="G45" s="96">
        <v>10000</v>
      </c>
      <c r="H45" s="24">
        <v>0</v>
      </c>
      <c r="I45" s="96">
        <v>10000</v>
      </c>
      <c r="J45" s="24">
        <v>0</v>
      </c>
      <c r="K45" s="96">
        <v>10000</v>
      </c>
      <c r="L45" s="18">
        <f>SUM(J45:K45)</f>
        <v>10000</v>
      </c>
      <c r="W45" s="128"/>
      <c r="X45" s="128"/>
      <c r="Y45" s="128"/>
      <c r="Z45" s="128"/>
      <c r="AA45" s="129"/>
      <c r="AB45" s="128"/>
      <c r="AC45" s="128"/>
      <c r="AD45" s="128"/>
      <c r="AE45" s="128"/>
      <c r="AF45" s="128"/>
    </row>
    <row r="46" spans="1:32" ht="13.5" customHeight="1">
      <c r="A46" s="34"/>
      <c r="B46" s="53"/>
      <c r="C46" s="58"/>
      <c r="D46" s="24"/>
      <c r="E46" s="86"/>
      <c r="F46" s="24"/>
      <c r="G46" s="86"/>
      <c r="H46" s="24"/>
      <c r="I46" s="96"/>
      <c r="J46" s="24"/>
      <c r="K46" s="86"/>
      <c r="L46" s="18"/>
      <c r="AA46" s="5"/>
    </row>
    <row r="47" spans="1:32" ht="13.5" customHeight="1">
      <c r="A47" s="34"/>
      <c r="B47" s="35">
        <v>61</v>
      </c>
      <c r="C47" s="58" t="s">
        <v>92</v>
      </c>
      <c r="D47" s="24"/>
      <c r="E47" s="86"/>
      <c r="F47" s="24"/>
      <c r="G47" s="86"/>
      <c r="H47" s="24"/>
      <c r="I47" s="96"/>
      <c r="J47" s="24"/>
      <c r="K47" s="86"/>
      <c r="L47" s="18"/>
      <c r="AA47" s="5"/>
    </row>
    <row r="48" spans="1:32" ht="13.5" customHeight="1">
      <c r="A48" s="34"/>
      <c r="B48" s="53" t="s">
        <v>90</v>
      </c>
      <c r="C48" s="58" t="s">
        <v>23</v>
      </c>
      <c r="D48" s="24">
        <v>0</v>
      </c>
      <c r="E48" s="96">
        <v>7816</v>
      </c>
      <c r="F48" s="24">
        <v>0</v>
      </c>
      <c r="G48" s="96">
        <v>7500</v>
      </c>
      <c r="H48" s="24">
        <v>0</v>
      </c>
      <c r="I48" s="96">
        <v>7500</v>
      </c>
      <c r="J48" s="24">
        <v>0</v>
      </c>
      <c r="K48" s="96">
        <v>7500</v>
      </c>
      <c r="L48" s="18">
        <f>SUM(J48:K48)</f>
        <v>7500</v>
      </c>
      <c r="W48" s="128"/>
      <c r="X48" s="128"/>
      <c r="Y48" s="128"/>
      <c r="Z48" s="128"/>
      <c r="AA48" s="129"/>
      <c r="AB48" s="128"/>
      <c r="AC48" s="128"/>
      <c r="AD48" s="128"/>
      <c r="AE48" s="128"/>
      <c r="AF48" s="128"/>
    </row>
    <row r="49" spans="1:32" ht="13.5" customHeight="1">
      <c r="A49" s="34" t="s">
        <v>15</v>
      </c>
      <c r="B49" s="55">
        <v>0.105</v>
      </c>
      <c r="C49" s="56" t="s">
        <v>22</v>
      </c>
      <c r="D49" s="84">
        <f t="shared" ref="D49:L49" si="6">D48+D45</f>
        <v>0</v>
      </c>
      <c r="E49" s="90">
        <f t="shared" si="6"/>
        <v>20316</v>
      </c>
      <c r="F49" s="84">
        <f t="shared" si="6"/>
        <v>0</v>
      </c>
      <c r="G49" s="90">
        <f t="shared" si="6"/>
        <v>17500</v>
      </c>
      <c r="H49" s="84">
        <f t="shared" si="6"/>
        <v>0</v>
      </c>
      <c r="I49" s="90">
        <f t="shared" si="6"/>
        <v>17500</v>
      </c>
      <c r="J49" s="84">
        <f t="shared" si="6"/>
        <v>0</v>
      </c>
      <c r="K49" s="90">
        <f t="shared" ref="K49" si="7">K48+K45</f>
        <v>17500</v>
      </c>
      <c r="L49" s="90">
        <f t="shared" si="6"/>
        <v>17500</v>
      </c>
      <c r="AA49" s="5"/>
    </row>
    <row r="50" spans="1:32" ht="13.5" customHeight="1">
      <c r="A50" s="34"/>
      <c r="B50" s="57"/>
      <c r="C50" s="58"/>
      <c r="D50" s="18"/>
      <c r="E50" s="18"/>
      <c r="F50" s="18"/>
      <c r="G50" s="18"/>
      <c r="H50" s="18"/>
      <c r="I50" s="18"/>
      <c r="J50" s="18"/>
      <c r="K50" s="18"/>
      <c r="L50" s="18"/>
      <c r="AA50" s="5"/>
    </row>
    <row r="51" spans="1:32" ht="13.5" customHeight="1">
      <c r="A51" s="34"/>
      <c r="B51" s="55">
        <v>0.106</v>
      </c>
      <c r="C51" s="56" t="s">
        <v>24</v>
      </c>
      <c r="D51" s="18"/>
      <c r="E51" s="18"/>
      <c r="F51" s="18"/>
      <c r="G51" s="18"/>
      <c r="H51" s="18"/>
      <c r="I51" s="18"/>
      <c r="J51" s="18"/>
      <c r="K51" s="18"/>
      <c r="L51" s="18"/>
      <c r="AA51" s="5"/>
    </row>
    <row r="52" spans="1:32" ht="13.5" customHeight="1">
      <c r="A52" s="34"/>
      <c r="B52" s="35">
        <v>60</v>
      </c>
      <c r="C52" s="58" t="s">
        <v>25</v>
      </c>
      <c r="D52" s="18"/>
      <c r="E52" s="18"/>
      <c r="F52" s="18"/>
      <c r="G52" s="18"/>
      <c r="H52" s="18"/>
      <c r="I52" s="18"/>
      <c r="J52" s="18"/>
      <c r="K52" s="18"/>
      <c r="L52" s="18"/>
      <c r="AA52" s="5"/>
    </row>
    <row r="53" spans="1:32" ht="13.5" customHeight="1">
      <c r="A53" s="34"/>
      <c r="B53" s="57" t="s">
        <v>26</v>
      </c>
      <c r="C53" s="58" t="s">
        <v>18</v>
      </c>
      <c r="D53" s="24">
        <v>0</v>
      </c>
      <c r="E53" s="86">
        <v>43578</v>
      </c>
      <c r="F53" s="24">
        <v>0</v>
      </c>
      <c r="G53" s="86">
        <v>50444</v>
      </c>
      <c r="H53" s="24">
        <v>0</v>
      </c>
      <c r="I53" s="96">
        <v>50444</v>
      </c>
      <c r="J53" s="24">
        <v>0</v>
      </c>
      <c r="K53" s="86">
        <v>49127</v>
      </c>
      <c r="L53" s="18">
        <f>SUM(J53:K53)</f>
        <v>49127</v>
      </c>
      <c r="W53" s="128"/>
      <c r="X53" s="128"/>
      <c r="Y53" s="128"/>
      <c r="Z53" s="128"/>
      <c r="AA53" s="129"/>
    </row>
    <row r="54" spans="1:32" ht="13.5" customHeight="1">
      <c r="A54" s="34"/>
      <c r="B54" s="57" t="s">
        <v>27</v>
      </c>
      <c r="C54" s="58" t="s">
        <v>28</v>
      </c>
      <c r="D54" s="24">
        <v>0</v>
      </c>
      <c r="E54" s="86">
        <v>931</v>
      </c>
      <c r="F54" s="24">
        <v>0</v>
      </c>
      <c r="G54" s="86">
        <v>1000</v>
      </c>
      <c r="H54" s="24">
        <v>0</v>
      </c>
      <c r="I54" s="96">
        <v>1000</v>
      </c>
      <c r="J54" s="24">
        <v>0</v>
      </c>
      <c r="K54" s="86">
        <v>1000</v>
      </c>
      <c r="L54" s="18">
        <f>SUM(J54:K54)</f>
        <v>1000</v>
      </c>
      <c r="W54" s="128"/>
      <c r="X54" s="128"/>
      <c r="Y54" s="128"/>
      <c r="Z54" s="128"/>
      <c r="AA54" s="129"/>
      <c r="AB54" s="128"/>
      <c r="AC54" s="128"/>
      <c r="AD54" s="128"/>
      <c r="AE54" s="128"/>
      <c r="AF54" s="128"/>
    </row>
    <row r="55" spans="1:32" ht="13.5" customHeight="1">
      <c r="A55" s="34"/>
      <c r="B55" s="57" t="s">
        <v>29</v>
      </c>
      <c r="C55" s="58" t="s">
        <v>30</v>
      </c>
      <c r="D55" s="87">
        <v>0</v>
      </c>
      <c r="E55" s="88">
        <v>98</v>
      </c>
      <c r="F55" s="87">
        <v>0</v>
      </c>
      <c r="G55" s="88">
        <v>100</v>
      </c>
      <c r="H55" s="87">
        <v>0</v>
      </c>
      <c r="I55" s="108">
        <v>100</v>
      </c>
      <c r="J55" s="87">
        <v>0</v>
      </c>
      <c r="K55" s="88">
        <v>100</v>
      </c>
      <c r="L55" s="19">
        <f>SUM(J55:K55)</f>
        <v>100</v>
      </c>
      <c r="W55" s="128"/>
      <c r="X55" s="128"/>
      <c r="Y55" s="128"/>
      <c r="Z55" s="128"/>
      <c r="AA55" s="129"/>
      <c r="AB55" s="128"/>
      <c r="AC55" s="128"/>
      <c r="AD55" s="128"/>
      <c r="AE55" s="128"/>
      <c r="AF55" s="128"/>
    </row>
    <row r="56" spans="1:32" ht="13.5" customHeight="1">
      <c r="A56" s="34" t="s">
        <v>15</v>
      </c>
      <c r="B56" s="35">
        <v>60</v>
      </c>
      <c r="C56" s="58" t="s">
        <v>25</v>
      </c>
      <c r="D56" s="87">
        <f t="shared" ref="D56:L56" si="8">SUM(D53:D55)</f>
        <v>0</v>
      </c>
      <c r="E56" s="88">
        <f t="shared" si="8"/>
        <v>44607</v>
      </c>
      <c r="F56" s="87">
        <f t="shared" si="8"/>
        <v>0</v>
      </c>
      <c r="G56" s="88">
        <f t="shared" si="8"/>
        <v>51544</v>
      </c>
      <c r="H56" s="87">
        <f t="shared" si="8"/>
        <v>0</v>
      </c>
      <c r="I56" s="108">
        <f t="shared" si="8"/>
        <v>51544</v>
      </c>
      <c r="J56" s="87">
        <f t="shared" si="8"/>
        <v>0</v>
      </c>
      <c r="K56" s="88">
        <f t="shared" ref="K56" si="9">SUM(K53:K55)</f>
        <v>50227</v>
      </c>
      <c r="L56" s="88">
        <f t="shared" si="8"/>
        <v>50227</v>
      </c>
      <c r="AA56" s="5"/>
    </row>
    <row r="57" spans="1:32" ht="13.5" customHeight="1">
      <c r="A57" s="34" t="s">
        <v>15</v>
      </c>
      <c r="B57" s="55">
        <v>0.106</v>
      </c>
      <c r="C57" s="56" t="s">
        <v>24</v>
      </c>
      <c r="D57" s="87">
        <f t="shared" ref="D57:L57" si="10">D56</f>
        <v>0</v>
      </c>
      <c r="E57" s="88">
        <f t="shared" si="10"/>
        <v>44607</v>
      </c>
      <c r="F57" s="87">
        <f t="shared" si="10"/>
        <v>0</v>
      </c>
      <c r="G57" s="88">
        <f t="shared" si="10"/>
        <v>51544</v>
      </c>
      <c r="H57" s="87">
        <f t="shared" si="10"/>
        <v>0</v>
      </c>
      <c r="I57" s="108">
        <f t="shared" si="10"/>
        <v>51544</v>
      </c>
      <c r="J57" s="87">
        <f t="shared" si="10"/>
        <v>0</v>
      </c>
      <c r="K57" s="88">
        <f t="shared" ref="K57" si="11">K56</f>
        <v>50227</v>
      </c>
      <c r="L57" s="88">
        <f t="shared" si="10"/>
        <v>50227</v>
      </c>
      <c r="AA57" s="5"/>
    </row>
    <row r="58" spans="1:32" ht="13.5" customHeight="1">
      <c r="A58" s="34"/>
      <c r="B58" s="60"/>
      <c r="C58" s="56"/>
      <c r="D58" s="18"/>
      <c r="E58" s="18"/>
      <c r="F58" s="18"/>
      <c r="G58" s="18"/>
      <c r="H58" s="18"/>
      <c r="I58" s="18"/>
      <c r="J58" s="18"/>
      <c r="K58" s="18"/>
      <c r="L58" s="18"/>
      <c r="AA58" s="5"/>
    </row>
    <row r="59" spans="1:32" ht="13.5" customHeight="1">
      <c r="A59" s="34"/>
      <c r="B59" s="55">
        <v>0.108</v>
      </c>
      <c r="C59" s="56" t="s">
        <v>31</v>
      </c>
      <c r="D59" s="18"/>
      <c r="E59" s="18"/>
      <c r="F59" s="18"/>
      <c r="G59" s="18"/>
      <c r="H59" s="18"/>
      <c r="I59" s="18"/>
      <c r="J59" s="18"/>
      <c r="K59" s="18"/>
      <c r="L59" s="18"/>
      <c r="AA59" s="5"/>
    </row>
    <row r="60" spans="1:32" ht="13.5" customHeight="1">
      <c r="A60" s="34"/>
      <c r="B60" s="35">
        <v>60</v>
      </c>
      <c r="C60" s="58" t="s">
        <v>94</v>
      </c>
      <c r="D60" s="24"/>
      <c r="E60" s="86"/>
      <c r="F60" s="24"/>
      <c r="G60" s="86"/>
      <c r="H60" s="24"/>
      <c r="I60" s="96"/>
      <c r="J60" s="24"/>
      <c r="K60" s="86"/>
      <c r="L60" s="18"/>
      <c r="AA60" s="5"/>
    </row>
    <row r="61" spans="1:32" ht="13.5" customHeight="1">
      <c r="A61" s="34"/>
      <c r="B61" s="53" t="s">
        <v>27</v>
      </c>
      <c r="C61" s="58" t="s">
        <v>28</v>
      </c>
      <c r="D61" s="30">
        <v>0</v>
      </c>
      <c r="E61" s="95">
        <v>2961</v>
      </c>
      <c r="F61" s="30">
        <v>0</v>
      </c>
      <c r="G61" s="95">
        <v>3000</v>
      </c>
      <c r="H61" s="30">
        <v>0</v>
      </c>
      <c r="I61" s="95">
        <v>3000</v>
      </c>
      <c r="J61" s="30">
        <v>0</v>
      </c>
      <c r="K61" s="95">
        <v>3000</v>
      </c>
      <c r="L61" s="17">
        <f>SUM(J61:K61)</f>
        <v>3000</v>
      </c>
      <c r="W61" s="128"/>
      <c r="X61" s="128"/>
      <c r="Y61" s="128"/>
      <c r="Z61" s="128"/>
      <c r="AA61" s="129"/>
      <c r="AB61" s="128"/>
      <c r="AC61" s="128"/>
      <c r="AD61" s="128"/>
      <c r="AE61" s="128"/>
      <c r="AF61" s="128"/>
    </row>
    <row r="62" spans="1:32" ht="13.5" customHeight="1">
      <c r="A62" s="34"/>
      <c r="B62" s="53"/>
      <c r="C62" s="58"/>
      <c r="D62" s="30"/>
      <c r="E62" s="83"/>
      <c r="F62" s="30"/>
      <c r="G62" s="83"/>
      <c r="H62" s="30"/>
      <c r="I62" s="95"/>
      <c r="J62" s="30"/>
      <c r="K62" s="83"/>
      <c r="L62" s="17"/>
      <c r="AA62" s="5"/>
    </row>
    <row r="63" spans="1:32" ht="13.5" customHeight="1">
      <c r="A63" s="34"/>
      <c r="B63" s="35">
        <v>61</v>
      </c>
      <c r="C63" s="58" t="s">
        <v>95</v>
      </c>
      <c r="D63" s="24"/>
      <c r="E63" s="86"/>
      <c r="F63" s="24"/>
      <c r="G63" s="86"/>
      <c r="H63" s="24"/>
      <c r="I63" s="96"/>
      <c r="J63" s="24"/>
      <c r="K63" s="86"/>
      <c r="L63" s="18"/>
      <c r="AA63" s="5"/>
    </row>
    <row r="64" spans="1:32" ht="13.5" customHeight="1">
      <c r="A64" s="34"/>
      <c r="B64" s="57" t="s">
        <v>45</v>
      </c>
      <c r="C64" s="58" t="s">
        <v>28</v>
      </c>
      <c r="D64" s="24">
        <v>0</v>
      </c>
      <c r="E64" s="96">
        <v>881</v>
      </c>
      <c r="F64" s="24">
        <v>0</v>
      </c>
      <c r="G64" s="96">
        <v>1500</v>
      </c>
      <c r="H64" s="24">
        <v>0</v>
      </c>
      <c r="I64" s="96">
        <v>1500</v>
      </c>
      <c r="J64" s="24">
        <v>0</v>
      </c>
      <c r="K64" s="96">
        <v>1500</v>
      </c>
      <c r="L64" s="18">
        <f>SUM(J64:K64)</f>
        <v>1500</v>
      </c>
      <c r="W64" s="128"/>
      <c r="X64" s="128"/>
      <c r="Y64" s="128"/>
      <c r="Z64" s="128"/>
      <c r="AA64" s="129"/>
      <c r="AB64" s="128"/>
      <c r="AC64" s="128"/>
      <c r="AD64" s="128"/>
      <c r="AE64" s="128"/>
      <c r="AF64" s="128"/>
    </row>
    <row r="65" spans="1:32" ht="13.5" customHeight="1">
      <c r="A65" s="34" t="s">
        <v>15</v>
      </c>
      <c r="B65" s="55">
        <v>0.108</v>
      </c>
      <c r="C65" s="56" t="s">
        <v>31</v>
      </c>
      <c r="D65" s="84">
        <f t="shared" ref="D65:L65" si="12">D64+D61</f>
        <v>0</v>
      </c>
      <c r="E65" s="90">
        <f t="shared" si="12"/>
        <v>3842</v>
      </c>
      <c r="F65" s="84">
        <f t="shared" si="12"/>
        <v>0</v>
      </c>
      <c r="G65" s="90">
        <f t="shared" si="12"/>
        <v>4500</v>
      </c>
      <c r="H65" s="84">
        <f t="shared" si="12"/>
        <v>0</v>
      </c>
      <c r="I65" s="90">
        <f t="shared" si="12"/>
        <v>4500</v>
      </c>
      <c r="J65" s="84">
        <f t="shared" si="12"/>
        <v>0</v>
      </c>
      <c r="K65" s="90">
        <f t="shared" ref="K65" si="13">K64+K61</f>
        <v>4500</v>
      </c>
      <c r="L65" s="90">
        <f t="shared" si="12"/>
        <v>4500</v>
      </c>
      <c r="AA65" s="5"/>
    </row>
    <row r="66" spans="1:32" ht="13.5" customHeight="1">
      <c r="A66" s="34"/>
      <c r="B66" s="60"/>
      <c r="C66" s="56"/>
      <c r="D66" s="18"/>
      <c r="E66" s="18"/>
      <c r="F66" s="18"/>
      <c r="G66" s="18"/>
      <c r="H66" s="18"/>
      <c r="I66" s="92"/>
      <c r="J66" s="18"/>
      <c r="K66" s="18"/>
      <c r="L66" s="18"/>
      <c r="AA66" s="5"/>
    </row>
    <row r="67" spans="1:32" ht="13.5" customHeight="1">
      <c r="A67" s="34"/>
      <c r="B67" s="61">
        <v>0.8</v>
      </c>
      <c r="C67" s="56" t="s">
        <v>32</v>
      </c>
      <c r="D67" s="18"/>
      <c r="E67" s="22"/>
      <c r="F67" s="18"/>
      <c r="G67" s="18"/>
      <c r="H67" s="18"/>
      <c r="I67" s="92"/>
      <c r="J67" s="18"/>
      <c r="K67" s="18"/>
      <c r="L67" s="18"/>
      <c r="AA67" s="5"/>
    </row>
    <row r="68" spans="1:32" ht="13.5" customHeight="1">
      <c r="A68" s="34"/>
      <c r="B68" s="57" t="s">
        <v>33</v>
      </c>
      <c r="C68" s="58" t="s">
        <v>30</v>
      </c>
      <c r="D68" s="24">
        <v>0</v>
      </c>
      <c r="E68" s="86">
        <v>12822</v>
      </c>
      <c r="F68" s="24">
        <v>0</v>
      </c>
      <c r="G68" s="86">
        <v>47850</v>
      </c>
      <c r="H68" s="24">
        <v>0</v>
      </c>
      <c r="I68" s="96">
        <v>47850</v>
      </c>
      <c r="J68" s="24">
        <v>0</v>
      </c>
      <c r="K68" s="86">
        <v>47850</v>
      </c>
      <c r="L68" s="18">
        <f>SUM(J68:K68)</f>
        <v>47850</v>
      </c>
      <c r="W68" s="128"/>
      <c r="X68" s="128"/>
      <c r="Y68" s="128"/>
      <c r="Z68" s="128"/>
      <c r="AA68" s="129"/>
      <c r="AB68" s="128"/>
      <c r="AC68" s="128"/>
      <c r="AD68" s="128"/>
      <c r="AE68" s="128"/>
      <c r="AF68" s="128"/>
    </row>
    <row r="69" spans="1:32" ht="13.5" customHeight="1">
      <c r="A69" s="34" t="s">
        <v>15</v>
      </c>
      <c r="B69" s="61">
        <v>0.8</v>
      </c>
      <c r="C69" s="56" t="s">
        <v>32</v>
      </c>
      <c r="D69" s="84">
        <f t="shared" ref="D69:L69" si="14">D68</f>
        <v>0</v>
      </c>
      <c r="E69" s="85">
        <f t="shared" si="14"/>
        <v>12822</v>
      </c>
      <c r="F69" s="84">
        <f t="shared" si="14"/>
        <v>0</v>
      </c>
      <c r="G69" s="85">
        <f t="shared" si="14"/>
        <v>47850</v>
      </c>
      <c r="H69" s="84">
        <f t="shared" si="14"/>
        <v>0</v>
      </c>
      <c r="I69" s="90">
        <f t="shared" si="14"/>
        <v>47850</v>
      </c>
      <c r="J69" s="84">
        <f t="shared" si="14"/>
        <v>0</v>
      </c>
      <c r="K69" s="85">
        <f t="shared" ref="K69" si="15">K68</f>
        <v>47850</v>
      </c>
      <c r="L69" s="85">
        <f t="shared" si="14"/>
        <v>47850</v>
      </c>
      <c r="AA69" s="5"/>
    </row>
    <row r="70" spans="1:32" ht="13.5" customHeight="1">
      <c r="A70" s="59" t="s">
        <v>15</v>
      </c>
      <c r="B70" s="109">
        <v>2013</v>
      </c>
      <c r="C70" s="110" t="s">
        <v>1</v>
      </c>
      <c r="D70" s="84">
        <f t="shared" ref="D70:L70" si="16">D69+D65+D57+D49+D41+D37+D29</f>
        <v>0</v>
      </c>
      <c r="E70" s="85">
        <f t="shared" si="16"/>
        <v>101543</v>
      </c>
      <c r="F70" s="84">
        <f t="shared" si="16"/>
        <v>0</v>
      </c>
      <c r="G70" s="85">
        <f t="shared" si="16"/>
        <v>141613</v>
      </c>
      <c r="H70" s="84">
        <f t="shared" si="16"/>
        <v>0</v>
      </c>
      <c r="I70" s="90">
        <f t="shared" si="16"/>
        <v>141613</v>
      </c>
      <c r="J70" s="84">
        <f t="shared" si="16"/>
        <v>0</v>
      </c>
      <c r="K70" s="85">
        <f t="shared" ref="K70" si="17">K69+K65+K57+K49+K41+K37+K29</f>
        <v>140661</v>
      </c>
      <c r="L70" s="85">
        <f t="shared" si="16"/>
        <v>140661</v>
      </c>
      <c r="AA70" s="5"/>
    </row>
    <row r="71" spans="1:32" ht="5.25" customHeight="1">
      <c r="A71" s="34"/>
      <c r="B71" s="60"/>
      <c r="C71" s="58"/>
      <c r="D71" s="18"/>
      <c r="E71" s="18"/>
      <c r="F71" s="18"/>
      <c r="G71" s="18"/>
      <c r="H71" s="20"/>
      <c r="I71" s="18"/>
      <c r="J71" s="18"/>
      <c r="K71" s="18"/>
      <c r="L71" s="18"/>
      <c r="AA71" s="5"/>
    </row>
    <row r="72" spans="1:32">
      <c r="A72" s="62" t="s">
        <v>17</v>
      </c>
      <c r="B72" s="63">
        <v>2014</v>
      </c>
      <c r="C72" s="64" t="s">
        <v>77</v>
      </c>
      <c r="D72" s="18"/>
      <c r="E72" s="18"/>
      <c r="F72" s="18"/>
      <c r="G72" s="18"/>
      <c r="H72" s="20"/>
      <c r="I72" s="18"/>
      <c r="J72" s="18"/>
      <c r="K72" s="18"/>
      <c r="L72" s="18"/>
      <c r="AA72" s="5"/>
    </row>
    <row r="73" spans="1:32">
      <c r="A73" s="34"/>
      <c r="B73" s="61">
        <v>0.8</v>
      </c>
      <c r="C73" s="56" t="s">
        <v>32</v>
      </c>
      <c r="D73" s="18"/>
      <c r="E73" s="18"/>
      <c r="F73" s="18"/>
      <c r="G73" s="18"/>
      <c r="H73" s="20"/>
      <c r="I73" s="18"/>
      <c r="J73" s="18"/>
      <c r="K73" s="18"/>
      <c r="L73" s="18"/>
      <c r="AA73" s="5"/>
    </row>
    <row r="74" spans="1:32">
      <c r="A74" s="34"/>
      <c r="B74" s="35">
        <v>41</v>
      </c>
      <c r="C74" s="58" t="s">
        <v>78</v>
      </c>
      <c r="D74" s="18"/>
      <c r="E74" s="18"/>
      <c r="F74" s="18"/>
      <c r="G74" s="18"/>
      <c r="H74" s="20"/>
      <c r="I74" s="18"/>
      <c r="J74" s="18"/>
      <c r="K74" s="18"/>
      <c r="L74" s="18"/>
      <c r="AA74" s="5"/>
    </row>
    <row r="75" spans="1:32" ht="25.5">
      <c r="A75" s="34"/>
      <c r="B75" s="35" t="s">
        <v>79</v>
      </c>
      <c r="C75" s="58" t="s">
        <v>80</v>
      </c>
      <c r="D75" s="24">
        <v>0</v>
      </c>
      <c r="E75" s="96">
        <v>30585</v>
      </c>
      <c r="F75" s="24">
        <v>0</v>
      </c>
      <c r="G75" s="86">
        <v>169200</v>
      </c>
      <c r="H75" s="24">
        <v>0</v>
      </c>
      <c r="I75" s="96">
        <v>169200</v>
      </c>
      <c r="J75" s="24">
        <v>0</v>
      </c>
      <c r="K75" s="24">
        <v>0</v>
      </c>
      <c r="L75" s="24">
        <f>SUM(J75:K75)</f>
        <v>0</v>
      </c>
      <c r="W75" s="128"/>
      <c r="X75" s="128"/>
      <c r="Y75" s="130"/>
      <c r="Z75" s="128"/>
      <c r="AA75" s="128"/>
      <c r="AB75" s="128"/>
    </row>
    <row r="76" spans="1:32">
      <c r="A76" s="34"/>
      <c r="B76" s="35" t="s">
        <v>107</v>
      </c>
      <c r="C76" s="58" t="s">
        <v>108</v>
      </c>
      <c r="D76" s="24">
        <v>0</v>
      </c>
      <c r="E76" s="24">
        <v>0</v>
      </c>
      <c r="F76" s="96">
        <v>16900</v>
      </c>
      <c r="G76" s="24">
        <v>0</v>
      </c>
      <c r="H76" s="96">
        <v>16900</v>
      </c>
      <c r="I76" s="24">
        <v>0</v>
      </c>
      <c r="J76" s="24">
        <v>0</v>
      </c>
      <c r="K76" s="24">
        <v>0</v>
      </c>
      <c r="L76" s="24">
        <f>SUM(J76:K76)</f>
        <v>0</v>
      </c>
      <c r="M76" s="103"/>
      <c r="N76" s="103"/>
      <c r="O76" s="104"/>
      <c r="P76" s="103"/>
      <c r="Q76" s="114"/>
      <c r="Y76" s="89"/>
      <c r="AA76" s="5"/>
    </row>
    <row r="77" spans="1:32">
      <c r="A77" s="62" t="s">
        <v>15</v>
      </c>
      <c r="B77" s="35">
        <v>41</v>
      </c>
      <c r="C77" s="58" t="s">
        <v>78</v>
      </c>
      <c r="D77" s="84">
        <f t="shared" ref="D77:L77" si="18">SUM(D75:D76)</f>
        <v>0</v>
      </c>
      <c r="E77" s="90">
        <f t="shared" si="18"/>
        <v>30585</v>
      </c>
      <c r="F77" s="90">
        <f t="shared" si="18"/>
        <v>16900</v>
      </c>
      <c r="G77" s="85">
        <f t="shared" si="18"/>
        <v>169200</v>
      </c>
      <c r="H77" s="90">
        <f t="shared" si="18"/>
        <v>16900</v>
      </c>
      <c r="I77" s="90">
        <f t="shared" si="18"/>
        <v>169200</v>
      </c>
      <c r="J77" s="84">
        <f t="shared" si="18"/>
        <v>0</v>
      </c>
      <c r="K77" s="84">
        <f t="shared" ref="K77" si="19">SUM(K75:K76)</f>
        <v>0</v>
      </c>
      <c r="L77" s="84">
        <f t="shared" si="18"/>
        <v>0</v>
      </c>
      <c r="Y77" s="89"/>
      <c r="AA77" s="5"/>
    </row>
    <row r="78" spans="1:32">
      <c r="A78" s="62"/>
      <c r="B78" s="35"/>
      <c r="C78" s="58"/>
      <c r="D78" s="112"/>
      <c r="E78" s="113"/>
      <c r="F78" s="96"/>
      <c r="G78" s="86"/>
      <c r="H78" s="96"/>
      <c r="I78" s="96"/>
      <c r="J78" s="96"/>
      <c r="K78" s="86"/>
      <c r="L78" s="18"/>
      <c r="Y78" s="89"/>
      <c r="AA78" s="5"/>
    </row>
    <row r="79" spans="1:32">
      <c r="A79" s="62"/>
      <c r="B79" s="35">
        <v>42</v>
      </c>
      <c r="C79" s="126" t="s">
        <v>117</v>
      </c>
      <c r="D79" s="24"/>
      <c r="E79" s="96"/>
      <c r="F79" s="96"/>
      <c r="G79" s="86"/>
      <c r="H79" s="96"/>
      <c r="I79" s="96"/>
      <c r="J79" s="96"/>
      <c r="K79" s="86"/>
      <c r="L79" s="18"/>
      <c r="Y79" s="89"/>
      <c r="AA79" s="5"/>
    </row>
    <row r="80" spans="1:32" ht="25.5">
      <c r="A80" s="62"/>
      <c r="B80" s="35" t="s">
        <v>114</v>
      </c>
      <c r="C80" s="58" t="s">
        <v>118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86">
        <v>55400</v>
      </c>
      <c r="L80" s="18">
        <f>SUM(J80:K80)</f>
        <v>55400</v>
      </c>
      <c r="W80" s="128"/>
      <c r="X80" s="128"/>
      <c r="Y80" s="131"/>
      <c r="Z80" s="128"/>
      <c r="AA80" s="128"/>
      <c r="AB80" s="128"/>
    </row>
    <row r="81" spans="1:32">
      <c r="A81" s="62" t="s">
        <v>15</v>
      </c>
      <c r="B81" s="35">
        <v>42</v>
      </c>
      <c r="C81" s="126" t="s">
        <v>113</v>
      </c>
      <c r="D81" s="84">
        <f>D80</f>
        <v>0</v>
      </c>
      <c r="E81" s="84">
        <f t="shared" ref="E81:L81" si="20">E80</f>
        <v>0</v>
      </c>
      <c r="F81" s="84">
        <f t="shared" si="20"/>
        <v>0</v>
      </c>
      <c r="G81" s="84">
        <f t="shared" si="20"/>
        <v>0</v>
      </c>
      <c r="H81" s="84">
        <f t="shared" si="20"/>
        <v>0</v>
      </c>
      <c r="I81" s="84">
        <f t="shared" si="20"/>
        <v>0</v>
      </c>
      <c r="J81" s="84">
        <f t="shared" si="20"/>
        <v>0</v>
      </c>
      <c r="K81" s="90">
        <f t="shared" si="20"/>
        <v>55400</v>
      </c>
      <c r="L81" s="90">
        <f t="shared" si="20"/>
        <v>55400</v>
      </c>
      <c r="Y81" s="89"/>
      <c r="AA81" s="5"/>
    </row>
    <row r="82" spans="1:32">
      <c r="A82" s="62" t="s">
        <v>15</v>
      </c>
      <c r="B82" s="61">
        <v>0.8</v>
      </c>
      <c r="C82" s="56" t="s">
        <v>32</v>
      </c>
      <c r="D82" s="24">
        <f t="shared" ref="D82:J82" si="21">D77+D81</f>
        <v>0</v>
      </c>
      <c r="E82" s="86">
        <f t="shared" si="21"/>
        <v>30585</v>
      </c>
      <c r="F82" s="86">
        <f t="shared" si="21"/>
        <v>16900</v>
      </c>
      <c r="G82" s="86">
        <f t="shared" si="21"/>
        <v>169200</v>
      </c>
      <c r="H82" s="96">
        <f t="shared" si="21"/>
        <v>16900</v>
      </c>
      <c r="I82" s="96">
        <f t="shared" si="21"/>
        <v>169200</v>
      </c>
      <c r="J82" s="24">
        <f t="shared" si="21"/>
        <v>0</v>
      </c>
      <c r="K82" s="86">
        <f>K77+K81</f>
        <v>55400</v>
      </c>
      <c r="L82" s="86">
        <f>L77+L81</f>
        <v>55400</v>
      </c>
      <c r="Y82" s="89"/>
      <c r="AA82" s="5"/>
    </row>
    <row r="83" spans="1:32">
      <c r="A83" s="62" t="s">
        <v>15</v>
      </c>
      <c r="B83" s="63">
        <v>2014</v>
      </c>
      <c r="C83" s="64" t="s">
        <v>77</v>
      </c>
      <c r="D83" s="84">
        <f t="shared" ref="D83:L83" si="22">D82</f>
        <v>0</v>
      </c>
      <c r="E83" s="90">
        <f t="shared" si="22"/>
        <v>30585</v>
      </c>
      <c r="F83" s="90">
        <f t="shared" si="22"/>
        <v>16900</v>
      </c>
      <c r="G83" s="85">
        <f t="shared" si="22"/>
        <v>169200</v>
      </c>
      <c r="H83" s="90">
        <f t="shared" si="22"/>
        <v>16900</v>
      </c>
      <c r="I83" s="90">
        <f t="shared" si="22"/>
        <v>169200</v>
      </c>
      <c r="J83" s="84">
        <f t="shared" si="22"/>
        <v>0</v>
      </c>
      <c r="K83" s="85">
        <f t="shared" ref="K83" si="23">K82</f>
        <v>55400</v>
      </c>
      <c r="L83" s="85">
        <f t="shared" si="22"/>
        <v>55400</v>
      </c>
      <c r="AA83" s="5"/>
    </row>
    <row r="84" spans="1:32">
      <c r="A84" s="34"/>
      <c r="B84" s="60"/>
      <c r="C84" s="58"/>
      <c r="D84" s="18"/>
      <c r="E84" s="18"/>
      <c r="F84" s="18"/>
      <c r="G84" s="18"/>
      <c r="H84" s="20"/>
      <c r="I84" s="18"/>
      <c r="J84" s="18"/>
      <c r="K84" s="18"/>
      <c r="L84" s="18"/>
      <c r="AA84" s="5"/>
    </row>
    <row r="85" spans="1:32">
      <c r="A85" s="34" t="s">
        <v>17</v>
      </c>
      <c r="B85" s="60">
        <v>2052</v>
      </c>
      <c r="C85" s="65" t="s">
        <v>3</v>
      </c>
      <c r="D85" s="18"/>
      <c r="E85" s="18"/>
      <c r="F85" s="18"/>
      <c r="G85" s="18"/>
      <c r="H85" s="18"/>
      <c r="I85" s="18"/>
      <c r="J85" s="18"/>
      <c r="K85" s="18"/>
      <c r="L85" s="18"/>
      <c r="AA85" s="5"/>
    </row>
    <row r="86" spans="1:32">
      <c r="A86" s="34"/>
      <c r="B86" s="66">
        <v>0.09</v>
      </c>
      <c r="C86" s="65" t="s">
        <v>70</v>
      </c>
      <c r="D86" s="18"/>
      <c r="E86" s="18"/>
      <c r="F86" s="18"/>
      <c r="G86" s="18"/>
      <c r="H86" s="18"/>
      <c r="I86" s="18"/>
      <c r="J86" s="18"/>
      <c r="K86" s="18"/>
      <c r="L86" s="18"/>
      <c r="AA86" s="5"/>
    </row>
    <row r="87" spans="1:32">
      <c r="A87" s="34"/>
      <c r="B87" s="35">
        <v>15</v>
      </c>
      <c r="C87" s="67" t="s">
        <v>34</v>
      </c>
      <c r="D87" s="22"/>
      <c r="E87" s="22"/>
      <c r="F87" s="22"/>
      <c r="G87" s="22"/>
      <c r="H87" s="22"/>
      <c r="I87" s="22"/>
      <c r="J87" s="22"/>
      <c r="K87" s="22"/>
      <c r="L87" s="22"/>
      <c r="AA87" s="5"/>
    </row>
    <row r="88" spans="1:32">
      <c r="A88" s="34"/>
      <c r="B88" s="35" t="s">
        <v>35</v>
      </c>
      <c r="C88" s="67" t="s">
        <v>18</v>
      </c>
      <c r="D88" s="24">
        <v>0</v>
      </c>
      <c r="E88" s="86">
        <v>52605</v>
      </c>
      <c r="F88" s="24">
        <v>0</v>
      </c>
      <c r="G88" s="86">
        <v>62668</v>
      </c>
      <c r="H88" s="24">
        <v>0</v>
      </c>
      <c r="I88" s="96">
        <v>62668</v>
      </c>
      <c r="J88" s="24">
        <v>0</v>
      </c>
      <c r="K88" s="86">
        <v>68839</v>
      </c>
      <c r="L88" s="18">
        <f>SUM(J88:K88)</f>
        <v>68839</v>
      </c>
      <c r="W88" s="128"/>
      <c r="X88" s="128"/>
      <c r="Y88" s="128"/>
      <c r="Z88" s="128"/>
      <c r="AA88" s="129"/>
    </row>
    <row r="89" spans="1:32">
      <c r="A89" s="34"/>
      <c r="B89" s="35" t="s">
        <v>36</v>
      </c>
      <c r="C89" s="67" t="s">
        <v>28</v>
      </c>
      <c r="D89" s="24">
        <v>0</v>
      </c>
      <c r="E89" s="86">
        <v>638</v>
      </c>
      <c r="F89" s="24">
        <v>0</v>
      </c>
      <c r="G89" s="86">
        <v>700</v>
      </c>
      <c r="H89" s="24">
        <v>0</v>
      </c>
      <c r="I89" s="96">
        <v>700</v>
      </c>
      <c r="J89" s="24">
        <v>0</v>
      </c>
      <c r="K89" s="86">
        <v>700</v>
      </c>
      <c r="L89" s="18">
        <f>SUM(J89:K89)</f>
        <v>700</v>
      </c>
      <c r="W89" s="128"/>
      <c r="X89" s="128"/>
      <c r="Y89" s="128"/>
      <c r="Z89" s="128"/>
      <c r="AA89" s="129"/>
      <c r="AB89" s="128"/>
      <c r="AC89" s="128"/>
      <c r="AD89" s="128"/>
      <c r="AE89" s="128"/>
      <c r="AF89" s="128"/>
    </row>
    <row r="90" spans="1:32">
      <c r="A90" s="34"/>
      <c r="B90" s="35" t="s">
        <v>37</v>
      </c>
      <c r="C90" s="67" t="s">
        <v>30</v>
      </c>
      <c r="D90" s="24">
        <v>0</v>
      </c>
      <c r="E90" s="86">
        <v>28471</v>
      </c>
      <c r="F90" s="24">
        <v>0</v>
      </c>
      <c r="G90" s="86">
        <v>25334</v>
      </c>
      <c r="H90" s="24">
        <v>0</v>
      </c>
      <c r="I90" s="96">
        <v>25334</v>
      </c>
      <c r="J90" s="24">
        <v>0</v>
      </c>
      <c r="K90" s="86">
        <v>25334</v>
      </c>
      <c r="L90" s="18">
        <f>SUM(J90:K90)</f>
        <v>25334</v>
      </c>
      <c r="W90" s="128"/>
      <c r="X90" s="128"/>
      <c r="Y90" s="128"/>
      <c r="Z90" s="128"/>
      <c r="AA90" s="129"/>
      <c r="AB90" s="128"/>
      <c r="AC90" s="128"/>
      <c r="AD90" s="128"/>
      <c r="AE90" s="128"/>
      <c r="AF90" s="128"/>
    </row>
    <row r="91" spans="1:32">
      <c r="A91" s="34"/>
      <c r="B91" s="35" t="s">
        <v>38</v>
      </c>
      <c r="C91" s="67" t="s">
        <v>21</v>
      </c>
      <c r="D91" s="24">
        <v>0</v>
      </c>
      <c r="E91" s="86">
        <v>10470</v>
      </c>
      <c r="F91" s="24">
        <v>0</v>
      </c>
      <c r="G91" s="86">
        <v>4236</v>
      </c>
      <c r="H91" s="24">
        <v>0</v>
      </c>
      <c r="I91" s="96">
        <v>4236</v>
      </c>
      <c r="J91" s="24">
        <v>0</v>
      </c>
      <c r="K91" s="86">
        <v>4236</v>
      </c>
      <c r="L91" s="18">
        <f>SUM(J91:K91)</f>
        <v>4236</v>
      </c>
      <c r="W91" s="128"/>
      <c r="X91" s="128"/>
      <c r="Y91" s="128"/>
      <c r="Z91" s="128"/>
      <c r="AA91" s="129"/>
      <c r="AB91" s="128"/>
      <c r="AC91" s="128"/>
      <c r="AD91" s="128"/>
      <c r="AE91" s="128"/>
      <c r="AF91" s="128"/>
    </row>
    <row r="92" spans="1:32">
      <c r="A92" s="34" t="s">
        <v>15</v>
      </c>
      <c r="B92" s="35">
        <v>15</v>
      </c>
      <c r="C92" s="67" t="s">
        <v>34</v>
      </c>
      <c r="D92" s="84">
        <f t="shared" ref="D92:L92" si="24">SUM(D88:D91)</f>
        <v>0</v>
      </c>
      <c r="E92" s="85">
        <f t="shared" si="24"/>
        <v>92184</v>
      </c>
      <c r="F92" s="84">
        <f t="shared" si="24"/>
        <v>0</v>
      </c>
      <c r="G92" s="85">
        <f t="shared" si="24"/>
        <v>92938</v>
      </c>
      <c r="H92" s="84">
        <f t="shared" si="24"/>
        <v>0</v>
      </c>
      <c r="I92" s="90">
        <f t="shared" si="24"/>
        <v>92938</v>
      </c>
      <c r="J92" s="84">
        <f t="shared" si="24"/>
        <v>0</v>
      </c>
      <c r="K92" s="85">
        <f t="shared" si="24"/>
        <v>99109</v>
      </c>
      <c r="L92" s="85">
        <f t="shared" si="24"/>
        <v>99109</v>
      </c>
      <c r="AA92" s="5"/>
    </row>
    <row r="93" spans="1:32">
      <c r="A93" s="34"/>
      <c r="B93" s="66"/>
      <c r="C93" s="65"/>
      <c r="D93" s="18"/>
      <c r="E93" s="18"/>
      <c r="F93" s="18"/>
      <c r="G93" s="18"/>
      <c r="H93" s="92"/>
      <c r="I93" s="92"/>
      <c r="J93" s="18"/>
      <c r="K93" s="18"/>
      <c r="L93" s="18"/>
      <c r="AA93" s="5"/>
    </row>
    <row r="94" spans="1:32">
      <c r="A94" s="34"/>
      <c r="B94" s="35">
        <v>44</v>
      </c>
      <c r="C94" s="67" t="s">
        <v>39</v>
      </c>
      <c r="D94" s="22"/>
      <c r="E94" s="22"/>
      <c r="F94" s="22"/>
      <c r="G94" s="22"/>
      <c r="H94" s="93"/>
      <c r="I94" s="93"/>
      <c r="J94" s="22"/>
      <c r="K94" s="22"/>
      <c r="L94" s="22"/>
      <c r="AA94" s="5"/>
    </row>
    <row r="95" spans="1:32">
      <c r="A95" s="34"/>
      <c r="B95" s="35" t="s">
        <v>40</v>
      </c>
      <c r="C95" s="67" t="s">
        <v>18</v>
      </c>
      <c r="D95" s="24">
        <v>0</v>
      </c>
      <c r="E95" s="86">
        <v>18682</v>
      </c>
      <c r="F95" s="24">
        <v>0</v>
      </c>
      <c r="G95" s="86">
        <v>20720</v>
      </c>
      <c r="H95" s="24">
        <v>0</v>
      </c>
      <c r="I95" s="96">
        <v>20720</v>
      </c>
      <c r="J95" s="24">
        <v>0</v>
      </c>
      <c r="K95" s="86">
        <v>21462</v>
      </c>
      <c r="L95" s="18">
        <f>SUM(J95:K95)</f>
        <v>21462</v>
      </c>
      <c r="W95" s="128"/>
      <c r="X95" s="128"/>
      <c r="Y95" s="128"/>
      <c r="Z95" s="128"/>
      <c r="AA95" s="129"/>
    </row>
    <row r="96" spans="1:32">
      <c r="A96" s="34"/>
      <c r="B96" s="35" t="s">
        <v>41</v>
      </c>
      <c r="C96" s="67" t="s">
        <v>28</v>
      </c>
      <c r="D96" s="24">
        <v>0</v>
      </c>
      <c r="E96" s="86">
        <v>397</v>
      </c>
      <c r="F96" s="24">
        <v>0</v>
      </c>
      <c r="G96" s="86">
        <v>450</v>
      </c>
      <c r="H96" s="24">
        <v>0</v>
      </c>
      <c r="I96" s="96">
        <v>450</v>
      </c>
      <c r="J96" s="24">
        <v>0</v>
      </c>
      <c r="K96" s="86">
        <v>450</v>
      </c>
      <c r="L96" s="18">
        <f>SUM(J96:K96)</f>
        <v>450</v>
      </c>
      <c r="W96" s="128"/>
      <c r="X96" s="128"/>
      <c r="Y96" s="128"/>
      <c r="Z96" s="128"/>
      <c r="AA96" s="129"/>
      <c r="AB96" s="128"/>
      <c r="AC96" s="128"/>
      <c r="AD96" s="128"/>
      <c r="AE96" s="128"/>
      <c r="AF96" s="128"/>
    </row>
    <row r="97" spans="1:32">
      <c r="A97" s="34"/>
      <c r="B97" s="35" t="s">
        <v>93</v>
      </c>
      <c r="C97" s="67" t="s">
        <v>30</v>
      </c>
      <c r="D97" s="24">
        <v>0</v>
      </c>
      <c r="E97" s="96">
        <v>2899</v>
      </c>
      <c r="F97" s="24">
        <v>0</v>
      </c>
      <c r="G97" s="96">
        <v>2900</v>
      </c>
      <c r="H97" s="24">
        <v>0</v>
      </c>
      <c r="I97" s="96">
        <v>2900</v>
      </c>
      <c r="J97" s="24">
        <v>0</v>
      </c>
      <c r="K97" s="96">
        <v>2900</v>
      </c>
      <c r="L97" s="18">
        <f>SUM(J97:K97)</f>
        <v>2900</v>
      </c>
      <c r="W97" s="128"/>
      <c r="X97" s="128"/>
      <c r="Y97" s="128"/>
      <c r="Z97" s="128"/>
      <c r="AA97" s="129"/>
      <c r="AB97" s="128"/>
      <c r="AC97" s="128"/>
      <c r="AD97" s="128"/>
      <c r="AE97" s="128"/>
      <c r="AF97" s="128"/>
    </row>
    <row r="98" spans="1:32">
      <c r="A98" s="34"/>
      <c r="B98" s="35" t="s">
        <v>106</v>
      </c>
      <c r="C98" s="67" t="s">
        <v>21</v>
      </c>
      <c r="D98" s="24">
        <v>0</v>
      </c>
      <c r="E98" s="24">
        <v>0</v>
      </c>
      <c r="F98" s="96">
        <v>1800</v>
      </c>
      <c r="G98" s="24">
        <v>0</v>
      </c>
      <c r="H98" s="96">
        <v>1800</v>
      </c>
      <c r="I98" s="24">
        <v>0</v>
      </c>
      <c r="J98" s="24">
        <v>0</v>
      </c>
      <c r="K98" s="24">
        <v>0</v>
      </c>
      <c r="L98" s="24">
        <f>SUM(J98:K98)</f>
        <v>0</v>
      </c>
      <c r="M98" s="103"/>
      <c r="N98" s="103"/>
      <c r="O98" s="104"/>
      <c r="P98" s="103"/>
      <c r="Q98" s="114"/>
      <c r="W98" s="128"/>
      <c r="X98" s="128"/>
      <c r="Y98" s="128"/>
      <c r="Z98" s="128"/>
      <c r="AA98" s="129"/>
      <c r="AB98" s="128"/>
      <c r="AC98" s="128"/>
      <c r="AD98" s="128"/>
      <c r="AE98" s="128"/>
      <c r="AF98" s="128"/>
    </row>
    <row r="99" spans="1:32" ht="25.5">
      <c r="A99" s="34"/>
      <c r="B99" s="35" t="s">
        <v>100</v>
      </c>
      <c r="C99" s="67" t="s">
        <v>101</v>
      </c>
      <c r="D99" s="108">
        <v>10000</v>
      </c>
      <c r="E99" s="87">
        <v>0</v>
      </c>
      <c r="F99" s="108">
        <v>10000</v>
      </c>
      <c r="G99" s="87">
        <v>0</v>
      </c>
      <c r="H99" s="108">
        <v>10000</v>
      </c>
      <c r="I99" s="87">
        <v>0</v>
      </c>
      <c r="J99" s="87">
        <v>0</v>
      </c>
      <c r="K99" s="87">
        <v>0</v>
      </c>
      <c r="L99" s="87">
        <f>SUM(J99:K99)</f>
        <v>0</v>
      </c>
      <c r="M99" s="103"/>
      <c r="N99" s="103"/>
      <c r="O99" s="104"/>
      <c r="P99" s="103"/>
      <c r="Q99" s="114"/>
      <c r="AA99" s="5"/>
    </row>
    <row r="100" spans="1:32">
      <c r="A100" s="34" t="s">
        <v>15</v>
      </c>
      <c r="B100" s="35">
        <v>44</v>
      </c>
      <c r="C100" s="67" t="s">
        <v>39</v>
      </c>
      <c r="D100" s="108">
        <f t="shared" ref="D100:I100" si="25">SUM(D94:D99)</f>
        <v>10000</v>
      </c>
      <c r="E100" s="88">
        <f t="shared" si="25"/>
        <v>21978</v>
      </c>
      <c r="F100" s="108">
        <f t="shared" si="25"/>
        <v>11800</v>
      </c>
      <c r="G100" s="88">
        <f t="shared" si="25"/>
        <v>24070</v>
      </c>
      <c r="H100" s="108">
        <f t="shared" si="25"/>
        <v>11800</v>
      </c>
      <c r="I100" s="88">
        <f t="shared" si="25"/>
        <v>24070</v>
      </c>
      <c r="J100" s="87">
        <f>SUM(J94:J99)</f>
        <v>0</v>
      </c>
      <c r="K100" s="88">
        <f t="shared" ref="K100" si="26">SUM(K94:K99)</f>
        <v>24812</v>
      </c>
      <c r="L100" s="88">
        <f>SUM(L94:L99)</f>
        <v>24812</v>
      </c>
      <c r="AA100" s="5"/>
    </row>
    <row r="101" spans="1:32">
      <c r="A101" s="34" t="s">
        <v>15</v>
      </c>
      <c r="B101" s="66">
        <v>0.09</v>
      </c>
      <c r="C101" s="65" t="s">
        <v>70</v>
      </c>
      <c r="D101" s="90">
        <f t="shared" ref="D101:I101" si="27">D100+D92</f>
        <v>10000</v>
      </c>
      <c r="E101" s="85">
        <f t="shared" si="27"/>
        <v>114162</v>
      </c>
      <c r="F101" s="90">
        <f t="shared" si="27"/>
        <v>11800</v>
      </c>
      <c r="G101" s="85">
        <f t="shared" si="27"/>
        <v>117008</v>
      </c>
      <c r="H101" s="90">
        <f t="shared" si="27"/>
        <v>11800</v>
      </c>
      <c r="I101" s="90">
        <f t="shared" si="27"/>
        <v>117008</v>
      </c>
      <c r="J101" s="84">
        <f>J100+J92</f>
        <v>0</v>
      </c>
      <c r="K101" s="85">
        <f t="shared" ref="K101" si="28">K100+K92</f>
        <v>123921</v>
      </c>
      <c r="L101" s="85">
        <f>L100+L92</f>
        <v>123921</v>
      </c>
      <c r="AA101" s="5"/>
    </row>
    <row r="102" spans="1:32">
      <c r="A102" s="59" t="s">
        <v>15</v>
      </c>
      <c r="B102" s="109">
        <v>2052</v>
      </c>
      <c r="C102" s="125" t="s">
        <v>3</v>
      </c>
      <c r="D102" s="90">
        <f t="shared" ref="D102:I102" si="29">D101</f>
        <v>10000</v>
      </c>
      <c r="E102" s="85">
        <f t="shared" si="29"/>
        <v>114162</v>
      </c>
      <c r="F102" s="90">
        <f t="shared" si="29"/>
        <v>11800</v>
      </c>
      <c r="G102" s="85">
        <f t="shared" si="29"/>
        <v>117008</v>
      </c>
      <c r="H102" s="90">
        <f t="shared" si="29"/>
        <v>11800</v>
      </c>
      <c r="I102" s="90">
        <f t="shared" si="29"/>
        <v>117008</v>
      </c>
      <c r="J102" s="84">
        <f>J101</f>
        <v>0</v>
      </c>
      <c r="K102" s="85">
        <f t="shared" ref="K102" si="30">K101</f>
        <v>123921</v>
      </c>
      <c r="L102" s="85">
        <f>L101</f>
        <v>123921</v>
      </c>
      <c r="AA102" s="5"/>
    </row>
    <row r="103" spans="1:32" ht="1.5" customHeight="1">
      <c r="A103" s="34"/>
      <c r="B103" s="60"/>
      <c r="C103" s="67"/>
      <c r="D103" s="18"/>
      <c r="E103" s="18"/>
      <c r="F103" s="18"/>
      <c r="G103" s="18"/>
      <c r="H103" s="18"/>
      <c r="I103" s="18"/>
      <c r="J103" s="18"/>
      <c r="K103" s="18"/>
      <c r="L103" s="18"/>
      <c r="AA103" s="5"/>
    </row>
    <row r="104" spans="1:32">
      <c r="A104" s="69" t="s">
        <v>17</v>
      </c>
      <c r="B104" s="70">
        <v>2056</v>
      </c>
      <c r="C104" s="71" t="s">
        <v>4</v>
      </c>
      <c r="D104" s="4"/>
      <c r="E104" s="4"/>
      <c r="F104" s="4"/>
      <c r="G104" s="4"/>
      <c r="H104" s="4"/>
      <c r="I104" s="4"/>
      <c r="J104" s="4"/>
      <c r="K104" s="4"/>
      <c r="L104" s="4"/>
      <c r="AA104" s="5"/>
    </row>
    <row r="105" spans="1:32">
      <c r="A105" s="69"/>
      <c r="B105" s="72">
        <v>1E-3</v>
      </c>
      <c r="C105" s="71" t="s">
        <v>42</v>
      </c>
      <c r="D105" s="22"/>
      <c r="E105" s="22"/>
      <c r="F105" s="22"/>
      <c r="G105" s="22"/>
      <c r="H105" s="22"/>
      <c r="I105" s="22"/>
      <c r="J105" s="22"/>
      <c r="K105" s="22"/>
      <c r="L105" s="22"/>
      <c r="AA105" s="5"/>
    </row>
    <row r="106" spans="1:32">
      <c r="A106" s="69"/>
      <c r="B106" s="73">
        <v>61</v>
      </c>
      <c r="C106" s="74" t="s">
        <v>43</v>
      </c>
      <c r="D106" s="22"/>
      <c r="E106" s="22"/>
      <c r="F106" s="22"/>
      <c r="G106" s="22"/>
      <c r="H106" s="93"/>
      <c r="I106" s="93"/>
      <c r="J106" s="22"/>
      <c r="K106" s="22"/>
      <c r="L106" s="22"/>
      <c r="AA106" s="5"/>
    </row>
    <row r="107" spans="1:32">
      <c r="A107" s="69"/>
      <c r="B107" s="57" t="s">
        <v>44</v>
      </c>
      <c r="C107" s="74" t="s">
        <v>18</v>
      </c>
      <c r="D107" s="24">
        <v>0</v>
      </c>
      <c r="E107" s="86">
        <v>27788</v>
      </c>
      <c r="F107" s="24">
        <v>0</v>
      </c>
      <c r="G107" s="86">
        <v>29866</v>
      </c>
      <c r="H107" s="24">
        <v>0</v>
      </c>
      <c r="I107" s="36">
        <v>29866</v>
      </c>
      <c r="J107" s="24">
        <v>0</v>
      </c>
      <c r="K107" s="86">
        <v>30840</v>
      </c>
      <c r="L107" s="18">
        <f>SUM(J107:K107)</f>
        <v>30840</v>
      </c>
      <c r="W107" s="128"/>
      <c r="X107" s="128"/>
      <c r="Y107" s="128"/>
      <c r="Z107" s="128"/>
      <c r="AA107" s="129"/>
    </row>
    <row r="108" spans="1:32">
      <c r="A108" s="69"/>
      <c r="B108" s="57" t="s">
        <v>45</v>
      </c>
      <c r="C108" s="74" t="s">
        <v>28</v>
      </c>
      <c r="D108" s="24">
        <v>0</v>
      </c>
      <c r="E108" s="86">
        <v>200</v>
      </c>
      <c r="F108" s="24">
        <v>0</v>
      </c>
      <c r="G108" s="86">
        <v>200</v>
      </c>
      <c r="H108" s="24">
        <v>0</v>
      </c>
      <c r="I108" s="5">
        <v>200</v>
      </c>
      <c r="J108" s="24">
        <v>0</v>
      </c>
      <c r="K108" s="86">
        <v>200</v>
      </c>
      <c r="L108" s="18">
        <f>SUM(J108:K108)</f>
        <v>200</v>
      </c>
      <c r="W108" s="128"/>
      <c r="X108" s="128"/>
      <c r="Y108" s="128"/>
      <c r="Z108" s="128"/>
      <c r="AA108" s="129"/>
      <c r="AB108" s="128"/>
      <c r="AC108" s="128"/>
      <c r="AD108" s="128"/>
      <c r="AE108" s="128"/>
      <c r="AF108" s="128"/>
    </row>
    <row r="109" spans="1:32">
      <c r="A109" s="69"/>
      <c r="B109" s="57" t="s">
        <v>46</v>
      </c>
      <c r="C109" s="74" t="s">
        <v>30</v>
      </c>
      <c r="D109" s="24">
        <v>0</v>
      </c>
      <c r="E109" s="86">
        <v>3217</v>
      </c>
      <c r="F109" s="24">
        <v>0</v>
      </c>
      <c r="G109" s="86">
        <v>3217</v>
      </c>
      <c r="H109" s="24">
        <v>0</v>
      </c>
      <c r="I109" s="5">
        <v>3217</v>
      </c>
      <c r="J109" s="24">
        <v>0</v>
      </c>
      <c r="K109" s="86">
        <v>6700</v>
      </c>
      <c r="L109" s="18">
        <f>SUM(J109:K109)</f>
        <v>6700</v>
      </c>
      <c r="W109" s="128"/>
      <c r="X109" s="128"/>
      <c r="Y109" s="128"/>
      <c r="Z109" s="128"/>
      <c r="AA109" s="129"/>
      <c r="AB109" s="128"/>
      <c r="AC109" s="128"/>
      <c r="AD109" s="128"/>
      <c r="AE109" s="128"/>
      <c r="AF109" s="128"/>
    </row>
    <row r="110" spans="1:32">
      <c r="A110" s="69"/>
      <c r="B110" s="57" t="s">
        <v>47</v>
      </c>
      <c r="C110" s="74" t="s">
        <v>21</v>
      </c>
      <c r="D110" s="30">
        <v>0</v>
      </c>
      <c r="E110" s="96">
        <v>6272</v>
      </c>
      <c r="F110" s="30">
        <v>0</v>
      </c>
      <c r="G110" s="83">
        <v>6279</v>
      </c>
      <c r="H110" s="30">
        <v>0</v>
      </c>
      <c r="I110" s="5">
        <v>7779</v>
      </c>
      <c r="J110" s="30">
        <v>0</v>
      </c>
      <c r="K110" s="5">
        <v>9200</v>
      </c>
      <c r="L110" s="17">
        <f>SUM(J110:K110)</f>
        <v>9200</v>
      </c>
      <c r="W110" s="128"/>
      <c r="X110" s="128"/>
      <c r="Y110" s="128"/>
      <c r="Z110" s="128"/>
      <c r="AA110" s="129"/>
      <c r="AB110" s="128"/>
      <c r="AC110" s="128"/>
      <c r="AD110" s="128"/>
      <c r="AE110" s="128"/>
      <c r="AF110" s="128"/>
    </row>
    <row r="111" spans="1:32">
      <c r="A111" s="69" t="s">
        <v>15</v>
      </c>
      <c r="B111" s="73">
        <v>61</v>
      </c>
      <c r="C111" s="74" t="s">
        <v>43</v>
      </c>
      <c r="D111" s="84">
        <f t="shared" ref="D111:L111" si="31">SUM(D107:D110)</f>
        <v>0</v>
      </c>
      <c r="E111" s="85">
        <f t="shared" si="31"/>
        <v>37477</v>
      </c>
      <c r="F111" s="84">
        <f t="shared" si="31"/>
        <v>0</v>
      </c>
      <c r="G111" s="85">
        <f t="shared" si="31"/>
        <v>39562</v>
      </c>
      <c r="H111" s="84">
        <f t="shared" si="31"/>
        <v>0</v>
      </c>
      <c r="I111" s="90">
        <f t="shared" si="31"/>
        <v>41062</v>
      </c>
      <c r="J111" s="84">
        <f t="shared" si="31"/>
        <v>0</v>
      </c>
      <c r="K111" s="85">
        <f t="shared" ref="K111" si="32">SUM(K107:K110)</f>
        <v>46940</v>
      </c>
      <c r="L111" s="85">
        <f t="shared" si="31"/>
        <v>46940</v>
      </c>
      <c r="AA111" s="5"/>
    </row>
    <row r="112" spans="1:32">
      <c r="A112" s="69"/>
      <c r="B112" s="73"/>
      <c r="C112" s="74"/>
      <c r="D112" s="23"/>
      <c r="E112" s="23"/>
      <c r="F112" s="23"/>
      <c r="G112" s="23"/>
      <c r="H112" s="94"/>
      <c r="I112" s="94"/>
      <c r="J112" s="23"/>
      <c r="K112" s="23"/>
      <c r="L112" s="23"/>
      <c r="AA112" s="5"/>
    </row>
    <row r="113" spans="1:32">
      <c r="A113" s="69"/>
      <c r="B113" s="73">
        <v>63</v>
      </c>
      <c r="C113" s="74" t="s">
        <v>59</v>
      </c>
      <c r="D113" s="18"/>
      <c r="E113" s="18"/>
      <c r="F113" s="18"/>
      <c r="G113" s="18"/>
      <c r="H113" s="92"/>
      <c r="I113" s="92"/>
      <c r="J113" s="18"/>
      <c r="K113" s="18"/>
      <c r="L113" s="18"/>
      <c r="AA113" s="5"/>
    </row>
    <row r="114" spans="1:32">
      <c r="A114" s="69"/>
      <c r="B114" s="57" t="s">
        <v>60</v>
      </c>
      <c r="C114" s="74" t="s">
        <v>18</v>
      </c>
      <c r="D114" s="24">
        <v>0</v>
      </c>
      <c r="E114" s="86">
        <v>11431</v>
      </c>
      <c r="F114" s="24">
        <v>0</v>
      </c>
      <c r="G114" s="86">
        <v>12130</v>
      </c>
      <c r="H114" s="24">
        <v>0</v>
      </c>
      <c r="I114" s="96">
        <v>12130</v>
      </c>
      <c r="J114" s="24">
        <v>0</v>
      </c>
      <c r="K114" s="86">
        <v>12338</v>
      </c>
      <c r="L114" s="18">
        <f>SUM(J114:K114)</f>
        <v>12338</v>
      </c>
      <c r="W114" s="128"/>
      <c r="X114" s="128"/>
      <c r="Y114" s="128"/>
      <c r="Z114" s="128"/>
      <c r="AA114" s="129"/>
    </row>
    <row r="115" spans="1:32">
      <c r="A115" s="69"/>
      <c r="B115" s="57" t="s">
        <v>61</v>
      </c>
      <c r="C115" s="74" t="s">
        <v>28</v>
      </c>
      <c r="D115" s="24">
        <v>0</v>
      </c>
      <c r="E115" s="86">
        <v>166</v>
      </c>
      <c r="F115" s="24">
        <v>0</v>
      </c>
      <c r="G115" s="86">
        <v>180</v>
      </c>
      <c r="H115" s="24">
        <v>0</v>
      </c>
      <c r="I115" s="96">
        <v>180</v>
      </c>
      <c r="J115" s="24">
        <v>0</v>
      </c>
      <c r="K115" s="86">
        <v>180</v>
      </c>
      <c r="L115" s="18">
        <f>SUM(J115:K115)</f>
        <v>180</v>
      </c>
      <c r="W115" s="128"/>
      <c r="X115" s="128"/>
      <c r="Y115" s="128"/>
      <c r="Z115" s="128"/>
      <c r="AA115" s="129"/>
      <c r="AB115" s="128"/>
      <c r="AC115" s="128"/>
      <c r="AD115" s="128"/>
      <c r="AE115" s="128"/>
      <c r="AF115" s="128"/>
    </row>
    <row r="116" spans="1:32">
      <c r="A116" s="69"/>
      <c r="B116" s="57" t="s">
        <v>62</v>
      </c>
      <c r="C116" s="74" t="s">
        <v>30</v>
      </c>
      <c r="D116" s="24">
        <v>0</v>
      </c>
      <c r="E116" s="86">
        <v>915</v>
      </c>
      <c r="F116" s="24">
        <v>0</v>
      </c>
      <c r="G116" s="86">
        <v>916</v>
      </c>
      <c r="H116" s="24">
        <v>0</v>
      </c>
      <c r="I116" s="96">
        <v>916</v>
      </c>
      <c r="J116" s="24">
        <v>0</v>
      </c>
      <c r="K116" s="86">
        <v>916</v>
      </c>
      <c r="L116" s="18">
        <f>SUM(J116:K116)</f>
        <v>916</v>
      </c>
      <c r="W116" s="128"/>
      <c r="X116" s="128"/>
      <c r="Y116" s="128"/>
      <c r="Z116" s="128"/>
      <c r="AA116" s="129"/>
      <c r="AB116" s="128"/>
      <c r="AC116" s="128"/>
      <c r="AD116" s="128"/>
      <c r="AE116" s="128"/>
      <c r="AF116" s="128"/>
    </row>
    <row r="117" spans="1:32">
      <c r="A117" s="69"/>
      <c r="B117" s="57" t="s">
        <v>63</v>
      </c>
      <c r="C117" s="74" t="s">
        <v>21</v>
      </c>
      <c r="D117" s="24">
        <v>0</v>
      </c>
      <c r="E117" s="86">
        <v>2386</v>
      </c>
      <c r="F117" s="24">
        <v>0</v>
      </c>
      <c r="G117" s="86">
        <v>2400</v>
      </c>
      <c r="H117" s="24">
        <v>0</v>
      </c>
      <c r="I117" s="96">
        <v>2400</v>
      </c>
      <c r="J117" s="24">
        <v>0</v>
      </c>
      <c r="K117" s="86">
        <v>2400</v>
      </c>
      <c r="L117" s="18">
        <f>SUM(J117:K117)</f>
        <v>2400</v>
      </c>
      <c r="W117" s="128"/>
      <c r="X117" s="128"/>
      <c r="Y117" s="128"/>
      <c r="Z117" s="128"/>
      <c r="AA117" s="129"/>
      <c r="AB117" s="128"/>
      <c r="AC117" s="128"/>
      <c r="AD117" s="128"/>
      <c r="AE117" s="128"/>
      <c r="AF117" s="128"/>
    </row>
    <row r="118" spans="1:32">
      <c r="A118" s="69" t="s">
        <v>15</v>
      </c>
      <c r="B118" s="73">
        <v>63</v>
      </c>
      <c r="C118" s="74" t="s">
        <v>59</v>
      </c>
      <c r="D118" s="84">
        <f t="shared" ref="D118:L118" si="33">SUM(D114:D117)</f>
        <v>0</v>
      </c>
      <c r="E118" s="85">
        <f t="shared" si="33"/>
        <v>14898</v>
      </c>
      <c r="F118" s="84">
        <f t="shared" si="33"/>
        <v>0</v>
      </c>
      <c r="G118" s="85">
        <f t="shared" si="33"/>
        <v>15626</v>
      </c>
      <c r="H118" s="84">
        <f t="shared" si="33"/>
        <v>0</v>
      </c>
      <c r="I118" s="90">
        <f t="shared" si="33"/>
        <v>15626</v>
      </c>
      <c r="J118" s="84">
        <f t="shared" si="33"/>
        <v>0</v>
      </c>
      <c r="K118" s="85">
        <f t="shared" ref="K118" si="34">SUM(K114:K117)</f>
        <v>15834</v>
      </c>
      <c r="L118" s="85">
        <f t="shared" si="33"/>
        <v>15834</v>
      </c>
      <c r="AA118" s="5"/>
    </row>
    <row r="119" spans="1:32">
      <c r="A119" s="69" t="s">
        <v>15</v>
      </c>
      <c r="B119" s="72">
        <v>1E-3</v>
      </c>
      <c r="C119" s="71" t="s">
        <v>42</v>
      </c>
      <c r="D119" s="84">
        <f t="shared" ref="D119:L119" si="35">D111+D118</f>
        <v>0</v>
      </c>
      <c r="E119" s="85">
        <f t="shared" si="35"/>
        <v>52375</v>
      </c>
      <c r="F119" s="84">
        <f t="shared" si="35"/>
        <v>0</v>
      </c>
      <c r="G119" s="85">
        <f t="shared" si="35"/>
        <v>55188</v>
      </c>
      <c r="H119" s="84">
        <f t="shared" si="35"/>
        <v>0</v>
      </c>
      <c r="I119" s="90">
        <f t="shared" si="35"/>
        <v>56688</v>
      </c>
      <c r="J119" s="84">
        <f t="shared" si="35"/>
        <v>0</v>
      </c>
      <c r="K119" s="85">
        <f t="shared" ref="K119" si="36">K111+K118</f>
        <v>62774</v>
      </c>
      <c r="L119" s="85">
        <f t="shared" si="35"/>
        <v>62774</v>
      </c>
      <c r="AA119" s="5"/>
    </row>
    <row r="120" spans="1:32">
      <c r="A120" s="69"/>
      <c r="B120" s="72"/>
      <c r="C120" s="71"/>
      <c r="D120" s="23"/>
      <c r="E120" s="23"/>
      <c r="F120" s="23"/>
      <c r="G120" s="23"/>
      <c r="H120" s="94"/>
      <c r="I120" s="94"/>
      <c r="J120" s="23"/>
      <c r="K120" s="23"/>
      <c r="L120" s="23"/>
      <c r="AA120" s="5"/>
    </row>
    <row r="121" spans="1:32">
      <c r="A121" s="69"/>
      <c r="B121" s="72">
        <v>0.10199999999999999</v>
      </c>
      <c r="C121" s="71" t="s">
        <v>83</v>
      </c>
      <c r="D121" s="18"/>
      <c r="E121" s="18"/>
      <c r="F121" s="18"/>
      <c r="G121" s="18"/>
      <c r="H121" s="92"/>
      <c r="I121" s="92"/>
      <c r="J121" s="18"/>
      <c r="K121" s="18"/>
      <c r="L121" s="18"/>
      <c r="AA121" s="5"/>
    </row>
    <row r="122" spans="1:32">
      <c r="A122" s="69"/>
      <c r="B122" s="73">
        <v>61</v>
      </c>
      <c r="C122" s="74" t="s">
        <v>43</v>
      </c>
      <c r="D122" s="18"/>
      <c r="E122" s="18"/>
      <c r="F122" s="18"/>
      <c r="G122" s="18"/>
      <c r="H122" s="92"/>
      <c r="I122" s="92"/>
      <c r="J122" s="18"/>
      <c r="K122" s="18"/>
      <c r="L122" s="18"/>
      <c r="AA122" s="5"/>
    </row>
    <row r="123" spans="1:32">
      <c r="A123" s="69"/>
      <c r="B123" s="57" t="s">
        <v>66</v>
      </c>
      <c r="C123" s="74" t="s">
        <v>74</v>
      </c>
      <c r="D123" s="87">
        <v>0</v>
      </c>
      <c r="E123" s="108">
        <v>-28</v>
      </c>
      <c r="F123" s="87">
        <v>0</v>
      </c>
      <c r="G123" s="88">
        <v>200</v>
      </c>
      <c r="H123" s="87">
        <v>0</v>
      </c>
      <c r="I123" s="108">
        <v>200</v>
      </c>
      <c r="J123" s="87">
        <v>0</v>
      </c>
      <c r="K123" s="88">
        <v>200</v>
      </c>
      <c r="L123" s="19">
        <f>SUM(J123:K123)</f>
        <v>200</v>
      </c>
      <c r="W123" s="128"/>
      <c r="X123" s="128"/>
      <c r="Y123" s="128"/>
      <c r="Z123" s="128"/>
      <c r="AA123" s="129"/>
      <c r="AB123" s="128"/>
      <c r="AC123" s="128"/>
      <c r="AD123" s="128"/>
      <c r="AE123" s="128"/>
      <c r="AF123" s="128"/>
    </row>
    <row r="124" spans="1:32">
      <c r="A124" s="69" t="s">
        <v>15</v>
      </c>
      <c r="B124" s="72">
        <v>0.10199999999999999</v>
      </c>
      <c r="C124" s="71" t="s">
        <v>83</v>
      </c>
      <c r="D124" s="84">
        <f t="shared" ref="D124:L124" si="37">D123</f>
        <v>0</v>
      </c>
      <c r="E124" s="90">
        <f t="shared" si="37"/>
        <v>-28</v>
      </c>
      <c r="F124" s="84">
        <f t="shared" si="37"/>
        <v>0</v>
      </c>
      <c r="G124" s="85">
        <f t="shared" si="37"/>
        <v>200</v>
      </c>
      <c r="H124" s="84">
        <f t="shared" si="37"/>
        <v>0</v>
      </c>
      <c r="I124" s="90">
        <f t="shared" si="37"/>
        <v>200</v>
      </c>
      <c r="J124" s="84">
        <f t="shared" si="37"/>
        <v>0</v>
      </c>
      <c r="K124" s="85">
        <f t="shared" ref="K124" si="38">K123</f>
        <v>200</v>
      </c>
      <c r="L124" s="85">
        <f t="shared" si="37"/>
        <v>200</v>
      </c>
      <c r="AA124" s="5"/>
    </row>
    <row r="125" spans="1:32">
      <c r="A125" s="69" t="s">
        <v>15</v>
      </c>
      <c r="B125" s="70">
        <v>2056</v>
      </c>
      <c r="C125" s="71" t="s">
        <v>4</v>
      </c>
      <c r="D125" s="84">
        <f t="shared" ref="D125:L125" si="39">D119+D124</f>
        <v>0</v>
      </c>
      <c r="E125" s="85">
        <f t="shared" si="39"/>
        <v>52347</v>
      </c>
      <c r="F125" s="84">
        <f t="shared" si="39"/>
        <v>0</v>
      </c>
      <c r="G125" s="85">
        <f t="shared" si="39"/>
        <v>55388</v>
      </c>
      <c r="H125" s="84">
        <f t="shared" si="39"/>
        <v>0</v>
      </c>
      <c r="I125" s="90">
        <f t="shared" si="39"/>
        <v>56888</v>
      </c>
      <c r="J125" s="84">
        <f t="shared" si="39"/>
        <v>0</v>
      </c>
      <c r="K125" s="85">
        <f t="shared" ref="K125" si="40">K119+K124</f>
        <v>62974</v>
      </c>
      <c r="L125" s="85">
        <f t="shared" si="39"/>
        <v>62974</v>
      </c>
      <c r="AA125" s="5"/>
    </row>
    <row r="126" spans="1:32">
      <c r="A126" s="69"/>
      <c r="B126" s="70"/>
      <c r="C126" s="71"/>
      <c r="D126" s="17"/>
      <c r="E126" s="17"/>
      <c r="F126" s="17"/>
      <c r="G126" s="17"/>
      <c r="H126" s="17"/>
      <c r="I126" s="17"/>
      <c r="J126" s="17"/>
      <c r="K126" s="17"/>
      <c r="L126" s="17"/>
      <c r="AA126" s="5"/>
    </row>
    <row r="127" spans="1:32">
      <c r="A127" s="34" t="s">
        <v>17</v>
      </c>
      <c r="B127" s="60">
        <v>2070</v>
      </c>
      <c r="C127" s="65" t="s">
        <v>5</v>
      </c>
      <c r="D127" s="18"/>
      <c r="E127" s="18"/>
      <c r="F127" s="18"/>
      <c r="G127" s="18"/>
      <c r="H127" s="18"/>
      <c r="I127" s="18"/>
      <c r="J127" s="18"/>
      <c r="K127" s="18"/>
      <c r="L127" s="18"/>
      <c r="AA127" s="5"/>
    </row>
    <row r="128" spans="1:32">
      <c r="A128" s="34"/>
      <c r="B128" s="72">
        <v>0.115</v>
      </c>
      <c r="C128" s="65" t="s">
        <v>102</v>
      </c>
      <c r="D128" s="22"/>
      <c r="E128" s="22"/>
      <c r="F128" s="22"/>
      <c r="G128" s="22"/>
      <c r="H128" s="22"/>
      <c r="I128" s="22"/>
      <c r="J128" s="22"/>
      <c r="K128" s="22"/>
      <c r="L128" s="22"/>
      <c r="AA128" s="5"/>
    </row>
    <row r="129" spans="1:32">
      <c r="A129" s="34"/>
      <c r="B129" s="35">
        <v>60</v>
      </c>
      <c r="C129" s="67" t="s">
        <v>48</v>
      </c>
      <c r="D129" s="22"/>
      <c r="E129" s="22"/>
      <c r="F129" s="22"/>
      <c r="G129" s="22"/>
      <c r="H129" s="22"/>
      <c r="I129" s="22"/>
      <c r="J129" s="22"/>
      <c r="K129" s="22"/>
      <c r="L129" s="22"/>
      <c r="AA129" s="5"/>
    </row>
    <row r="130" spans="1:32">
      <c r="A130" s="34"/>
      <c r="B130" s="35" t="s">
        <v>26</v>
      </c>
      <c r="C130" s="67" t="s">
        <v>18</v>
      </c>
      <c r="D130" s="24">
        <v>0</v>
      </c>
      <c r="E130" s="86">
        <v>23500</v>
      </c>
      <c r="F130" s="24">
        <v>0</v>
      </c>
      <c r="G130" s="86">
        <v>24800</v>
      </c>
      <c r="H130" s="24">
        <v>0</v>
      </c>
      <c r="I130" s="96">
        <v>24800</v>
      </c>
      <c r="J130" s="24">
        <v>0</v>
      </c>
      <c r="K130" s="86">
        <v>25534</v>
      </c>
      <c r="L130" s="18">
        <f t="shared" ref="L130:L136" si="41">SUM(J130:K130)</f>
        <v>25534</v>
      </c>
      <c r="W130" s="128"/>
      <c r="X130" s="128"/>
      <c r="Y130" s="128"/>
      <c r="Z130" s="128"/>
      <c r="AA130" s="128"/>
    </row>
    <row r="131" spans="1:32">
      <c r="A131" s="34"/>
      <c r="B131" s="35" t="s">
        <v>27</v>
      </c>
      <c r="C131" s="67" t="s">
        <v>28</v>
      </c>
      <c r="D131" s="24">
        <v>0</v>
      </c>
      <c r="E131" s="86">
        <v>500</v>
      </c>
      <c r="F131" s="24">
        <v>0</v>
      </c>
      <c r="G131" s="86">
        <v>5500</v>
      </c>
      <c r="H131" s="24">
        <v>0</v>
      </c>
      <c r="I131" s="96">
        <v>5500</v>
      </c>
      <c r="J131" s="24">
        <v>0</v>
      </c>
      <c r="K131" s="86">
        <v>5500</v>
      </c>
      <c r="L131" s="18">
        <f t="shared" si="41"/>
        <v>5500</v>
      </c>
      <c r="W131" s="128"/>
      <c r="X131" s="128"/>
      <c r="Y131" s="128"/>
      <c r="Z131" s="128"/>
      <c r="AA131" s="128"/>
    </row>
    <row r="132" spans="1:32">
      <c r="A132" s="34"/>
      <c r="B132" s="35" t="s">
        <v>29</v>
      </c>
      <c r="C132" s="67" t="s">
        <v>30</v>
      </c>
      <c r="D132" s="24">
        <v>0</v>
      </c>
      <c r="E132" s="86">
        <v>14500</v>
      </c>
      <c r="F132" s="24">
        <v>0</v>
      </c>
      <c r="G132" s="86">
        <v>26500</v>
      </c>
      <c r="H132" s="24">
        <v>0</v>
      </c>
      <c r="I132" s="96">
        <v>26500</v>
      </c>
      <c r="J132" s="24">
        <v>0</v>
      </c>
      <c r="K132" s="86">
        <v>26500</v>
      </c>
      <c r="L132" s="18">
        <f t="shared" si="41"/>
        <v>26500</v>
      </c>
      <c r="W132" s="128"/>
      <c r="X132" s="128"/>
      <c r="Y132" s="128"/>
      <c r="Z132" s="128"/>
      <c r="AA132" s="128"/>
    </row>
    <row r="133" spans="1:32">
      <c r="A133" s="34"/>
      <c r="B133" s="127" t="s">
        <v>99</v>
      </c>
      <c r="C133" s="102" t="s">
        <v>98</v>
      </c>
      <c r="D133" s="24">
        <v>0</v>
      </c>
      <c r="E133" s="96">
        <v>2000</v>
      </c>
      <c r="F133" s="24">
        <v>0</v>
      </c>
      <c r="G133" s="96">
        <v>2000</v>
      </c>
      <c r="H133" s="24">
        <v>0</v>
      </c>
      <c r="I133" s="96">
        <v>2000</v>
      </c>
      <c r="J133" s="24">
        <v>0</v>
      </c>
      <c r="K133" s="96">
        <v>2000</v>
      </c>
      <c r="L133" s="18">
        <f t="shared" si="41"/>
        <v>2000</v>
      </c>
      <c r="W133" s="128"/>
      <c r="X133" s="128"/>
      <c r="Y133" s="128"/>
      <c r="Z133" s="128"/>
      <c r="AA133" s="128"/>
    </row>
    <row r="134" spans="1:32">
      <c r="A134" s="34"/>
      <c r="B134" s="35" t="s">
        <v>49</v>
      </c>
      <c r="C134" s="67" t="s">
        <v>50</v>
      </c>
      <c r="D134" s="24">
        <v>0</v>
      </c>
      <c r="E134" s="86">
        <v>3500</v>
      </c>
      <c r="F134" s="24">
        <v>0</v>
      </c>
      <c r="G134" s="86">
        <v>3500</v>
      </c>
      <c r="H134" s="24">
        <v>0</v>
      </c>
      <c r="I134" s="96">
        <v>3500</v>
      </c>
      <c r="J134" s="24">
        <v>0</v>
      </c>
      <c r="K134" s="86">
        <v>3500</v>
      </c>
      <c r="L134" s="18">
        <f t="shared" si="41"/>
        <v>3500</v>
      </c>
      <c r="W134" s="128"/>
      <c r="X134" s="128"/>
      <c r="Y134" s="128"/>
      <c r="Z134" s="128"/>
      <c r="AA134" s="128"/>
    </row>
    <row r="135" spans="1:32">
      <c r="A135" s="34"/>
      <c r="B135" s="35" t="s">
        <v>51</v>
      </c>
      <c r="C135" s="67" t="s">
        <v>21</v>
      </c>
      <c r="D135" s="24">
        <v>0</v>
      </c>
      <c r="E135" s="86">
        <v>17500</v>
      </c>
      <c r="F135" s="24">
        <v>0</v>
      </c>
      <c r="G135" s="86">
        <v>5500</v>
      </c>
      <c r="H135" s="24">
        <v>0</v>
      </c>
      <c r="I135" s="96">
        <v>5500</v>
      </c>
      <c r="J135" s="24">
        <v>0</v>
      </c>
      <c r="K135" s="86">
        <v>5500</v>
      </c>
      <c r="L135" s="18">
        <f t="shared" si="41"/>
        <v>5500</v>
      </c>
      <c r="W135" s="128"/>
      <c r="X135" s="128"/>
      <c r="Y135" s="128"/>
      <c r="Z135" s="128"/>
      <c r="AA135" s="128"/>
    </row>
    <row r="136" spans="1:32">
      <c r="A136" s="34"/>
      <c r="B136" s="35" t="s">
        <v>52</v>
      </c>
      <c r="C136" s="67" t="s">
        <v>53</v>
      </c>
      <c r="D136" s="87">
        <v>0</v>
      </c>
      <c r="E136" s="88">
        <v>6996</v>
      </c>
      <c r="F136" s="87">
        <v>0</v>
      </c>
      <c r="G136" s="88">
        <v>7000</v>
      </c>
      <c r="H136" s="87">
        <v>0</v>
      </c>
      <c r="I136" s="108">
        <v>7000</v>
      </c>
      <c r="J136" s="87">
        <v>0</v>
      </c>
      <c r="K136" s="88">
        <v>7000</v>
      </c>
      <c r="L136" s="19">
        <f t="shared" si="41"/>
        <v>7000</v>
      </c>
      <c r="W136" s="128"/>
      <c r="X136" s="128"/>
      <c r="Y136" s="128"/>
      <c r="Z136" s="128"/>
      <c r="AA136" s="128"/>
    </row>
    <row r="137" spans="1:32">
      <c r="A137" s="59" t="s">
        <v>15</v>
      </c>
      <c r="B137" s="68">
        <v>60</v>
      </c>
      <c r="C137" s="117" t="s">
        <v>48</v>
      </c>
      <c r="D137" s="87">
        <f t="shared" ref="D137:L137" si="42">SUM(D130:D136)</f>
        <v>0</v>
      </c>
      <c r="E137" s="88">
        <f t="shared" si="42"/>
        <v>68496</v>
      </c>
      <c r="F137" s="87">
        <f t="shared" si="42"/>
        <v>0</v>
      </c>
      <c r="G137" s="88">
        <f t="shared" si="42"/>
        <v>74800</v>
      </c>
      <c r="H137" s="87">
        <f t="shared" si="42"/>
        <v>0</v>
      </c>
      <c r="I137" s="88">
        <f t="shared" si="42"/>
        <v>74800</v>
      </c>
      <c r="J137" s="87">
        <f t="shared" si="42"/>
        <v>0</v>
      </c>
      <c r="K137" s="88">
        <f t="shared" ref="K137" si="43">SUM(K130:K136)</f>
        <v>75534</v>
      </c>
      <c r="L137" s="88">
        <f t="shared" si="42"/>
        <v>75534</v>
      </c>
      <c r="AA137" s="5"/>
    </row>
    <row r="138" spans="1:32" ht="4.5" customHeight="1">
      <c r="A138" s="34"/>
      <c r="B138" s="35"/>
      <c r="C138" s="67"/>
      <c r="D138" s="24"/>
      <c r="E138" s="86"/>
      <c r="F138" s="24"/>
      <c r="G138" s="86"/>
      <c r="H138" s="24"/>
      <c r="I138" s="86"/>
      <c r="J138" s="24"/>
      <c r="K138" s="86"/>
      <c r="L138" s="86"/>
      <c r="AA138" s="5"/>
    </row>
    <row r="139" spans="1:32">
      <c r="A139" s="69"/>
      <c r="B139" s="73">
        <v>61</v>
      </c>
      <c r="C139" s="74" t="s">
        <v>84</v>
      </c>
      <c r="D139" s="24"/>
      <c r="E139" s="86"/>
      <c r="F139" s="24"/>
      <c r="G139" s="86"/>
      <c r="H139" s="24"/>
      <c r="I139" s="86"/>
      <c r="J139" s="24"/>
      <c r="K139" s="86"/>
      <c r="L139" s="86"/>
      <c r="AA139" s="5"/>
    </row>
    <row r="140" spans="1:32">
      <c r="A140" s="69"/>
      <c r="B140" s="57" t="s">
        <v>44</v>
      </c>
      <c r="C140" s="74" t="s">
        <v>18</v>
      </c>
      <c r="D140" s="24">
        <v>0</v>
      </c>
      <c r="E140" s="96">
        <v>3160</v>
      </c>
      <c r="F140" s="24">
        <v>0</v>
      </c>
      <c r="G140" s="96">
        <v>3894</v>
      </c>
      <c r="H140" s="24">
        <v>0</v>
      </c>
      <c r="I140" s="86">
        <v>3894</v>
      </c>
      <c r="J140" s="24">
        <v>0</v>
      </c>
      <c r="K140" s="96">
        <v>3980</v>
      </c>
      <c r="L140" s="18">
        <f>SUM(J140:K140)</f>
        <v>3980</v>
      </c>
      <c r="W140" s="128"/>
      <c r="X140" s="128"/>
      <c r="Y140" s="128"/>
      <c r="Z140" s="128"/>
      <c r="AA140" s="129"/>
    </row>
    <row r="141" spans="1:32">
      <c r="A141" s="69"/>
      <c r="B141" s="57" t="s">
        <v>45</v>
      </c>
      <c r="C141" s="74" t="s">
        <v>28</v>
      </c>
      <c r="D141" s="24">
        <v>0</v>
      </c>
      <c r="E141" s="96">
        <v>27</v>
      </c>
      <c r="F141" s="24">
        <v>0</v>
      </c>
      <c r="G141" s="96">
        <v>40</v>
      </c>
      <c r="H141" s="24">
        <v>0</v>
      </c>
      <c r="I141" s="86">
        <v>40</v>
      </c>
      <c r="J141" s="24">
        <v>0</v>
      </c>
      <c r="K141" s="96">
        <v>40</v>
      </c>
      <c r="L141" s="18">
        <f>SUM(J141:K141)</f>
        <v>40</v>
      </c>
      <c r="W141" s="128"/>
      <c r="X141" s="128"/>
      <c r="Y141" s="128"/>
      <c r="Z141" s="128"/>
      <c r="AA141" s="129"/>
      <c r="AB141" s="128"/>
      <c r="AC141" s="128"/>
      <c r="AD141" s="128"/>
      <c r="AE141" s="128"/>
      <c r="AF141" s="128"/>
    </row>
    <row r="142" spans="1:32">
      <c r="A142" s="69"/>
      <c r="B142" s="57" t="s">
        <v>46</v>
      </c>
      <c r="C142" s="74" t="s">
        <v>30</v>
      </c>
      <c r="D142" s="24">
        <v>0</v>
      </c>
      <c r="E142" s="96">
        <v>649</v>
      </c>
      <c r="F142" s="24">
        <v>0</v>
      </c>
      <c r="G142" s="96">
        <v>1000</v>
      </c>
      <c r="H142" s="24">
        <v>0</v>
      </c>
      <c r="I142" s="86">
        <v>1000</v>
      </c>
      <c r="J142" s="24">
        <v>0</v>
      </c>
      <c r="K142" s="96">
        <v>1000</v>
      </c>
      <c r="L142" s="18">
        <f>SUM(J142:K142)</f>
        <v>1000</v>
      </c>
      <c r="W142" s="128"/>
      <c r="X142" s="128"/>
      <c r="Y142" s="128"/>
      <c r="Z142" s="128"/>
      <c r="AA142" s="129"/>
      <c r="AB142" s="128"/>
      <c r="AC142" s="128"/>
      <c r="AD142" s="128"/>
      <c r="AE142" s="128"/>
      <c r="AF142" s="128"/>
    </row>
    <row r="143" spans="1:32">
      <c r="A143" s="69"/>
      <c r="B143" s="57" t="s">
        <v>47</v>
      </c>
      <c r="C143" s="74" t="s">
        <v>21</v>
      </c>
      <c r="D143" s="24">
        <v>0</v>
      </c>
      <c r="E143" s="24">
        <v>0</v>
      </c>
      <c r="F143" s="24">
        <v>0</v>
      </c>
      <c r="G143" s="96">
        <v>200</v>
      </c>
      <c r="H143" s="24">
        <v>0</v>
      </c>
      <c r="I143" s="86">
        <v>200</v>
      </c>
      <c r="J143" s="24">
        <v>0</v>
      </c>
      <c r="K143" s="96">
        <v>200</v>
      </c>
      <c r="L143" s="18">
        <f>SUM(J143:K143)</f>
        <v>200</v>
      </c>
      <c r="W143" s="128"/>
      <c r="X143" s="128"/>
      <c r="Y143" s="128"/>
      <c r="Z143" s="128"/>
      <c r="AA143" s="129"/>
      <c r="AB143" s="128"/>
      <c r="AC143" s="128"/>
      <c r="AD143" s="128"/>
      <c r="AE143" s="128"/>
      <c r="AF143" s="128"/>
    </row>
    <row r="144" spans="1:32">
      <c r="A144" s="69" t="s">
        <v>15</v>
      </c>
      <c r="B144" s="73">
        <v>61</v>
      </c>
      <c r="C144" s="74" t="s">
        <v>84</v>
      </c>
      <c r="D144" s="84">
        <f t="shared" ref="D144:L144" si="44">SUM(D139:D143)</f>
        <v>0</v>
      </c>
      <c r="E144" s="90">
        <f t="shared" si="44"/>
        <v>3836</v>
      </c>
      <c r="F144" s="84">
        <f t="shared" si="44"/>
        <v>0</v>
      </c>
      <c r="G144" s="90">
        <f t="shared" si="44"/>
        <v>5134</v>
      </c>
      <c r="H144" s="84">
        <f t="shared" si="44"/>
        <v>0</v>
      </c>
      <c r="I144" s="85">
        <f t="shared" si="44"/>
        <v>5134</v>
      </c>
      <c r="J144" s="84">
        <f t="shared" si="44"/>
        <v>0</v>
      </c>
      <c r="K144" s="90">
        <f t="shared" ref="K144" si="45">SUM(K139:K143)</f>
        <v>5220</v>
      </c>
      <c r="L144" s="85">
        <f t="shared" si="44"/>
        <v>5220</v>
      </c>
      <c r="AA144" s="5"/>
    </row>
    <row r="145" spans="1:32">
      <c r="A145" s="69" t="s">
        <v>15</v>
      </c>
      <c r="B145" s="72">
        <v>0.115</v>
      </c>
      <c r="C145" s="65" t="s">
        <v>102</v>
      </c>
      <c r="D145" s="84">
        <f t="shared" ref="D145:L145" si="46">D144+D137</f>
        <v>0</v>
      </c>
      <c r="E145" s="90">
        <f t="shared" si="46"/>
        <v>72332</v>
      </c>
      <c r="F145" s="84">
        <f t="shared" si="46"/>
        <v>0</v>
      </c>
      <c r="G145" s="90">
        <f t="shared" si="46"/>
        <v>79934</v>
      </c>
      <c r="H145" s="84">
        <f t="shared" si="46"/>
        <v>0</v>
      </c>
      <c r="I145" s="90">
        <f t="shared" si="46"/>
        <v>79934</v>
      </c>
      <c r="J145" s="84">
        <f t="shared" si="46"/>
        <v>0</v>
      </c>
      <c r="K145" s="90">
        <f t="shared" ref="K145" si="47">K144+K137</f>
        <v>80754</v>
      </c>
      <c r="L145" s="90">
        <f t="shared" si="46"/>
        <v>80754</v>
      </c>
      <c r="AA145" s="5"/>
    </row>
    <row r="146" spans="1:32">
      <c r="A146" s="69" t="s">
        <v>15</v>
      </c>
      <c r="B146" s="60">
        <v>2070</v>
      </c>
      <c r="C146" s="65" t="s">
        <v>5</v>
      </c>
      <c r="D146" s="84">
        <f t="shared" ref="D146:L146" si="48">D145</f>
        <v>0</v>
      </c>
      <c r="E146" s="90">
        <f t="shared" si="48"/>
        <v>72332</v>
      </c>
      <c r="F146" s="84">
        <f t="shared" si="48"/>
        <v>0</v>
      </c>
      <c r="G146" s="90">
        <f t="shared" si="48"/>
        <v>79934</v>
      </c>
      <c r="H146" s="84">
        <f t="shared" si="48"/>
        <v>0</v>
      </c>
      <c r="I146" s="90">
        <f t="shared" si="48"/>
        <v>79934</v>
      </c>
      <c r="J146" s="84">
        <f t="shared" si="48"/>
        <v>0</v>
      </c>
      <c r="K146" s="90">
        <f t="shared" ref="K146" si="49">K145</f>
        <v>80754</v>
      </c>
      <c r="L146" s="90">
        <f t="shared" si="48"/>
        <v>80754</v>
      </c>
      <c r="AA146" s="5"/>
    </row>
    <row r="147" spans="1:32">
      <c r="A147" s="69"/>
      <c r="B147" s="5"/>
      <c r="D147" s="24"/>
      <c r="E147" s="86"/>
      <c r="F147" s="24"/>
      <c r="G147" s="86"/>
      <c r="H147" s="24"/>
      <c r="I147" s="86"/>
      <c r="J147" s="24"/>
      <c r="K147" s="86"/>
      <c r="L147" s="86"/>
      <c r="AA147" s="5"/>
    </row>
    <row r="148" spans="1:32">
      <c r="A148" s="34" t="s">
        <v>17</v>
      </c>
      <c r="B148" s="60">
        <v>2075</v>
      </c>
      <c r="C148" s="65" t="s">
        <v>57</v>
      </c>
      <c r="D148" s="20"/>
      <c r="E148" s="18"/>
      <c r="F148" s="18"/>
      <c r="G148" s="18"/>
      <c r="H148" s="18"/>
      <c r="I148" s="18"/>
      <c r="J148" s="18"/>
      <c r="K148" s="18"/>
      <c r="L148" s="18"/>
      <c r="AA148" s="5"/>
    </row>
    <row r="149" spans="1:32" ht="25.5">
      <c r="A149" s="34"/>
      <c r="B149" s="72">
        <v>0.104</v>
      </c>
      <c r="C149" s="65" t="s">
        <v>58</v>
      </c>
      <c r="D149" s="18"/>
      <c r="E149" s="18"/>
      <c r="F149" s="18"/>
      <c r="G149" s="18"/>
      <c r="H149" s="18"/>
      <c r="I149" s="18"/>
      <c r="J149" s="18"/>
      <c r="K149" s="18"/>
      <c r="L149" s="18"/>
      <c r="AA149" s="5"/>
    </row>
    <row r="150" spans="1:32" ht="25.5">
      <c r="A150" s="34"/>
      <c r="B150" s="35" t="s">
        <v>19</v>
      </c>
      <c r="C150" s="67" t="s">
        <v>67</v>
      </c>
      <c r="D150" s="87">
        <v>0</v>
      </c>
      <c r="E150" s="87">
        <v>0</v>
      </c>
      <c r="F150" s="87">
        <v>0</v>
      </c>
      <c r="G150" s="88">
        <v>1500</v>
      </c>
      <c r="H150" s="87">
        <v>0</v>
      </c>
      <c r="I150" s="108">
        <v>1500</v>
      </c>
      <c r="J150" s="87">
        <v>0</v>
      </c>
      <c r="K150" s="88">
        <v>1500</v>
      </c>
      <c r="L150" s="19">
        <f>SUM(J150:K150)</f>
        <v>1500</v>
      </c>
      <c r="W150" s="128"/>
      <c r="X150" s="128"/>
      <c r="Y150" s="128"/>
      <c r="Z150" s="128"/>
      <c r="AA150" s="129"/>
      <c r="AB150" s="128"/>
      <c r="AC150" s="128"/>
      <c r="AD150" s="128"/>
      <c r="AE150" s="128"/>
      <c r="AF150" s="128"/>
    </row>
    <row r="151" spans="1:32" ht="27" customHeight="1">
      <c r="A151" s="34" t="s">
        <v>15</v>
      </c>
      <c r="B151" s="72">
        <v>0.104</v>
      </c>
      <c r="C151" s="65" t="s">
        <v>58</v>
      </c>
      <c r="D151" s="87">
        <f t="shared" ref="D151:L152" si="50">D150</f>
        <v>0</v>
      </c>
      <c r="E151" s="87">
        <f t="shared" si="50"/>
        <v>0</v>
      </c>
      <c r="F151" s="87">
        <f t="shared" si="50"/>
        <v>0</v>
      </c>
      <c r="G151" s="88">
        <f t="shared" si="50"/>
        <v>1500</v>
      </c>
      <c r="H151" s="87">
        <f t="shared" si="50"/>
        <v>0</v>
      </c>
      <c r="I151" s="108">
        <f t="shared" si="50"/>
        <v>1500</v>
      </c>
      <c r="J151" s="87">
        <f t="shared" si="50"/>
        <v>0</v>
      </c>
      <c r="K151" s="88">
        <f t="shared" ref="K151" si="51">K150</f>
        <v>1500</v>
      </c>
      <c r="L151" s="88">
        <f t="shared" si="50"/>
        <v>1500</v>
      </c>
      <c r="AA151" s="5"/>
    </row>
    <row r="152" spans="1:32">
      <c r="A152" s="34" t="s">
        <v>15</v>
      </c>
      <c r="B152" s="60">
        <v>2075</v>
      </c>
      <c r="C152" s="65" t="s">
        <v>57</v>
      </c>
      <c r="D152" s="87">
        <f t="shared" si="50"/>
        <v>0</v>
      </c>
      <c r="E152" s="87">
        <f t="shared" si="50"/>
        <v>0</v>
      </c>
      <c r="F152" s="87">
        <f t="shared" si="50"/>
        <v>0</v>
      </c>
      <c r="G152" s="88">
        <f t="shared" si="50"/>
        <v>1500</v>
      </c>
      <c r="H152" s="87">
        <f t="shared" si="50"/>
        <v>0</v>
      </c>
      <c r="I152" s="108">
        <f t="shared" si="50"/>
        <v>1500</v>
      </c>
      <c r="J152" s="87">
        <f t="shared" si="50"/>
        <v>0</v>
      </c>
      <c r="K152" s="88">
        <f t="shared" ref="K152" si="52">K151</f>
        <v>1500</v>
      </c>
      <c r="L152" s="88">
        <f t="shared" si="50"/>
        <v>1500</v>
      </c>
      <c r="AA152" s="5"/>
    </row>
    <row r="153" spans="1:32">
      <c r="A153" s="34"/>
      <c r="B153" s="60"/>
      <c r="C153" s="65"/>
      <c r="D153" s="18"/>
      <c r="E153" s="18"/>
      <c r="F153" s="18"/>
      <c r="G153" s="18"/>
      <c r="H153" s="18"/>
      <c r="I153" s="92"/>
      <c r="J153" s="18"/>
      <c r="K153" s="18"/>
      <c r="L153" s="18"/>
      <c r="AA153" s="5"/>
    </row>
    <row r="154" spans="1:32">
      <c r="A154" s="69" t="s">
        <v>17</v>
      </c>
      <c r="B154" s="70">
        <v>2235</v>
      </c>
      <c r="C154" s="71" t="s">
        <v>6</v>
      </c>
      <c r="D154" s="18"/>
      <c r="E154" s="18"/>
      <c r="F154" s="18"/>
      <c r="G154" s="18"/>
      <c r="H154" s="18"/>
      <c r="I154" s="92"/>
      <c r="J154" s="18"/>
      <c r="K154" s="18"/>
      <c r="L154" s="18"/>
      <c r="AA154" s="5"/>
    </row>
    <row r="155" spans="1:32">
      <c r="A155" s="34"/>
      <c r="B155" s="75">
        <v>60</v>
      </c>
      <c r="C155" s="107" t="s">
        <v>76</v>
      </c>
      <c r="D155" s="18"/>
      <c r="E155" s="18"/>
      <c r="F155" s="18"/>
      <c r="G155" s="18"/>
      <c r="H155" s="18"/>
      <c r="I155" s="92"/>
      <c r="J155" s="18"/>
      <c r="K155" s="18"/>
      <c r="L155" s="18"/>
      <c r="AA155" s="5"/>
    </row>
    <row r="156" spans="1:32">
      <c r="A156" s="69"/>
      <c r="B156" s="66">
        <v>60.2</v>
      </c>
      <c r="C156" s="71" t="s">
        <v>54</v>
      </c>
      <c r="D156" s="22"/>
      <c r="E156" s="22"/>
      <c r="F156" s="22"/>
      <c r="G156" s="22"/>
      <c r="H156" s="22"/>
      <c r="I156" s="93"/>
      <c r="J156" s="22"/>
      <c r="K156" s="22"/>
      <c r="L156" s="22"/>
      <c r="AA156" s="5"/>
    </row>
    <row r="157" spans="1:32">
      <c r="A157" s="69"/>
      <c r="B157" s="35">
        <v>15</v>
      </c>
      <c r="C157" s="74" t="s">
        <v>34</v>
      </c>
      <c r="D157" s="22"/>
      <c r="E157" s="22"/>
      <c r="F157" s="22"/>
      <c r="G157" s="22"/>
      <c r="H157" s="22"/>
      <c r="I157" s="93"/>
      <c r="J157" s="22"/>
      <c r="K157" s="22"/>
      <c r="L157" s="22"/>
      <c r="AA157" s="5"/>
    </row>
    <row r="158" spans="1:32">
      <c r="A158" s="69"/>
      <c r="B158" s="57" t="s">
        <v>55</v>
      </c>
      <c r="C158" s="74" t="s">
        <v>75</v>
      </c>
      <c r="D158" s="24">
        <v>0</v>
      </c>
      <c r="E158" s="86">
        <v>15325</v>
      </c>
      <c r="F158" s="24">
        <v>0</v>
      </c>
      <c r="G158" s="86">
        <v>33134</v>
      </c>
      <c r="H158" s="24">
        <v>0</v>
      </c>
      <c r="I158" s="96">
        <v>33134</v>
      </c>
      <c r="J158" s="24">
        <v>0</v>
      </c>
      <c r="K158" s="86">
        <v>23960</v>
      </c>
      <c r="L158" s="18">
        <f>SUM(J158:K158)</f>
        <v>23960</v>
      </c>
      <c r="W158" s="128"/>
      <c r="X158" s="128"/>
      <c r="Y158" s="128"/>
      <c r="Z158" s="128"/>
      <c r="AA158" s="129"/>
    </row>
    <row r="159" spans="1:32" ht="25.5">
      <c r="A159" s="69"/>
      <c r="B159" s="57" t="s">
        <v>115</v>
      </c>
      <c r="C159" s="74" t="s">
        <v>116</v>
      </c>
      <c r="D159" s="24">
        <v>0</v>
      </c>
      <c r="E159" s="24">
        <v>0</v>
      </c>
      <c r="F159" s="24">
        <v>0</v>
      </c>
      <c r="G159" s="24">
        <v>0</v>
      </c>
      <c r="H159" s="24">
        <v>0</v>
      </c>
      <c r="I159" s="24">
        <v>0</v>
      </c>
      <c r="J159" s="96">
        <v>4500</v>
      </c>
      <c r="K159" s="96">
        <v>3000</v>
      </c>
      <c r="L159" s="18">
        <f>SUM(J159:K159)</f>
        <v>7500</v>
      </c>
      <c r="M159" s="115"/>
      <c r="N159" s="115"/>
      <c r="O159" s="116"/>
      <c r="P159" s="115"/>
      <c r="Q159" s="114"/>
      <c r="W159" s="128"/>
      <c r="X159" s="128"/>
      <c r="Y159" s="129"/>
      <c r="Z159" s="128"/>
      <c r="AA159" s="129"/>
    </row>
    <row r="160" spans="1:32">
      <c r="A160" s="69" t="s">
        <v>15</v>
      </c>
      <c r="B160" s="35">
        <v>15</v>
      </c>
      <c r="C160" s="74" t="s">
        <v>34</v>
      </c>
      <c r="D160" s="84">
        <f>D158+D159</f>
        <v>0</v>
      </c>
      <c r="E160" s="90">
        <f t="shared" ref="E160:L160" si="53">E158+E159</f>
        <v>15325</v>
      </c>
      <c r="F160" s="84">
        <f t="shared" si="53"/>
        <v>0</v>
      </c>
      <c r="G160" s="90">
        <f t="shared" si="53"/>
        <v>33134</v>
      </c>
      <c r="H160" s="84">
        <f t="shared" si="53"/>
        <v>0</v>
      </c>
      <c r="I160" s="90">
        <f t="shared" si="53"/>
        <v>33134</v>
      </c>
      <c r="J160" s="90">
        <f t="shared" si="53"/>
        <v>4500</v>
      </c>
      <c r="K160" s="90">
        <f t="shared" si="53"/>
        <v>26960</v>
      </c>
      <c r="L160" s="90">
        <f t="shared" si="53"/>
        <v>31460</v>
      </c>
      <c r="AA160" s="5"/>
    </row>
    <row r="161" spans="1:27">
      <c r="A161" s="69" t="s">
        <v>15</v>
      </c>
      <c r="B161" s="66">
        <v>60.2</v>
      </c>
      <c r="C161" s="71" t="s">
        <v>54</v>
      </c>
      <c r="D161" s="87">
        <f t="shared" ref="D161:J161" si="54">D160</f>
        <v>0</v>
      </c>
      <c r="E161" s="88">
        <f t="shared" si="54"/>
        <v>15325</v>
      </c>
      <c r="F161" s="87">
        <f t="shared" si="54"/>
        <v>0</v>
      </c>
      <c r="G161" s="88">
        <f t="shared" si="54"/>
        <v>33134</v>
      </c>
      <c r="H161" s="87">
        <f t="shared" si="54"/>
        <v>0</v>
      </c>
      <c r="I161" s="108">
        <f t="shared" si="54"/>
        <v>33134</v>
      </c>
      <c r="J161" s="108">
        <f t="shared" si="54"/>
        <v>4500</v>
      </c>
      <c r="K161" s="88">
        <f t="shared" ref="K161" si="55">K160</f>
        <v>26960</v>
      </c>
      <c r="L161" s="88">
        <f>L160</f>
        <v>31460</v>
      </c>
      <c r="AA161" s="5"/>
    </row>
    <row r="162" spans="1:27">
      <c r="A162" s="69" t="s">
        <v>15</v>
      </c>
      <c r="B162" s="75">
        <v>60</v>
      </c>
      <c r="C162" s="107" t="s">
        <v>76</v>
      </c>
      <c r="D162" s="30">
        <f t="shared" ref="D162:J163" si="56">D161</f>
        <v>0</v>
      </c>
      <c r="E162" s="83">
        <f t="shared" si="56"/>
        <v>15325</v>
      </c>
      <c r="F162" s="30">
        <f t="shared" si="56"/>
        <v>0</v>
      </c>
      <c r="G162" s="83">
        <f t="shared" si="56"/>
        <v>33134</v>
      </c>
      <c r="H162" s="30">
        <f t="shared" si="56"/>
        <v>0</v>
      </c>
      <c r="I162" s="95">
        <f t="shared" si="56"/>
        <v>33134</v>
      </c>
      <c r="J162" s="95">
        <f t="shared" si="56"/>
        <v>4500</v>
      </c>
      <c r="K162" s="83">
        <f t="shared" ref="K162" si="57">K161</f>
        <v>26960</v>
      </c>
      <c r="L162" s="83">
        <f t="shared" ref="L162:L163" si="58">L161</f>
        <v>31460</v>
      </c>
      <c r="AA162" s="5"/>
    </row>
    <row r="163" spans="1:27">
      <c r="A163" s="76" t="s">
        <v>15</v>
      </c>
      <c r="B163" s="77">
        <v>2235</v>
      </c>
      <c r="C163" s="78" t="s">
        <v>6</v>
      </c>
      <c r="D163" s="84">
        <f t="shared" si="56"/>
        <v>0</v>
      </c>
      <c r="E163" s="85">
        <f t="shared" si="56"/>
        <v>15325</v>
      </c>
      <c r="F163" s="84">
        <f t="shared" si="56"/>
        <v>0</v>
      </c>
      <c r="G163" s="85">
        <f t="shared" si="56"/>
        <v>33134</v>
      </c>
      <c r="H163" s="84">
        <f t="shared" si="56"/>
        <v>0</v>
      </c>
      <c r="I163" s="90">
        <f t="shared" si="56"/>
        <v>33134</v>
      </c>
      <c r="J163" s="90">
        <f t="shared" si="56"/>
        <v>4500</v>
      </c>
      <c r="K163" s="85">
        <f t="shared" ref="K163" si="59">K162</f>
        <v>26960</v>
      </c>
      <c r="L163" s="85">
        <f t="shared" si="58"/>
        <v>31460</v>
      </c>
      <c r="AA163" s="5"/>
    </row>
    <row r="164" spans="1:27">
      <c r="A164" s="79" t="s">
        <v>15</v>
      </c>
      <c r="B164" s="80"/>
      <c r="C164" s="81" t="s">
        <v>16</v>
      </c>
      <c r="D164" s="108">
        <f t="shared" ref="D164:L164" si="60">D146+D102+D70+D163+D125+D152+D83</f>
        <v>10000</v>
      </c>
      <c r="E164" s="88">
        <f t="shared" si="60"/>
        <v>386294</v>
      </c>
      <c r="F164" s="108">
        <f t="shared" si="60"/>
        <v>28700</v>
      </c>
      <c r="G164" s="88">
        <f t="shared" si="60"/>
        <v>597777</v>
      </c>
      <c r="H164" s="108">
        <f t="shared" si="60"/>
        <v>28700</v>
      </c>
      <c r="I164" s="88">
        <f t="shared" si="60"/>
        <v>599277</v>
      </c>
      <c r="J164" s="108">
        <f t="shared" si="60"/>
        <v>4500</v>
      </c>
      <c r="K164" s="88">
        <f t="shared" si="60"/>
        <v>492170</v>
      </c>
      <c r="L164" s="88">
        <f t="shared" si="60"/>
        <v>496670</v>
      </c>
      <c r="AA164" s="5"/>
    </row>
    <row r="165" spans="1:27">
      <c r="A165" s="79" t="s">
        <v>15</v>
      </c>
      <c r="B165" s="80"/>
      <c r="C165" s="81" t="s">
        <v>7</v>
      </c>
      <c r="D165" s="108">
        <f t="shared" ref="D165:L165" si="61">D164</f>
        <v>10000</v>
      </c>
      <c r="E165" s="88">
        <f t="shared" si="61"/>
        <v>386294</v>
      </c>
      <c r="F165" s="108">
        <f t="shared" si="61"/>
        <v>28700</v>
      </c>
      <c r="G165" s="88">
        <f t="shared" si="61"/>
        <v>597777</v>
      </c>
      <c r="H165" s="108">
        <f t="shared" si="61"/>
        <v>28700</v>
      </c>
      <c r="I165" s="88">
        <f t="shared" si="61"/>
        <v>599277</v>
      </c>
      <c r="J165" s="108">
        <f t="shared" si="61"/>
        <v>4500</v>
      </c>
      <c r="K165" s="88">
        <f t="shared" ref="K165" si="62">K164</f>
        <v>492170</v>
      </c>
      <c r="L165" s="88">
        <f t="shared" si="61"/>
        <v>496670</v>
      </c>
      <c r="AA165" s="5"/>
    </row>
    <row r="166" spans="1:27">
      <c r="A166" s="118"/>
      <c r="B166" s="119"/>
      <c r="C166" s="120"/>
      <c r="D166" s="23"/>
      <c r="E166" s="23"/>
      <c r="F166" s="23"/>
      <c r="G166" s="23"/>
      <c r="H166" s="23"/>
      <c r="I166" s="23"/>
      <c r="J166" s="23"/>
      <c r="K166" s="23"/>
      <c r="L166" s="23"/>
      <c r="AA166" s="5"/>
    </row>
    <row r="167" spans="1:27" s="82" customFormat="1" ht="25.5">
      <c r="A167" s="59" t="s">
        <v>97</v>
      </c>
      <c r="B167" s="68">
        <v>2056</v>
      </c>
      <c r="C167" s="97" t="s">
        <v>112</v>
      </c>
      <c r="D167" s="121">
        <v>0</v>
      </c>
      <c r="E167" s="122">
        <v>351</v>
      </c>
      <c r="F167" s="121">
        <v>0</v>
      </c>
      <c r="G167" s="121">
        <v>0</v>
      </c>
      <c r="H167" s="121">
        <v>0</v>
      </c>
      <c r="I167" s="121">
        <v>0</v>
      </c>
      <c r="J167" s="121">
        <v>0</v>
      </c>
      <c r="K167" s="121">
        <v>0</v>
      </c>
      <c r="L167" s="121">
        <v>0</v>
      </c>
    </row>
    <row r="168" spans="1:27">
      <c r="A168" s="59"/>
      <c r="B168" s="68"/>
      <c r="C168" s="33"/>
      <c r="D168" s="32"/>
      <c r="E168" s="32"/>
      <c r="F168" s="32"/>
      <c r="G168" s="32"/>
      <c r="H168" s="32"/>
      <c r="I168" s="32"/>
      <c r="J168" s="32"/>
      <c r="K168" s="32"/>
      <c r="L168" s="32"/>
      <c r="W168" s="128"/>
      <c r="X168" s="128"/>
      <c r="Y168" s="128"/>
      <c r="Z168" s="128"/>
      <c r="AA168" s="129"/>
    </row>
    <row r="169" spans="1:27">
      <c r="D169" s="25"/>
      <c r="E169" s="25"/>
      <c r="F169" s="25"/>
      <c r="G169" s="25"/>
      <c r="H169" s="25"/>
      <c r="I169" s="25"/>
      <c r="J169" s="4"/>
      <c r="K169" s="4"/>
      <c r="L169" s="4"/>
    </row>
    <row r="170" spans="1:27">
      <c r="D170" s="26"/>
      <c r="E170" s="26"/>
      <c r="F170" s="26"/>
      <c r="G170" s="26"/>
      <c r="H170" s="26"/>
      <c r="I170" s="26"/>
    </row>
    <row r="171" spans="1:27">
      <c r="C171" s="4"/>
      <c r="D171" s="27"/>
      <c r="E171" s="27"/>
      <c r="F171" s="27"/>
      <c r="G171" s="4"/>
      <c r="H171" s="27"/>
      <c r="I171" s="27"/>
    </row>
    <row r="172" spans="1:27">
      <c r="C172" s="4"/>
    </row>
    <row r="173" spans="1:27">
      <c r="C173" s="4"/>
    </row>
    <row r="174" spans="1:27">
      <c r="C174" s="4"/>
    </row>
    <row r="175" spans="1:27">
      <c r="C175" s="4"/>
    </row>
    <row r="176" spans="1:27">
      <c r="C176" s="4"/>
    </row>
    <row r="177" spans="3:3">
      <c r="C177" s="4"/>
    </row>
  </sheetData>
  <autoFilter ref="A19:AF167"/>
  <mergeCells count="16">
    <mergeCell ref="A1:L1"/>
    <mergeCell ref="A2:L2"/>
    <mergeCell ref="D17:E17"/>
    <mergeCell ref="F17:G17"/>
    <mergeCell ref="H17:I17"/>
    <mergeCell ref="J17:L17"/>
    <mergeCell ref="D18:E18"/>
    <mergeCell ref="F18:G18"/>
    <mergeCell ref="H18:I18"/>
    <mergeCell ref="J18:L18"/>
    <mergeCell ref="M17:V17"/>
    <mergeCell ref="W17:AF17"/>
    <mergeCell ref="M18:Q18"/>
    <mergeCell ref="R18:V18"/>
    <mergeCell ref="W18:AA18"/>
    <mergeCell ref="AB18:AF18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45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dem14</vt:lpstr>
      <vt:lpstr>'dem14'!admJ</vt:lpstr>
      <vt:lpstr>'dem14'!jail</vt:lpstr>
      <vt:lpstr>'dem14'!mgs</vt:lpstr>
      <vt:lpstr>'dem14'!minister</vt:lpstr>
      <vt:lpstr>'dem14'!minrec</vt:lpstr>
      <vt:lpstr>'dem14'!np</vt:lpstr>
      <vt:lpstr>'dem14'!Print_Area</vt:lpstr>
      <vt:lpstr>'dem14'!Print_Titles</vt:lpstr>
      <vt:lpstr>'dem14'!revise</vt:lpstr>
      <vt:lpstr>'dem14'!sgs</vt:lpstr>
      <vt:lpstr>'dem14'!SocialSecurity</vt:lpstr>
      <vt:lpstr>'dem14'!summary</vt:lpstr>
      <vt:lpstr>'dem14'!voted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2015-07-22T07:41:54Z</cp:lastPrinted>
  <dcterms:created xsi:type="dcterms:W3CDTF">2004-06-02T16:16:51Z</dcterms:created>
  <dcterms:modified xsi:type="dcterms:W3CDTF">2015-07-29T05:25:33Z</dcterms:modified>
</cp:coreProperties>
</file>