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5" yWindow="-225" windowWidth="7065" windowHeight="7320"/>
  </bookViews>
  <sheets>
    <sheet name="dem18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'dem18'!$A$15:$AF$63</definedName>
    <definedName name="_Regression_Int" localSheetId="0" hidden="1">1</definedName>
    <definedName name="censusrec">#REF!</definedName>
    <definedName name="charged">#REF!</definedName>
    <definedName name="cote" localSheetId="0">'dem18'!#REF!</definedName>
    <definedName name="ee">#REF!</definedName>
    <definedName name="fishcap">[1]DEMAND2!$D$657:$L$657</definedName>
    <definedName name="Fishrev">[1]DEMAND2!$D$574:$L$574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" localSheetId="0">'dem18'!$D$49:$L$49</definedName>
    <definedName name="itcap" localSheetId="0">'dem18'!$D$61:$L$61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'dem18'!#REF!</definedName>
    <definedName name="Nutrition">#REF!</definedName>
    <definedName name="oges">#REF!</definedName>
    <definedName name="pension">#REF!</definedName>
    <definedName name="_xlnm.Print_Area" localSheetId="0">'dem18'!$A$1:$L$62</definedName>
    <definedName name="_xlnm.Print_Titles" localSheetId="0">'dem18'!$11:$14</definedName>
    <definedName name="pwcap">#REF!</definedName>
    <definedName name="rec">#REF!</definedName>
    <definedName name="reform">#REF!</definedName>
    <definedName name="revise" localSheetId="0">'dem18'!$D$72:$I$72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'dem18'!$D$68:$I$68</definedName>
    <definedName name="tax">#REF!</definedName>
    <definedName name="teicap" localSheetId="0">'dem18'!#REF!</definedName>
    <definedName name="urbancap">#REF!</definedName>
    <definedName name="voted" localSheetId="0">'dem18'!$E$9:$G$9</definedName>
    <definedName name="watercap">#REF!</definedName>
    <definedName name="welfarecap">#REF!</definedName>
    <definedName name="Z_239EE218_578E_4317_BEED_14D5D7089E27_.wvu.FilterData" localSheetId="0" hidden="1">'dem18'!$A$1:$L$65</definedName>
    <definedName name="Z_239EE218_578E_4317_BEED_14D5D7089E27_.wvu.PrintArea" localSheetId="0" hidden="1">'dem18'!$A$1:$L$51</definedName>
    <definedName name="Z_302A3EA3_AE96_11D5_A646_0050BA3D7AFD_.wvu.FilterData" localSheetId="0" hidden="1">'dem18'!$A$1:$L$65</definedName>
    <definedName name="Z_302A3EA3_AE96_11D5_A646_0050BA3D7AFD_.wvu.PrintArea" localSheetId="0" hidden="1">'dem18'!$A$1:$L$51</definedName>
    <definedName name="Z_36DBA021_0ECB_11D4_8064_004005726899_.wvu.PrintArea" localSheetId="0" hidden="1">'dem18'!$A$1:$L$50</definedName>
    <definedName name="Z_93EBE921_AE91_11D5_8685_004005726899_.wvu.PrintArea" localSheetId="0" hidden="1">'dem18'!$A$1:$L$50</definedName>
    <definedName name="Z_94DA79C1_0FDE_11D5_9579_000021DAEEA2_.wvu.PrintArea" localSheetId="0" hidden="1">'dem18'!$A$1:$L$50</definedName>
    <definedName name="Z_C868F8C3_16D7_11D5_A68D_81D6213F5331_.wvu.PrintArea" localSheetId="0" hidden="1">'dem18'!$A$1:$L$50</definedName>
    <definedName name="Z_E5DF37BD_125C_11D5_8DC4_D0F5D88B3549_.wvu.PrintArea" localSheetId="0" hidden="1">'dem18'!$A$1:$L$50</definedName>
    <definedName name="Z_F8ADACC1_164E_11D6_B603_000021DAEEA2_.wvu.PrintArea" localSheetId="0" hidden="1">'dem18'!$A$1:$L$50</definedName>
  </definedNames>
  <calcPr calcId="125725"/>
</workbook>
</file>

<file path=xl/calcChain.xml><?xml version="1.0" encoding="utf-8"?>
<calcChain xmlns="http://schemas.openxmlformats.org/spreadsheetml/2006/main">
  <c r="J40" i="4"/>
  <c r="K46"/>
  <c r="L57"/>
  <c r="L45"/>
  <c r="L44"/>
  <c r="L43"/>
  <c r="L42"/>
  <c r="L41"/>
  <c r="L40"/>
  <c r="L39"/>
  <c r="L38"/>
  <c r="L34"/>
  <c r="L33"/>
  <c r="L32"/>
  <c r="L31"/>
  <c r="L30"/>
  <c r="L29"/>
  <c r="L28"/>
  <c r="L27"/>
  <c r="L26"/>
  <c r="L25"/>
  <c r="L24"/>
  <c r="L23"/>
  <c r="L22"/>
  <c r="L21"/>
  <c r="L46" l="1"/>
  <c r="J46" l="1"/>
  <c r="I60"/>
  <c r="I61" s="1"/>
  <c r="H60"/>
  <c r="H61" s="1"/>
  <c r="G60"/>
  <c r="G61" s="1"/>
  <c r="F60"/>
  <c r="F61" s="1"/>
  <c r="E60"/>
  <c r="E61" s="1"/>
  <c r="D60"/>
  <c r="D61" s="1"/>
  <c r="I58"/>
  <c r="I59" s="1"/>
  <c r="H58"/>
  <c r="H59" s="1"/>
  <c r="G58"/>
  <c r="G59" s="1"/>
  <c r="F58"/>
  <c r="F59" s="1"/>
  <c r="E58"/>
  <c r="E59" s="1"/>
  <c r="D58"/>
  <c r="D59" s="1"/>
  <c r="I46"/>
  <c r="H46"/>
  <c r="G46"/>
  <c r="F46"/>
  <c r="E46"/>
  <c r="D46"/>
  <c r="I35"/>
  <c r="H35"/>
  <c r="G35"/>
  <c r="F35"/>
  <c r="E35"/>
  <c r="D35"/>
  <c r="F47" l="1"/>
  <c r="F48" s="1"/>
  <c r="F49" s="1"/>
  <c r="F50" s="1"/>
  <c r="F62" s="1"/>
  <c r="H47"/>
  <c r="H48" s="1"/>
  <c r="H49" s="1"/>
  <c r="H50" s="1"/>
  <c r="H62" s="1"/>
  <c r="G47"/>
  <c r="G48" s="1"/>
  <c r="G49" s="1"/>
  <c r="G50" s="1"/>
  <c r="G62" s="1"/>
  <c r="D47"/>
  <c r="D48" s="1"/>
  <c r="D49" s="1"/>
  <c r="D50" s="1"/>
  <c r="D62" s="1"/>
  <c r="E47"/>
  <c r="E48" s="1"/>
  <c r="E49" s="1"/>
  <c r="E50" s="1"/>
  <c r="E62" s="1"/>
  <c r="I47"/>
  <c r="I48" s="1"/>
  <c r="I49" s="1"/>
  <c r="I50" s="1"/>
  <c r="I62" s="1"/>
  <c r="L60"/>
  <c r="L61" s="1"/>
  <c r="F9" s="1"/>
  <c r="K35"/>
  <c r="J35"/>
  <c r="J60"/>
  <c r="J61" s="1"/>
  <c r="K60"/>
  <c r="K61" s="1"/>
  <c r="J58"/>
  <c r="J59" s="1"/>
  <c r="K58"/>
  <c r="K59" s="1"/>
  <c r="J47" l="1"/>
  <c r="J48" s="1"/>
  <c r="J49" s="1"/>
  <c r="J50" s="1"/>
  <c r="J62" s="1"/>
  <c r="L58"/>
  <c r="L59" s="1"/>
  <c r="K47"/>
  <c r="K48" s="1"/>
  <c r="K49" s="1"/>
  <c r="K50" s="1"/>
  <c r="K62" s="1"/>
  <c r="L35"/>
  <c r="L47" l="1"/>
  <c r="L48" s="1"/>
  <c r="L49" s="1"/>
  <c r="L50" s="1"/>
  <c r="L62" l="1"/>
  <c r="E9"/>
  <c r="G9" s="1"/>
</calcChain>
</file>

<file path=xl/sharedStrings.xml><?xml version="1.0" encoding="utf-8"?>
<sst xmlns="http://schemas.openxmlformats.org/spreadsheetml/2006/main" count="113" uniqueCount="78">
  <si>
    <t>INFORMATION TECHNOLOGY</t>
  </si>
  <si>
    <t>Industries</t>
  </si>
  <si>
    <t>Total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</si>
  <si>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</si>
  <si>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</si>
  <si>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</si>
  <si>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</si>
  <si>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</si>
  <si>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</si>
  <si>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</si>
  <si>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</si>
  <si>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</si>
  <si>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Other Expenditure</t>
  </si>
  <si>
    <t>Information Technology  Department</t>
  </si>
  <si>
    <t>19.00.01</t>
  </si>
  <si>
    <t>Salaries</t>
  </si>
  <si>
    <t>19.00.11</t>
  </si>
  <si>
    <t>Travel Expenses</t>
  </si>
  <si>
    <t>19.00.13</t>
  </si>
  <si>
    <t>Office Expenses</t>
  </si>
  <si>
    <t>19.00.31</t>
  </si>
  <si>
    <t>19.00.71</t>
  </si>
  <si>
    <t>DEMAND NO. 18</t>
  </si>
  <si>
    <t>II. Details of the estimates and the heads under which this grant will be accounted for:</t>
  </si>
  <si>
    <t>CAPITAL SECTION</t>
  </si>
  <si>
    <t>Capital Outlay on Telecommunication and Electronic Industries</t>
  </si>
  <si>
    <t>18.00.73</t>
  </si>
  <si>
    <t>Information Technology Park</t>
  </si>
  <si>
    <t>Information Technology Programme 
(NEGAP)</t>
  </si>
  <si>
    <t>C - Economic Services (f) Industry and Minerals</t>
  </si>
  <si>
    <t>19.00.50</t>
  </si>
  <si>
    <t>Other Charges</t>
  </si>
  <si>
    <t>Revenue</t>
  </si>
  <si>
    <t>Capital</t>
  </si>
  <si>
    <t>Telecommunication</t>
  </si>
  <si>
    <t>Information Technology</t>
  </si>
  <si>
    <t>C - Capital Account of Economic Services</t>
  </si>
  <si>
    <t>(f) Capital Account of Industry and Minerals</t>
  </si>
  <si>
    <t>Telecommunication and Electronic 
Industries</t>
  </si>
  <si>
    <t>Grants-in-Aid to CCCT/Centre for 
Research and Training in Informatics</t>
  </si>
  <si>
    <t>(In Thousands of Rupees)</t>
  </si>
  <si>
    <t>Software Development Component</t>
  </si>
  <si>
    <t>Internet Connectivity Improvement</t>
  </si>
  <si>
    <t>State Wide Area Network (SWAN)</t>
  </si>
  <si>
    <t>State Data Centre (SDC)</t>
  </si>
  <si>
    <t>19.00.72</t>
  </si>
  <si>
    <t>19.00.73</t>
  </si>
  <si>
    <t>19.00.74</t>
  </si>
  <si>
    <t>19.00.75</t>
  </si>
  <si>
    <t>19.00.76</t>
  </si>
  <si>
    <t>19.00.77</t>
  </si>
  <si>
    <t>E-governance Programmes &amp; Trainings</t>
  </si>
  <si>
    <t>2013-14</t>
  </si>
  <si>
    <t>19.00.78</t>
  </si>
  <si>
    <t>CMO ICT Programme</t>
  </si>
  <si>
    <t>Computerization of SPSC (NEC)</t>
  </si>
  <si>
    <t>19.00.79</t>
  </si>
  <si>
    <t>2014-15</t>
  </si>
  <si>
    <t>62.00.81</t>
  </si>
  <si>
    <t>62.00.82</t>
  </si>
  <si>
    <t>62.00.83</t>
  </si>
  <si>
    <t>62.00.84</t>
  </si>
  <si>
    <t>62.00.85</t>
  </si>
  <si>
    <t>Capacity Building (100% CSS)</t>
  </si>
  <si>
    <t>State Wide Area Network(100 % CSS)</t>
  </si>
  <si>
    <t>State Data Centre  (100 % CSS)</t>
  </si>
  <si>
    <t>62.00.86</t>
  </si>
  <si>
    <t>62.00.87</t>
  </si>
  <si>
    <t>M- Tourism (100% CSS)</t>
  </si>
  <si>
    <t>Permit Tracking System (100% CSS)</t>
  </si>
  <si>
    <t>National E-Governance Action Plan 
(NeGAP)</t>
  </si>
  <si>
    <t>Integrated Land Management System (GIS)</t>
  </si>
  <si>
    <t>E- District (100 % CSS)</t>
  </si>
  <si>
    <t>State Service Delivery Gateway (100 % CSS)</t>
  </si>
  <si>
    <t>I. Estimate of the amount required in the year ending 31st March, 2016 to defray the charges in respect of Information Technology</t>
  </si>
  <si>
    <t>2015-16</t>
  </si>
  <si>
    <t>62.00.88</t>
  </si>
  <si>
    <t>Community Service Centre (100% CSS)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</si>
</sst>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#"/>
    <numFmt numFmtId="166" formatCode="00000#"/>
    <numFmt numFmtId="167" formatCode="0#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FF00"/>
      <name val="Times New Roman"/>
      <family val="1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02">
    <xf numFmtId="0" fontId="0" fillId="0" borderId="0" xfId="0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/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Alignment="1">
      <alignment vertical="top" wrapText="1"/>
    </xf>
    <xf numFmtId="0" fontId="3" fillId="0" borderId="1" xfId="4" applyFont="1" applyFill="1" applyBorder="1"/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right" vertical="top" wrapText="1"/>
    </xf>
    <xf numFmtId="0" fontId="4" fillId="0" borderId="0" xfId="3" applyFont="1" applyFill="1" applyAlignment="1">
      <alignment vertical="top" wrapText="1"/>
    </xf>
    <xf numFmtId="0" fontId="3" fillId="0" borderId="0" xfId="3" applyFont="1" applyFill="1" applyAlignment="1" applyProtection="1">
      <alignment horizontal="left" vertical="top" wrapText="1"/>
    </xf>
    <xf numFmtId="165" fontId="3" fillId="0" borderId="0" xfId="3" applyNumberFormat="1" applyFont="1" applyFill="1" applyAlignment="1">
      <alignment vertical="top" wrapText="1"/>
    </xf>
    <xf numFmtId="167" fontId="4" fillId="0" borderId="0" xfId="3" applyNumberFormat="1" applyFont="1" applyFill="1" applyAlignment="1">
      <alignment vertical="top" wrapText="1"/>
    </xf>
    <xf numFmtId="0" fontId="4" fillId="0" borderId="0" xfId="3" applyFont="1" applyFill="1" applyAlignment="1" applyProtection="1">
      <alignment horizontal="left" vertical="top" wrapText="1"/>
    </xf>
    <xf numFmtId="0" fontId="3" fillId="0" borderId="0" xfId="3" applyFont="1" applyFill="1" applyAlignment="1">
      <alignment horizontal="right"/>
    </xf>
    <xf numFmtId="0" fontId="4" fillId="0" borderId="3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Alignment="1">
      <alignment horizontal="lef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3" xfId="3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left" vertical="top" wrapText="1"/>
    </xf>
    <xf numFmtId="0" fontId="4" fillId="0" borderId="3" xfId="3" applyFont="1" applyFill="1" applyBorder="1"/>
    <xf numFmtId="0" fontId="3" fillId="0" borderId="0" xfId="3" applyNumberFormat="1" applyFont="1" applyFill="1"/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/>
    <xf numFmtId="0" fontId="4" fillId="0" borderId="0" xfId="3" applyNumberFormat="1" applyFont="1" applyFill="1" applyBorder="1"/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Alignment="1" applyProtection="1">
      <alignment horizontal="right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4" fillId="0" borderId="0" xfId="3" applyFont="1" applyFill="1"/>
    <xf numFmtId="0" fontId="4" fillId="0" borderId="0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 applyProtection="1">
      <alignment horizontal="left"/>
    </xf>
    <xf numFmtId="164" fontId="3" fillId="0" borderId="0" xfId="1" applyFont="1" applyFill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6" fillId="0" borderId="1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vertical="top"/>
    </xf>
    <xf numFmtId="0" fontId="3" fillId="0" borderId="1" xfId="5" applyFont="1" applyFill="1" applyBorder="1" applyAlignment="1" applyProtection="1"/>
    <xf numFmtId="0" fontId="3" fillId="0" borderId="0" xfId="6" applyFont="1" applyFill="1" applyAlignment="1"/>
    <xf numFmtId="0" fontId="3" fillId="0" borderId="0" xfId="2" applyFont="1" applyFill="1" applyAlignment="1"/>
    <xf numFmtId="0" fontId="3" fillId="0" borderId="0" xfId="5" applyNumberFormat="1" applyFont="1" applyFill="1" applyProtection="1"/>
    <xf numFmtId="49" fontId="3" fillId="0" borderId="0" xfId="3" applyNumberFormat="1" applyFont="1" applyFill="1"/>
    <xf numFmtId="0" fontId="3" fillId="0" borderId="0" xfId="5" applyFont="1" applyFill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6" fontId="3" fillId="0" borderId="0" xfId="3" applyNumberFormat="1" applyFont="1" applyFill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Alignment="1">
      <alignment horizontal="right" vertical="top" wrapText="1"/>
    </xf>
    <xf numFmtId="49" fontId="3" fillId="0" borderId="1" xfId="5" applyNumberFormat="1" applyFont="1" applyFill="1" applyBorder="1" applyAlignment="1" applyProtection="1">
      <alignment horizontal="center" vertical="top"/>
    </xf>
    <xf numFmtId="49" fontId="3" fillId="0" borderId="1" xfId="5" applyNumberFormat="1" applyFont="1" applyFill="1" applyBorder="1" applyAlignment="1" applyProtection="1">
      <alignment horizontal="center"/>
    </xf>
    <xf numFmtId="0" fontId="3" fillId="2" borderId="0" xfId="3" applyFont="1" applyFill="1" applyAlignment="1" applyProtection="1">
      <alignment horizontal="left" vertical="top" wrapText="1"/>
    </xf>
    <xf numFmtId="49" fontId="3" fillId="0" borderId="0" xfId="3" applyNumberFormat="1" applyFont="1" applyFill="1" applyAlignment="1">
      <alignment horizontal="right"/>
    </xf>
    <xf numFmtId="0" fontId="3" fillId="3" borderId="0" xfId="3" applyFont="1" applyFill="1"/>
    <xf numFmtId="0" fontId="7" fillId="0" borderId="0" xfId="3" applyFont="1" applyFill="1"/>
    <xf numFmtId="0" fontId="7" fillId="2" borderId="0" xfId="3" applyFont="1" applyFill="1" applyAlignment="1" applyProtection="1">
      <alignment horizontal="left" vertical="top" wrapText="1"/>
    </xf>
    <xf numFmtId="0" fontId="7" fillId="0" borderId="0" xfId="3" applyNumberFormat="1" applyFont="1" applyFill="1"/>
    <xf numFmtId="164" fontId="4" fillId="0" borderId="0" xfId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1" xfId="3" applyFont="1" applyFill="1" applyBorder="1" applyAlignment="1">
      <alignment vertical="top" wrapText="1"/>
    </xf>
    <xf numFmtId="0" fontId="8" fillId="0" borderId="0" xfId="3" applyFont="1" applyFill="1"/>
    <xf numFmtId="0" fontId="8" fillId="0" borderId="0" xfId="3" applyNumberFormat="1" applyFont="1" applyFill="1"/>
    <xf numFmtId="49" fontId="8" fillId="0" borderId="0" xfId="3" applyNumberFormat="1" applyFont="1" applyFill="1" applyAlignment="1">
      <alignment horizontal="right"/>
    </xf>
    <xf numFmtId="0" fontId="3" fillId="0" borderId="2" xfId="5" applyFont="1" applyFill="1" applyBorder="1" applyAlignment="1" applyProtection="1">
      <alignment horizontal="center" vertical="top"/>
    </xf>
    <xf numFmtId="49" fontId="3" fillId="0" borderId="2" xfId="5" applyNumberFormat="1" applyFont="1" applyFill="1" applyBorder="1" applyAlignment="1" applyProtection="1">
      <alignment horizontal="center" vertical="top"/>
    </xf>
    <xf numFmtId="0" fontId="3" fillId="0" borderId="2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center" vertical="top"/>
    </xf>
    <xf numFmtId="49" fontId="3" fillId="0" borderId="0" xfId="5" applyNumberFormat="1" applyFont="1" applyFill="1" applyBorder="1" applyAlignment="1" applyProtection="1">
      <alignment horizontal="center" vertical="top"/>
    </xf>
    <xf numFmtId="0" fontId="3" fillId="0" borderId="0" xfId="5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P1" transitionEvaluation="1" codeName="Sheet1"/>
  <dimension ref="A1:AF78"/>
  <sheetViews>
    <sheetView tabSelected="1" view="pageBreakPreview" topLeftCell="P1" zoomScale="98" zoomScaleNormal="85" zoomScaleSheetLayoutView="98" workbookViewId="0">
      <selection activeCell="W7" sqref="W7:AF78"/>
    </sheetView>
  </sheetViews>
  <sheetFormatPr defaultColWidth="11" defaultRowHeight="12.75"/>
  <cols>
    <col min="1" max="1" width="6.42578125" style="22" customWidth="1"/>
    <col min="2" max="2" width="8.140625" style="8" customWidth="1"/>
    <col min="3" max="3" width="34.5703125" style="5" customWidth="1"/>
    <col min="4" max="4" width="8.5703125" style="29" customWidth="1"/>
    <col min="5" max="5" width="9.42578125" style="29" customWidth="1"/>
    <col min="6" max="6" width="8.42578125" style="5" customWidth="1"/>
    <col min="7" max="7" width="8.5703125" style="5" customWidth="1"/>
    <col min="8" max="8" width="8.5703125" style="29" customWidth="1"/>
    <col min="9" max="9" width="8.42578125" style="5" customWidth="1"/>
    <col min="10" max="10" width="8.5703125" style="29" customWidth="1"/>
    <col min="11" max="11" width="9.140625" style="5" customWidth="1"/>
    <col min="12" max="12" width="8.42578125" style="5" customWidth="1"/>
    <col min="13" max="13" width="11" style="5"/>
    <col min="14" max="14" width="8.5703125" style="5" customWidth="1"/>
    <col min="15" max="15" width="18" style="5" customWidth="1"/>
    <col min="16" max="16" width="8.5703125" style="29" customWidth="1"/>
    <col min="17" max="17" width="11.5703125" style="19" bestFit="1" customWidth="1"/>
    <col min="18" max="20" width="11" style="5"/>
    <col min="21" max="21" width="11" style="29"/>
    <col min="22" max="22" width="11" style="19"/>
    <col min="23" max="26" width="11" style="5"/>
    <col min="27" max="27" width="11.5703125" style="5" bestFit="1" customWidth="1"/>
    <col min="28" max="16384" width="11" style="5"/>
  </cols>
  <sheetData>
    <row r="1" spans="1:32" ht="14.1" customHeight="1">
      <c r="A1" s="99" t="s">
        <v>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32" ht="14.1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32" ht="9.75" customHeight="1">
      <c r="A3" s="21"/>
      <c r="B3" s="3"/>
      <c r="C3" s="85"/>
      <c r="D3" s="35"/>
      <c r="E3" s="35"/>
      <c r="F3" s="85"/>
      <c r="G3" s="85"/>
      <c r="H3" s="35"/>
      <c r="I3" s="85"/>
      <c r="J3" s="35"/>
      <c r="K3" s="85"/>
      <c r="L3" s="85"/>
    </row>
    <row r="4" spans="1:32" ht="14.1" customHeight="1">
      <c r="A4" s="21"/>
      <c r="B4" s="3"/>
      <c r="C4" s="6"/>
      <c r="D4" s="30" t="s">
        <v>29</v>
      </c>
      <c r="E4" s="47">
        <v>2852</v>
      </c>
      <c r="F4" s="7" t="s">
        <v>1</v>
      </c>
      <c r="G4" s="6"/>
      <c r="H4" s="32"/>
      <c r="I4" s="6"/>
      <c r="J4" s="32"/>
      <c r="K4" s="6"/>
      <c r="L4" s="6"/>
    </row>
    <row r="5" spans="1:32" ht="14.1" customHeight="1">
      <c r="A5" s="21"/>
      <c r="B5" s="3"/>
      <c r="C5" s="6"/>
      <c r="D5" s="30" t="s">
        <v>36</v>
      </c>
      <c r="E5" s="47"/>
      <c r="F5" s="7"/>
      <c r="G5" s="6"/>
      <c r="H5" s="32"/>
      <c r="I5" s="6"/>
      <c r="J5" s="32"/>
      <c r="K5" s="6"/>
      <c r="L5" s="6"/>
    </row>
    <row r="6" spans="1:32" ht="14.1" customHeight="1">
      <c r="A6" s="21"/>
      <c r="B6" s="3"/>
      <c r="C6" s="6"/>
      <c r="D6" s="30" t="s">
        <v>37</v>
      </c>
      <c r="E6" s="47">
        <v>4859</v>
      </c>
      <c r="F6" s="7" t="s">
        <v>25</v>
      </c>
      <c r="G6" s="6"/>
      <c r="H6" s="32"/>
      <c r="I6" s="6"/>
      <c r="J6" s="32"/>
      <c r="K6" s="6"/>
      <c r="L6" s="6"/>
    </row>
    <row r="7" spans="1:32" ht="14.1" customHeight="1">
      <c r="A7" s="7" t="s">
        <v>74</v>
      </c>
      <c r="B7" s="7"/>
      <c r="C7" s="7"/>
      <c r="D7" s="48"/>
      <c r="E7" s="48"/>
      <c r="F7" s="7"/>
      <c r="G7" s="7"/>
      <c r="H7" s="48"/>
      <c r="I7" s="7"/>
      <c r="J7" s="48"/>
    </row>
    <row r="8" spans="1:32" ht="14.1" customHeight="1">
      <c r="A8" s="21"/>
      <c r="B8" s="3"/>
      <c r="C8" s="4"/>
      <c r="D8" s="32"/>
      <c r="E8" s="33" t="s">
        <v>32</v>
      </c>
      <c r="F8" s="33" t="s">
        <v>33</v>
      </c>
      <c r="G8" s="33" t="s">
        <v>2</v>
      </c>
      <c r="H8" s="31"/>
      <c r="I8" s="31"/>
      <c r="J8" s="31"/>
      <c r="K8" s="31"/>
      <c r="L8" s="31"/>
    </row>
    <row r="9" spans="1:32" ht="14.1" customHeight="1">
      <c r="A9" s="21"/>
      <c r="B9" s="3"/>
      <c r="C9" s="4"/>
      <c r="D9" s="34" t="s">
        <v>3</v>
      </c>
      <c r="E9" s="56">
        <f>L50</f>
        <v>67148</v>
      </c>
      <c r="F9" s="84">
        <f>L61</f>
        <v>0</v>
      </c>
      <c r="G9" s="56">
        <f>F9+E9</f>
        <v>67148</v>
      </c>
      <c r="H9" s="31"/>
      <c r="I9" s="31"/>
      <c r="J9" s="31"/>
      <c r="K9" s="31"/>
      <c r="L9" s="31"/>
    </row>
    <row r="10" spans="1:32" ht="14.1" customHeight="1">
      <c r="A10" s="7" t="s">
        <v>23</v>
      </c>
      <c r="B10" s="3"/>
      <c r="D10" s="31"/>
      <c r="E10" s="31"/>
      <c r="F10" s="31"/>
      <c r="G10" s="31"/>
      <c r="H10" s="31"/>
      <c r="I10" s="31"/>
      <c r="J10" s="31"/>
      <c r="K10" s="31"/>
      <c r="L10" s="31"/>
    </row>
    <row r="11" spans="1:32" ht="12.75" customHeight="1">
      <c r="C11" s="9"/>
      <c r="D11" s="36"/>
      <c r="E11" s="36"/>
      <c r="F11" s="36"/>
      <c r="G11" s="36"/>
      <c r="H11" s="36"/>
      <c r="I11" s="37"/>
      <c r="J11" s="38"/>
      <c r="K11" s="39"/>
      <c r="L11" s="55" t="s">
        <v>40</v>
      </c>
    </row>
    <row r="12" spans="1:32" s="12" customFormat="1">
      <c r="A12" s="23"/>
      <c r="B12" s="10"/>
      <c r="C12" s="57"/>
      <c r="D12" s="101" t="s">
        <v>4</v>
      </c>
      <c r="E12" s="101"/>
      <c r="F12" s="100" t="s">
        <v>5</v>
      </c>
      <c r="G12" s="100"/>
      <c r="H12" s="100" t="s">
        <v>6</v>
      </c>
      <c r="I12" s="100"/>
      <c r="J12" s="100" t="s">
        <v>5</v>
      </c>
      <c r="K12" s="100"/>
      <c r="L12" s="100"/>
      <c r="M12" s="93"/>
      <c r="N12" s="93"/>
      <c r="O12" s="93"/>
      <c r="P12" s="93"/>
      <c r="Q12" s="94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5"/>
      <c r="AC12" s="95"/>
      <c r="AD12" s="95"/>
      <c r="AE12" s="95"/>
      <c r="AF12" s="95"/>
    </row>
    <row r="13" spans="1:32" s="12" customFormat="1">
      <c r="A13" s="2"/>
      <c r="B13" s="1"/>
      <c r="C13" s="57" t="s">
        <v>7</v>
      </c>
      <c r="D13" s="100" t="s">
        <v>52</v>
      </c>
      <c r="E13" s="100"/>
      <c r="F13" s="100" t="s">
        <v>57</v>
      </c>
      <c r="G13" s="100"/>
      <c r="H13" s="100" t="s">
        <v>57</v>
      </c>
      <c r="I13" s="100"/>
      <c r="J13" s="100" t="s">
        <v>75</v>
      </c>
      <c r="K13" s="100"/>
      <c r="L13" s="100"/>
      <c r="M13" s="96"/>
      <c r="N13" s="96"/>
      <c r="O13" s="96"/>
      <c r="P13" s="96"/>
      <c r="Q13" s="97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8"/>
      <c r="AC13" s="98"/>
      <c r="AD13" s="98"/>
      <c r="AE13" s="98"/>
      <c r="AF13" s="98"/>
    </row>
    <row r="14" spans="1:32" s="12" customFormat="1">
      <c r="A14" s="24"/>
      <c r="B14" s="13"/>
      <c r="C14" s="58"/>
      <c r="D14" s="40" t="s">
        <v>8</v>
      </c>
      <c r="E14" s="40" t="s">
        <v>9</v>
      </c>
      <c r="F14" s="40" t="s">
        <v>8</v>
      </c>
      <c r="G14" s="40" t="s">
        <v>9</v>
      </c>
      <c r="H14" s="40" t="s">
        <v>8</v>
      </c>
      <c r="I14" s="40" t="s">
        <v>9</v>
      </c>
      <c r="J14" s="40" t="s">
        <v>8</v>
      </c>
      <c r="K14" s="40" t="s">
        <v>9</v>
      </c>
      <c r="L14" s="40" t="s">
        <v>2</v>
      </c>
      <c r="M14" s="59"/>
      <c r="N14" s="59"/>
      <c r="O14" s="59"/>
      <c r="P14" s="59"/>
      <c r="Q14" s="76"/>
      <c r="R14" s="59"/>
      <c r="S14" s="59"/>
      <c r="T14" s="59"/>
      <c r="U14" s="59"/>
      <c r="V14" s="76"/>
      <c r="W14" s="59"/>
      <c r="X14" s="59"/>
      <c r="Y14" s="59"/>
      <c r="Z14" s="59"/>
      <c r="AA14" s="76"/>
      <c r="AB14" s="60"/>
      <c r="AC14" s="60"/>
      <c r="AD14" s="60"/>
      <c r="AE14" s="60"/>
      <c r="AF14" s="77"/>
    </row>
    <row r="15" spans="1:32" s="12" customFormat="1" ht="7.5" customHeight="1">
      <c r="A15" s="2"/>
      <c r="B15" s="1"/>
      <c r="C15" s="11"/>
      <c r="D15" s="41"/>
      <c r="E15" s="41"/>
      <c r="F15" s="41"/>
      <c r="G15" s="41"/>
      <c r="H15" s="41"/>
      <c r="I15" s="41"/>
      <c r="J15" s="41"/>
      <c r="K15" s="41"/>
      <c r="L15" s="41"/>
      <c r="P15" s="63"/>
      <c r="Q15" s="65"/>
      <c r="U15" s="63"/>
      <c r="V15" s="65"/>
    </row>
    <row r="16" spans="1:32">
      <c r="C16" s="18" t="s">
        <v>10</v>
      </c>
      <c r="D16" s="30"/>
      <c r="E16" s="30"/>
      <c r="F16" s="30"/>
      <c r="G16" s="30"/>
      <c r="H16" s="30"/>
      <c r="I16" s="30"/>
      <c r="J16" s="30"/>
      <c r="K16" s="30"/>
      <c r="L16" s="30"/>
      <c r="Q16" s="5"/>
      <c r="V16" s="5"/>
    </row>
    <row r="17" spans="1:27">
      <c r="A17" s="22" t="s">
        <v>11</v>
      </c>
      <c r="B17" s="14">
        <v>2852</v>
      </c>
      <c r="C17" s="18" t="s">
        <v>1</v>
      </c>
      <c r="F17" s="29"/>
      <c r="G17" s="29"/>
      <c r="I17" s="29"/>
      <c r="K17" s="29"/>
      <c r="L17" s="29"/>
      <c r="Q17" s="5"/>
      <c r="V17" s="5"/>
    </row>
    <row r="18" spans="1:27" ht="25.5">
      <c r="B18" s="16">
        <v>7</v>
      </c>
      <c r="C18" s="15" t="s">
        <v>38</v>
      </c>
      <c r="F18" s="29"/>
      <c r="G18" s="29"/>
      <c r="I18" s="29"/>
      <c r="K18" s="29"/>
      <c r="L18" s="29"/>
      <c r="Q18" s="5"/>
      <c r="V18" s="5"/>
    </row>
    <row r="19" spans="1:27">
      <c r="B19" s="17">
        <v>7.8</v>
      </c>
      <c r="C19" s="18" t="s">
        <v>12</v>
      </c>
      <c r="F19" s="29"/>
      <c r="G19" s="29"/>
      <c r="I19" s="29"/>
      <c r="K19" s="29"/>
      <c r="L19" s="29"/>
      <c r="Q19" s="5"/>
      <c r="V19" s="5"/>
    </row>
    <row r="20" spans="1:27">
      <c r="B20" s="8">
        <v>19</v>
      </c>
      <c r="C20" s="15" t="s">
        <v>13</v>
      </c>
      <c r="F20" s="29"/>
      <c r="G20" s="29"/>
      <c r="I20" s="29"/>
      <c r="K20" s="29"/>
      <c r="L20" s="29"/>
      <c r="Q20" s="5"/>
      <c r="V20" s="5"/>
    </row>
    <row r="21" spans="1:27">
      <c r="B21" s="73" t="s">
        <v>14</v>
      </c>
      <c r="C21" s="15" t="s">
        <v>15</v>
      </c>
      <c r="D21" s="86">
        <v>10580</v>
      </c>
      <c r="E21" s="51">
        <v>0</v>
      </c>
      <c r="F21" s="87">
        <v>12000</v>
      </c>
      <c r="G21" s="51">
        <v>0</v>
      </c>
      <c r="H21" s="86">
        <v>12000</v>
      </c>
      <c r="I21" s="51">
        <v>0</v>
      </c>
      <c r="J21" s="87">
        <v>12000</v>
      </c>
      <c r="K21" s="51">
        <v>0</v>
      </c>
      <c r="L21" s="66">
        <f t="shared" ref="L21:L34" si="0">SUM(J21:K21)</f>
        <v>12000</v>
      </c>
      <c r="M21" s="90"/>
      <c r="N21" s="90"/>
      <c r="O21" s="90"/>
      <c r="P21" s="91"/>
      <c r="Q21" s="90"/>
      <c r="V21" s="5"/>
    </row>
    <row r="22" spans="1:27">
      <c r="B22" s="73" t="s">
        <v>16</v>
      </c>
      <c r="C22" s="15" t="s">
        <v>17</v>
      </c>
      <c r="D22" s="86">
        <v>200</v>
      </c>
      <c r="E22" s="51">
        <v>0</v>
      </c>
      <c r="F22" s="87">
        <v>200</v>
      </c>
      <c r="G22" s="51">
        <v>0</v>
      </c>
      <c r="H22" s="86">
        <v>200</v>
      </c>
      <c r="I22" s="51">
        <v>0</v>
      </c>
      <c r="J22" s="87">
        <v>200</v>
      </c>
      <c r="K22" s="51">
        <v>0</v>
      </c>
      <c r="L22" s="66">
        <f t="shared" si="0"/>
        <v>200</v>
      </c>
      <c r="M22" s="90"/>
      <c r="N22" s="90"/>
      <c r="O22" s="90"/>
      <c r="P22" s="91"/>
      <c r="Q22" s="90"/>
      <c r="R22" s="90"/>
      <c r="V22" s="5"/>
    </row>
    <row r="23" spans="1:27">
      <c r="A23" s="21"/>
      <c r="B23" s="74" t="s">
        <v>18</v>
      </c>
      <c r="C23" s="44" t="s">
        <v>19</v>
      </c>
      <c r="D23" s="88">
        <v>2706</v>
      </c>
      <c r="E23" s="52">
        <v>0</v>
      </c>
      <c r="F23" s="72">
        <v>3300</v>
      </c>
      <c r="G23" s="52">
        <v>0</v>
      </c>
      <c r="H23" s="88">
        <v>3300</v>
      </c>
      <c r="I23" s="52">
        <v>0</v>
      </c>
      <c r="J23" s="72">
        <v>600</v>
      </c>
      <c r="K23" s="72">
        <v>500</v>
      </c>
      <c r="L23" s="67">
        <f t="shared" si="0"/>
        <v>1100</v>
      </c>
      <c r="M23" s="90"/>
      <c r="N23" s="90"/>
      <c r="O23" s="90"/>
      <c r="P23" s="91"/>
      <c r="Q23" s="90"/>
      <c r="R23" s="90"/>
      <c r="V23" s="5"/>
      <c r="W23" s="90"/>
      <c r="X23" s="90"/>
      <c r="Y23" s="90"/>
      <c r="Z23" s="90"/>
      <c r="AA23" s="90"/>
    </row>
    <row r="24" spans="1:27" ht="25.5">
      <c r="A24" s="21"/>
      <c r="B24" s="74" t="s">
        <v>20</v>
      </c>
      <c r="C24" s="3" t="s">
        <v>39</v>
      </c>
      <c r="D24" s="52">
        <v>0</v>
      </c>
      <c r="E24" s="52">
        <v>0</v>
      </c>
      <c r="F24" s="52">
        <v>0</v>
      </c>
      <c r="G24" s="52">
        <v>0</v>
      </c>
      <c r="H24" s="72">
        <v>3500</v>
      </c>
      <c r="I24" s="52">
        <v>0</v>
      </c>
      <c r="J24" s="72">
        <v>6000</v>
      </c>
      <c r="K24" s="72">
        <v>1000</v>
      </c>
      <c r="L24" s="67">
        <f t="shared" si="0"/>
        <v>7000</v>
      </c>
      <c r="Q24" s="5"/>
      <c r="V24" s="5"/>
      <c r="W24" s="90"/>
      <c r="X24" s="90"/>
      <c r="Y24" s="90"/>
      <c r="Z24" s="90"/>
      <c r="AA24" s="90"/>
    </row>
    <row r="25" spans="1:27">
      <c r="A25" s="21"/>
      <c r="B25" s="74" t="s">
        <v>30</v>
      </c>
      <c r="C25" s="3" t="s">
        <v>31</v>
      </c>
      <c r="D25" s="72">
        <v>3000</v>
      </c>
      <c r="E25" s="52">
        <v>0</v>
      </c>
      <c r="F25" s="72">
        <v>2300</v>
      </c>
      <c r="G25" s="52">
        <v>0</v>
      </c>
      <c r="H25" s="72">
        <v>2300</v>
      </c>
      <c r="I25" s="52">
        <v>0</v>
      </c>
      <c r="J25" s="72">
        <v>200</v>
      </c>
      <c r="K25" s="52">
        <v>0</v>
      </c>
      <c r="L25" s="67">
        <f t="shared" si="0"/>
        <v>200</v>
      </c>
      <c r="M25" s="90"/>
      <c r="N25" s="90"/>
      <c r="O25" s="90"/>
      <c r="P25" s="91"/>
      <c r="Q25" s="92"/>
      <c r="R25" s="90"/>
      <c r="V25" s="79"/>
    </row>
    <row r="26" spans="1:27" ht="25.5">
      <c r="A26" s="21"/>
      <c r="B26" s="74" t="s">
        <v>21</v>
      </c>
      <c r="C26" s="44" t="s">
        <v>28</v>
      </c>
      <c r="D26" s="29">
        <v>39200</v>
      </c>
      <c r="E26" s="52">
        <v>0</v>
      </c>
      <c r="F26" s="72">
        <v>39200</v>
      </c>
      <c r="G26" s="52">
        <v>0</v>
      </c>
      <c r="H26" s="88">
        <v>39200</v>
      </c>
      <c r="I26" s="52">
        <v>0</v>
      </c>
      <c r="J26" s="52">
        <v>0</v>
      </c>
      <c r="K26" s="52">
        <v>0</v>
      </c>
      <c r="L26" s="71">
        <f t="shared" si="0"/>
        <v>0</v>
      </c>
      <c r="Q26" s="5"/>
      <c r="V26" s="5"/>
    </row>
    <row r="27" spans="1:27">
      <c r="A27" s="21"/>
      <c r="B27" s="74" t="s">
        <v>45</v>
      </c>
      <c r="C27" s="44" t="s">
        <v>41</v>
      </c>
      <c r="D27" s="72">
        <v>1599</v>
      </c>
      <c r="E27" s="52">
        <v>0</v>
      </c>
      <c r="F27" s="52">
        <v>0</v>
      </c>
      <c r="G27" s="52">
        <v>0</v>
      </c>
      <c r="H27" s="72">
        <v>20000</v>
      </c>
      <c r="I27" s="52">
        <v>0</v>
      </c>
      <c r="J27" s="52">
        <v>0</v>
      </c>
      <c r="K27" s="52">
        <v>0</v>
      </c>
      <c r="L27" s="71">
        <f t="shared" si="0"/>
        <v>0</v>
      </c>
      <c r="Q27" s="5"/>
    </row>
    <row r="28" spans="1:27">
      <c r="A28" s="21"/>
      <c r="B28" s="74" t="s">
        <v>46</v>
      </c>
      <c r="C28" s="44" t="s">
        <v>42</v>
      </c>
      <c r="D28" s="72">
        <v>1000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71">
        <f t="shared" si="0"/>
        <v>0</v>
      </c>
      <c r="Q28" s="5"/>
    </row>
    <row r="29" spans="1:27" ht="12.95" customHeight="1">
      <c r="A29" s="21"/>
      <c r="B29" s="74" t="s">
        <v>47</v>
      </c>
      <c r="C29" s="44" t="s">
        <v>71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71">
        <f t="shared" si="0"/>
        <v>0</v>
      </c>
      <c r="Q29" s="5"/>
      <c r="V29" s="5"/>
    </row>
    <row r="30" spans="1:27">
      <c r="A30" s="21"/>
      <c r="B30" s="74" t="s">
        <v>48</v>
      </c>
      <c r="C30" s="44" t="s">
        <v>43</v>
      </c>
      <c r="D30" s="72">
        <v>3479</v>
      </c>
      <c r="E30" s="52">
        <v>0</v>
      </c>
      <c r="F30" s="72">
        <v>1500</v>
      </c>
      <c r="G30" s="52">
        <v>0</v>
      </c>
      <c r="H30" s="72">
        <v>3300</v>
      </c>
      <c r="I30" s="52">
        <v>0</v>
      </c>
      <c r="J30" s="52">
        <v>0</v>
      </c>
      <c r="K30" s="52">
        <v>0</v>
      </c>
      <c r="L30" s="71">
        <f t="shared" si="0"/>
        <v>0</v>
      </c>
      <c r="Q30" s="79"/>
      <c r="V30" s="79"/>
    </row>
    <row r="31" spans="1:27">
      <c r="A31" s="21"/>
      <c r="B31" s="74" t="s">
        <v>49</v>
      </c>
      <c r="C31" s="44" t="s">
        <v>44</v>
      </c>
      <c r="D31" s="72">
        <v>1891</v>
      </c>
      <c r="E31" s="52">
        <v>0</v>
      </c>
      <c r="F31" s="72">
        <v>1500</v>
      </c>
      <c r="G31" s="52">
        <v>0</v>
      </c>
      <c r="H31" s="72">
        <v>1500</v>
      </c>
      <c r="I31" s="52">
        <v>0</v>
      </c>
      <c r="J31" s="71">
        <v>0</v>
      </c>
      <c r="K31" s="52">
        <v>0</v>
      </c>
      <c r="L31" s="71">
        <f t="shared" si="0"/>
        <v>0</v>
      </c>
      <c r="O31" s="80"/>
      <c r="Q31" s="79"/>
    </row>
    <row r="32" spans="1:27">
      <c r="A32" s="21"/>
      <c r="B32" s="74" t="s">
        <v>53</v>
      </c>
      <c r="C32" s="44" t="s">
        <v>51</v>
      </c>
      <c r="D32" s="72">
        <v>1020</v>
      </c>
      <c r="E32" s="52">
        <v>0</v>
      </c>
      <c r="F32" s="72">
        <v>1000</v>
      </c>
      <c r="G32" s="52">
        <v>0</v>
      </c>
      <c r="H32" s="72">
        <v>1000</v>
      </c>
      <c r="I32" s="52">
        <v>0</v>
      </c>
      <c r="J32" s="52">
        <v>0</v>
      </c>
      <c r="K32" s="52">
        <v>0</v>
      </c>
      <c r="L32" s="71">
        <f t="shared" si="0"/>
        <v>0</v>
      </c>
      <c r="Q32" s="79"/>
    </row>
    <row r="33" spans="1:22">
      <c r="A33" s="21"/>
      <c r="B33" s="74" t="s">
        <v>50</v>
      </c>
      <c r="C33" s="44" t="s">
        <v>54</v>
      </c>
      <c r="D33" s="72">
        <v>1008</v>
      </c>
      <c r="E33" s="52">
        <v>0</v>
      </c>
      <c r="F33" s="72">
        <v>1000</v>
      </c>
      <c r="G33" s="52">
        <v>0</v>
      </c>
      <c r="H33" s="72">
        <v>2000</v>
      </c>
      <c r="I33" s="52">
        <v>0</v>
      </c>
      <c r="J33" s="52">
        <v>0</v>
      </c>
      <c r="K33" s="52">
        <v>0</v>
      </c>
      <c r="L33" s="71">
        <f t="shared" si="0"/>
        <v>0</v>
      </c>
      <c r="Q33" s="79"/>
    </row>
    <row r="34" spans="1:22">
      <c r="A34" s="21"/>
      <c r="B34" s="74" t="s">
        <v>56</v>
      </c>
      <c r="C34" s="44" t="s">
        <v>55</v>
      </c>
      <c r="D34" s="52">
        <v>0</v>
      </c>
      <c r="E34" s="52">
        <v>0</v>
      </c>
      <c r="F34" s="72">
        <v>3000</v>
      </c>
      <c r="G34" s="52">
        <v>0</v>
      </c>
      <c r="H34" s="72">
        <v>3000</v>
      </c>
      <c r="I34" s="52">
        <v>0</v>
      </c>
      <c r="J34" s="72">
        <v>3000</v>
      </c>
      <c r="K34" s="52">
        <v>0</v>
      </c>
      <c r="L34" s="67">
        <f t="shared" si="0"/>
        <v>3000</v>
      </c>
      <c r="M34" s="61"/>
      <c r="N34" s="62"/>
      <c r="O34" s="61"/>
      <c r="Q34" s="5"/>
      <c r="V34" s="5"/>
    </row>
    <row r="35" spans="1:22" ht="13.35" customHeight="1">
      <c r="A35" s="27" t="s">
        <v>2</v>
      </c>
      <c r="B35" s="89">
        <v>19</v>
      </c>
      <c r="C35" s="45" t="s">
        <v>13</v>
      </c>
      <c r="D35" s="69">
        <f t="shared" ref="D35:L35" si="1">SUM(D21:D34)</f>
        <v>65683</v>
      </c>
      <c r="E35" s="54">
        <f t="shared" si="1"/>
        <v>0</v>
      </c>
      <c r="F35" s="69">
        <f t="shared" si="1"/>
        <v>65000</v>
      </c>
      <c r="G35" s="54">
        <f t="shared" si="1"/>
        <v>0</v>
      </c>
      <c r="H35" s="69">
        <f t="shared" si="1"/>
        <v>91300</v>
      </c>
      <c r="I35" s="54">
        <f t="shared" si="1"/>
        <v>0</v>
      </c>
      <c r="J35" s="69">
        <f t="shared" si="1"/>
        <v>22000</v>
      </c>
      <c r="K35" s="69">
        <f t="shared" si="1"/>
        <v>1500</v>
      </c>
      <c r="L35" s="69">
        <f t="shared" si="1"/>
        <v>23500</v>
      </c>
      <c r="Q35" s="5"/>
      <c r="V35" s="5"/>
    </row>
    <row r="36" spans="1:22" ht="13.35" customHeight="1">
      <c r="C36" s="15"/>
      <c r="D36" s="72"/>
      <c r="E36" s="52"/>
      <c r="F36" s="72"/>
      <c r="G36" s="52"/>
      <c r="H36" s="72"/>
      <c r="I36" s="52"/>
      <c r="J36" s="72"/>
      <c r="K36" s="52"/>
      <c r="L36" s="72"/>
      <c r="Q36" s="5"/>
      <c r="V36" s="5"/>
    </row>
    <row r="37" spans="1:22" ht="25.5">
      <c r="B37" s="8">
        <v>62</v>
      </c>
      <c r="C37" s="15" t="s">
        <v>70</v>
      </c>
      <c r="D37" s="72"/>
      <c r="E37" s="52"/>
      <c r="F37" s="72"/>
      <c r="G37" s="52"/>
      <c r="H37" s="72"/>
      <c r="I37" s="52"/>
      <c r="J37" s="72"/>
      <c r="K37" s="52"/>
      <c r="L37" s="72"/>
      <c r="Q37" s="5"/>
      <c r="V37" s="5"/>
    </row>
    <row r="38" spans="1:22" ht="13.35" customHeight="1">
      <c r="B38" s="75" t="s">
        <v>58</v>
      </c>
      <c r="C38" s="15" t="s">
        <v>64</v>
      </c>
      <c r="D38" s="52">
        <v>0</v>
      </c>
      <c r="E38" s="52">
        <v>0</v>
      </c>
      <c r="F38" s="72">
        <v>15000</v>
      </c>
      <c r="G38" s="52">
        <v>0</v>
      </c>
      <c r="H38" s="72">
        <v>15000</v>
      </c>
      <c r="I38" s="52">
        <v>0</v>
      </c>
      <c r="J38" s="72">
        <v>13083</v>
      </c>
      <c r="K38" s="52">
        <v>0</v>
      </c>
      <c r="L38" s="72">
        <f t="shared" ref="L38:L45" si="2">SUM(J38:K38)</f>
        <v>13083</v>
      </c>
      <c r="N38" s="78"/>
      <c r="O38" s="78"/>
      <c r="Q38" s="5"/>
      <c r="V38" s="5"/>
    </row>
    <row r="39" spans="1:22" ht="13.35" customHeight="1">
      <c r="B39" s="75" t="s">
        <v>59</v>
      </c>
      <c r="C39" s="15" t="s">
        <v>63</v>
      </c>
      <c r="D39" s="52">
        <v>0</v>
      </c>
      <c r="E39" s="52">
        <v>0</v>
      </c>
      <c r="F39" s="72">
        <v>9800</v>
      </c>
      <c r="G39" s="52">
        <v>0</v>
      </c>
      <c r="H39" s="72">
        <v>9800</v>
      </c>
      <c r="I39" s="52">
        <v>0</v>
      </c>
      <c r="J39" s="72">
        <v>1</v>
      </c>
      <c r="K39" s="52">
        <v>0</v>
      </c>
      <c r="L39" s="72">
        <f t="shared" si="2"/>
        <v>1</v>
      </c>
      <c r="N39" s="78"/>
      <c r="O39" s="78"/>
      <c r="Q39" s="5"/>
      <c r="V39" s="5"/>
    </row>
    <row r="40" spans="1:22" ht="13.35" customHeight="1">
      <c r="B40" s="75" t="s">
        <v>60</v>
      </c>
      <c r="C40" s="15" t="s">
        <v>73</v>
      </c>
      <c r="D40" s="52">
        <v>0</v>
      </c>
      <c r="E40" s="52">
        <v>0</v>
      </c>
      <c r="F40" s="72">
        <v>25200</v>
      </c>
      <c r="G40" s="52">
        <v>0</v>
      </c>
      <c r="H40" s="72">
        <v>25200</v>
      </c>
      <c r="I40" s="52">
        <v>0</v>
      </c>
      <c r="J40" s="72">
        <f>10849-1</f>
        <v>10848</v>
      </c>
      <c r="K40" s="52">
        <v>0</v>
      </c>
      <c r="L40" s="72">
        <f t="shared" si="2"/>
        <v>10848</v>
      </c>
      <c r="N40" s="78"/>
      <c r="O40" s="78"/>
      <c r="Q40" s="5"/>
      <c r="V40" s="5"/>
    </row>
    <row r="41" spans="1:22" ht="13.35" customHeight="1">
      <c r="B41" s="75" t="s">
        <v>61</v>
      </c>
      <c r="C41" s="15" t="s">
        <v>65</v>
      </c>
      <c r="D41" s="52">
        <v>0</v>
      </c>
      <c r="E41" s="52">
        <v>0</v>
      </c>
      <c r="F41" s="72">
        <v>80000</v>
      </c>
      <c r="G41" s="52">
        <v>0</v>
      </c>
      <c r="H41" s="72">
        <v>80000</v>
      </c>
      <c r="I41" s="52">
        <v>0</v>
      </c>
      <c r="J41" s="72">
        <v>1</v>
      </c>
      <c r="K41" s="52">
        <v>0</v>
      </c>
      <c r="L41" s="72">
        <f t="shared" si="2"/>
        <v>1</v>
      </c>
      <c r="N41" s="78"/>
      <c r="O41" s="78"/>
      <c r="Q41" s="5"/>
      <c r="V41" s="5"/>
    </row>
    <row r="42" spans="1:22" ht="13.35" customHeight="1">
      <c r="B42" s="75" t="s">
        <v>62</v>
      </c>
      <c r="C42" s="15" t="s">
        <v>72</v>
      </c>
      <c r="D42" s="52">
        <v>0</v>
      </c>
      <c r="E42" s="52">
        <v>0</v>
      </c>
      <c r="F42" s="72">
        <v>93600</v>
      </c>
      <c r="G42" s="52">
        <v>0</v>
      </c>
      <c r="H42" s="72">
        <v>93600</v>
      </c>
      <c r="I42" s="52">
        <v>0</v>
      </c>
      <c r="J42" s="72">
        <v>19038</v>
      </c>
      <c r="K42" s="52">
        <v>0</v>
      </c>
      <c r="L42" s="72">
        <f t="shared" si="2"/>
        <v>19038</v>
      </c>
      <c r="N42" s="78"/>
      <c r="O42" s="78"/>
      <c r="Q42" s="5"/>
      <c r="V42" s="5"/>
    </row>
    <row r="43" spans="1:22" ht="13.35" customHeight="1">
      <c r="B43" s="75" t="s">
        <v>66</v>
      </c>
      <c r="C43" s="15" t="s">
        <v>68</v>
      </c>
      <c r="D43" s="52">
        <v>0</v>
      </c>
      <c r="E43" s="52">
        <v>0</v>
      </c>
      <c r="F43" s="72">
        <v>3400</v>
      </c>
      <c r="G43" s="52">
        <v>0</v>
      </c>
      <c r="H43" s="72">
        <v>3400</v>
      </c>
      <c r="I43" s="52">
        <v>0</v>
      </c>
      <c r="J43" s="52">
        <v>0</v>
      </c>
      <c r="K43" s="52">
        <v>0</v>
      </c>
      <c r="L43" s="52">
        <f t="shared" si="2"/>
        <v>0</v>
      </c>
      <c r="N43" s="78"/>
      <c r="O43" s="78"/>
      <c r="Q43" s="5"/>
      <c r="V43" s="5"/>
    </row>
    <row r="44" spans="1:22" ht="13.35" customHeight="1">
      <c r="B44" s="75" t="s">
        <v>67</v>
      </c>
      <c r="C44" s="15" t="s">
        <v>69</v>
      </c>
      <c r="D44" s="52">
        <v>0</v>
      </c>
      <c r="E44" s="52">
        <v>0</v>
      </c>
      <c r="F44" s="72">
        <v>6800</v>
      </c>
      <c r="G44" s="52">
        <v>0</v>
      </c>
      <c r="H44" s="72">
        <v>6800</v>
      </c>
      <c r="I44" s="52">
        <v>0</v>
      </c>
      <c r="J44" s="52">
        <v>0</v>
      </c>
      <c r="K44" s="52">
        <v>0</v>
      </c>
      <c r="L44" s="52">
        <f t="shared" si="2"/>
        <v>0</v>
      </c>
      <c r="N44" s="78"/>
      <c r="O44" s="78"/>
      <c r="Q44" s="5"/>
      <c r="V44" s="5"/>
    </row>
    <row r="45" spans="1:22" ht="13.35" customHeight="1">
      <c r="B45" s="75" t="s">
        <v>76</v>
      </c>
      <c r="C45" s="15" t="s">
        <v>77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72">
        <v>677</v>
      </c>
      <c r="K45" s="52">
        <v>0</v>
      </c>
      <c r="L45" s="72">
        <f t="shared" si="2"/>
        <v>677</v>
      </c>
      <c r="M45" s="81"/>
      <c r="N45" s="82"/>
      <c r="O45" s="82"/>
      <c r="P45" s="83"/>
      <c r="Q45" s="81"/>
      <c r="V45" s="5"/>
    </row>
    <row r="46" spans="1:22" ht="25.5">
      <c r="A46" s="22" t="s">
        <v>2</v>
      </c>
      <c r="B46" s="8">
        <v>62</v>
      </c>
      <c r="C46" s="15" t="s">
        <v>70</v>
      </c>
      <c r="D46" s="54">
        <f t="shared" ref="D46:I46" si="3">SUM(D38:D44)</f>
        <v>0</v>
      </c>
      <c r="E46" s="54">
        <f t="shared" si="3"/>
        <v>0</v>
      </c>
      <c r="F46" s="69">
        <f t="shared" si="3"/>
        <v>233800</v>
      </c>
      <c r="G46" s="54">
        <f t="shared" si="3"/>
        <v>0</v>
      </c>
      <c r="H46" s="69">
        <f t="shared" si="3"/>
        <v>233800</v>
      </c>
      <c r="I46" s="54">
        <f t="shared" si="3"/>
        <v>0</v>
      </c>
      <c r="J46" s="69">
        <f>SUM(J38:J45)</f>
        <v>43648</v>
      </c>
      <c r="K46" s="54">
        <f t="shared" ref="K46:L46" si="4">SUM(K38:K45)</f>
        <v>0</v>
      </c>
      <c r="L46" s="69">
        <f t="shared" si="4"/>
        <v>43648</v>
      </c>
      <c r="Q46" s="5"/>
      <c r="V46" s="5"/>
    </row>
    <row r="47" spans="1:22" ht="13.35" customHeight="1">
      <c r="A47" s="22" t="s">
        <v>2</v>
      </c>
      <c r="B47" s="17">
        <v>7.8</v>
      </c>
      <c r="C47" s="18" t="s">
        <v>12</v>
      </c>
      <c r="D47" s="69">
        <f t="shared" ref="D47:I47" si="5">D35+D46</f>
        <v>65683</v>
      </c>
      <c r="E47" s="54">
        <f t="shared" si="5"/>
        <v>0</v>
      </c>
      <c r="F47" s="69">
        <f t="shared" si="5"/>
        <v>298800</v>
      </c>
      <c r="G47" s="54">
        <f t="shared" si="5"/>
        <v>0</v>
      </c>
      <c r="H47" s="69">
        <f t="shared" si="5"/>
        <v>325100</v>
      </c>
      <c r="I47" s="54">
        <f t="shared" si="5"/>
        <v>0</v>
      </c>
      <c r="J47" s="69">
        <f>J35+J46</f>
        <v>65648</v>
      </c>
      <c r="K47" s="69">
        <f t="shared" ref="K47:L47" si="6">K35+K46</f>
        <v>1500</v>
      </c>
      <c r="L47" s="69">
        <f t="shared" si="6"/>
        <v>67148</v>
      </c>
      <c r="Q47" s="5"/>
      <c r="V47" s="5"/>
    </row>
    <row r="48" spans="1:22" ht="25.5">
      <c r="A48" s="22" t="s">
        <v>2</v>
      </c>
      <c r="B48" s="16">
        <v>7</v>
      </c>
      <c r="C48" s="15" t="s">
        <v>38</v>
      </c>
      <c r="D48" s="68">
        <f t="shared" ref="D48:L50" si="7">D47</f>
        <v>65683</v>
      </c>
      <c r="E48" s="53">
        <f t="shared" si="7"/>
        <v>0</v>
      </c>
      <c r="F48" s="68">
        <f t="shared" si="7"/>
        <v>298800</v>
      </c>
      <c r="G48" s="53">
        <f t="shared" si="7"/>
        <v>0</v>
      </c>
      <c r="H48" s="68">
        <f t="shared" si="7"/>
        <v>325100</v>
      </c>
      <c r="I48" s="53">
        <f t="shared" si="7"/>
        <v>0</v>
      </c>
      <c r="J48" s="68">
        <f t="shared" si="7"/>
        <v>65648</v>
      </c>
      <c r="K48" s="68">
        <f t="shared" si="7"/>
        <v>1500</v>
      </c>
      <c r="L48" s="68">
        <f t="shared" si="7"/>
        <v>67148</v>
      </c>
      <c r="Q48" s="5"/>
      <c r="V48" s="5"/>
    </row>
    <row r="49" spans="1:22" ht="13.35" customHeight="1">
      <c r="A49" s="22" t="s">
        <v>2</v>
      </c>
      <c r="B49" s="14">
        <v>2852</v>
      </c>
      <c r="C49" s="18" t="s">
        <v>1</v>
      </c>
      <c r="D49" s="70">
        <f t="shared" si="7"/>
        <v>65683</v>
      </c>
      <c r="E49" s="50">
        <f t="shared" si="7"/>
        <v>0</v>
      </c>
      <c r="F49" s="70">
        <f t="shared" si="7"/>
        <v>298800</v>
      </c>
      <c r="G49" s="50">
        <f t="shared" si="7"/>
        <v>0</v>
      </c>
      <c r="H49" s="70">
        <f t="shared" si="7"/>
        <v>325100</v>
      </c>
      <c r="I49" s="50">
        <f t="shared" si="7"/>
        <v>0</v>
      </c>
      <c r="J49" s="70">
        <f t="shared" si="7"/>
        <v>65648</v>
      </c>
      <c r="K49" s="70">
        <f t="shared" si="7"/>
        <v>1500</v>
      </c>
      <c r="L49" s="70">
        <f t="shared" si="7"/>
        <v>67148</v>
      </c>
      <c r="Q49" s="5"/>
      <c r="V49" s="5"/>
    </row>
    <row r="50" spans="1:22" ht="13.35" customHeight="1">
      <c r="A50" s="25" t="s">
        <v>2</v>
      </c>
      <c r="B50" s="20"/>
      <c r="C50" s="20" t="s">
        <v>10</v>
      </c>
      <c r="D50" s="70">
        <f t="shared" si="7"/>
        <v>65683</v>
      </c>
      <c r="E50" s="50">
        <f t="shared" si="7"/>
        <v>0</v>
      </c>
      <c r="F50" s="70">
        <f t="shared" si="7"/>
        <v>298800</v>
      </c>
      <c r="G50" s="50">
        <f t="shared" si="7"/>
        <v>0</v>
      </c>
      <c r="H50" s="70">
        <f t="shared" si="7"/>
        <v>325100</v>
      </c>
      <c r="I50" s="50">
        <f t="shared" si="7"/>
        <v>0</v>
      </c>
      <c r="J50" s="70">
        <f t="shared" si="7"/>
        <v>65648</v>
      </c>
      <c r="K50" s="70">
        <f t="shared" si="7"/>
        <v>1500</v>
      </c>
      <c r="L50" s="70">
        <f t="shared" si="7"/>
        <v>67148</v>
      </c>
      <c r="Q50" s="5"/>
      <c r="V50" s="5"/>
    </row>
    <row r="51" spans="1:22" ht="13.35" customHeight="1">
      <c r="F51" s="29"/>
      <c r="G51" s="29"/>
      <c r="I51" s="29"/>
      <c r="K51" s="29"/>
      <c r="L51" s="29"/>
      <c r="Q51" s="5"/>
      <c r="V51" s="5"/>
    </row>
    <row r="52" spans="1:22" ht="13.35" customHeight="1">
      <c r="C52" s="6" t="s">
        <v>24</v>
      </c>
      <c r="D52" s="31"/>
      <c r="E52" s="31"/>
      <c r="F52" s="31"/>
      <c r="G52" s="31"/>
      <c r="H52" s="31"/>
      <c r="I52" s="31"/>
      <c r="J52" s="31"/>
      <c r="K52" s="31"/>
      <c r="L52" s="31"/>
      <c r="M52" s="4"/>
      <c r="N52" s="4"/>
      <c r="Q52" s="5"/>
      <c r="V52" s="5"/>
    </row>
    <row r="53" spans="1:22" ht="25.5">
      <c r="A53" s="22" t="s">
        <v>11</v>
      </c>
      <c r="B53" s="14">
        <v>4859</v>
      </c>
      <c r="C53" s="14" t="s">
        <v>25</v>
      </c>
      <c r="F53" s="29"/>
      <c r="G53" s="29"/>
      <c r="I53" s="29"/>
      <c r="K53" s="29"/>
      <c r="L53" s="29"/>
      <c r="Q53" s="5"/>
      <c r="V53" s="5"/>
    </row>
    <row r="54" spans="1:22" ht="13.35" customHeight="1">
      <c r="B54" s="16">
        <v>1</v>
      </c>
      <c r="C54" s="5" t="s">
        <v>34</v>
      </c>
      <c r="F54" s="29"/>
      <c r="G54" s="29"/>
      <c r="I54" s="29"/>
      <c r="K54" s="29"/>
      <c r="L54" s="29"/>
      <c r="Q54" s="5"/>
      <c r="V54" s="5"/>
    </row>
    <row r="55" spans="1:22" ht="13.35" customHeight="1">
      <c r="B55" s="17">
        <v>1.8</v>
      </c>
      <c r="C55" s="46" t="s">
        <v>12</v>
      </c>
      <c r="F55" s="29"/>
      <c r="G55" s="29"/>
      <c r="I55" s="29"/>
      <c r="K55" s="29"/>
      <c r="L55" s="29"/>
      <c r="Q55" s="5"/>
      <c r="V55" s="5"/>
    </row>
    <row r="56" spans="1:22" ht="13.35" customHeight="1">
      <c r="B56" s="8">
        <v>18</v>
      </c>
      <c r="C56" s="5" t="s">
        <v>35</v>
      </c>
      <c r="F56" s="29"/>
      <c r="G56" s="29"/>
      <c r="I56" s="29"/>
      <c r="K56" s="29"/>
      <c r="L56" s="29"/>
      <c r="Q56" s="5"/>
      <c r="V56" s="5"/>
    </row>
    <row r="57" spans="1:22" ht="13.35" customHeight="1">
      <c r="B57" s="75" t="s">
        <v>26</v>
      </c>
      <c r="C57" s="5" t="s">
        <v>27</v>
      </c>
      <c r="D57" s="66">
        <v>5000</v>
      </c>
      <c r="E57" s="49">
        <v>0</v>
      </c>
      <c r="F57" s="66">
        <v>15000</v>
      </c>
      <c r="G57" s="49">
        <v>0</v>
      </c>
      <c r="H57" s="66">
        <v>15000</v>
      </c>
      <c r="I57" s="49">
        <v>0</v>
      </c>
      <c r="J57" s="49">
        <v>0</v>
      </c>
      <c r="K57" s="49">
        <v>0</v>
      </c>
      <c r="L57" s="49">
        <f>SUM(J57:K57)</f>
        <v>0</v>
      </c>
      <c r="Q57" s="79"/>
    </row>
    <row r="58" spans="1:22" ht="13.35" customHeight="1">
      <c r="A58" s="22" t="s">
        <v>2</v>
      </c>
      <c r="B58" s="17">
        <v>1.8</v>
      </c>
      <c r="C58" s="46" t="s">
        <v>12</v>
      </c>
      <c r="D58" s="70">
        <f t="shared" ref="D58:L59" si="8">D57</f>
        <v>5000</v>
      </c>
      <c r="E58" s="50">
        <f t="shared" si="8"/>
        <v>0</v>
      </c>
      <c r="F58" s="70">
        <f t="shared" si="8"/>
        <v>15000</v>
      </c>
      <c r="G58" s="50">
        <f t="shared" si="8"/>
        <v>0</v>
      </c>
      <c r="H58" s="70">
        <f t="shared" si="8"/>
        <v>15000</v>
      </c>
      <c r="I58" s="50">
        <f t="shared" si="8"/>
        <v>0</v>
      </c>
      <c r="J58" s="50">
        <f t="shared" si="8"/>
        <v>0</v>
      </c>
      <c r="K58" s="50">
        <f t="shared" si="8"/>
        <v>0</v>
      </c>
      <c r="L58" s="50">
        <f t="shared" si="8"/>
        <v>0</v>
      </c>
      <c r="Q58" s="5"/>
      <c r="V58" s="5"/>
    </row>
    <row r="59" spans="1:22" ht="13.35" customHeight="1">
      <c r="A59" s="22" t="s">
        <v>2</v>
      </c>
      <c r="B59" s="16">
        <v>1</v>
      </c>
      <c r="C59" s="5" t="s">
        <v>34</v>
      </c>
      <c r="D59" s="70">
        <f t="shared" si="8"/>
        <v>5000</v>
      </c>
      <c r="E59" s="50">
        <f t="shared" si="8"/>
        <v>0</v>
      </c>
      <c r="F59" s="70">
        <f t="shared" si="8"/>
        <v>15000</v>
      </c>
      <c r="G59" s="50">
        <f t="shared" si="8"/>
        <v>0</v>
      </c>
      <c r="H59" s="70">
        <f t="shared" si="8"/>
        <v>15000</v>
      </c>
      <c r="I59" s="50">
        <f t="shared" si="8"/>
        <v>0</v>
      </c>
      <c r="J59" s="50">
        <f t="shared" si="8"/>
        <v>0</v>
      </c>
      <c r="K59" s="50">
        <f t="shared" si="8"/>
        <v>0</v>
      </c>
      <c r="L59" s="50">
        <f t="shared" si="8"/>
        <v>0</v>
      </c>
      <c r="Q59" s="5"/>
      <c r="V59" s="5"/>
    </row>
    <row r="60" spans="1:22" ht="25.5">
      <c r="A60" s="22" t="s">
        <v>2</v>
      </c>
      <c r="B60" s="14">
        <v>4859</v>
      </c>
      <c r="C60" s="14" t="s">
        <v>25</v>
      </c>
      <c r="D60" s="70">
        <f t="shared" ref="D60:L60" si="9">D57</f>
        <v>5000</v>
      </c>
      <c r="E60" s="50">
        <f t="shared" si="9"/>
        <v>0</v>
      </c>
      <c r="F60" s="70">
        <f t="shared" si="9"/>
        <v>15000</v>
      </c>
      <c r="G60" s="50">
        <f t="shared" si="9"/>
        <v>0</v>
      </c>
      <c r="H60" s="70">
        <f t="shared" si="9"/>
        <v>15000</v>
      </c>
      <c r="I60" s="50">
        <f t="shared" si="9"/>
        <v>0</v>
      </c>
      <c r="J60" s="50">
        <f t="shared" si="9"/>
        <v>0</v>
      </c>
      <c r="K60" s="50">
        <f t="shared" si="9"/>
        <v>0</v>
      </c>
      <c r="L60" s="50">
        <f t="shared" si="9"/>
        <v>0</v>
      </c>
      <c r="Q60" s="5"/>
      <c r="V60" s="5"/>
    </row>
    <row r="61" spans="1:22" ht="13.35" customHeight="1">
      <c r="A61" s="25" t="s">
        <v>2</v>
      </c>
      <c r="B61" s="26"/>
      <c r="C61" s="28" t="s">
        <v>24</v>
      </c>
      <c r="D61" s="70">
        <f t="shared" ref="D61:L61" si="10">D60</f>
        <v>5000</v>
      </c>
      <c r="E61" s="50">
        <f t="shared" si="10"/>
        <v>0</v>
      </c>
      <c r="F61" s="70">
        <f t="shared" si="10"/>
        <v>15000</v>
      </c>
      <c r="G61" s="50">
        <f t="shared" si="10"/>
        <v>0</v>
      </c>
      <c r="H61" s="70">
        <f t="shared" si="10"/>
        <v>15000</v>
      </c>
      <c r="I61" s="50">
        <f t="shared" si="10"/>
        <v>0</v>
      </c>
      <c r="J61" s="50">
        <f t="shared" si="10"/>
        <v>0</v>
      </c>
      <c r="K61" s="50">
        <f t="shared" si="10"/>
        <v>0</v>
      </c>
      <c r="L61" s="50">
        <f t="shared" si="10"/>
        <v>0</v>
      </c>
      <c r="Q61" s="5"/>
      <c r="V61" s="5"/>
    </row>
    <row r="62" spans="1:22" ht="13.35" customHeight="1">
      <c r="A62" s="25" t="s">
        <v>2</v>
      </c>
      <c r="B62" s="26"/>
      <c r="C62" s="28" t="s">
        <v>3</v>
      </c>
      <c r="D62" s="70">
        <f t="shared" ref="D62:L62" si="11">D61+D50</f>
        <v>70683</v>
      </c>
      <c r="E62" s="50">
        <f t="shared" si="11"/>
        <v>0</v>
      </c>
      <c r="F62" s="70">
        <f t="shared" si="11"/>
        <v>313800</v>
      </c>
      <c r="G62" s="50">
        <f t="shared" si="11"/>
        <v>0</v>
      </c>
      <c r="H62" s="70">
        <f t="shared" si="11"/>
        <v>340100</v>
      </c>
      <c r="I62" s="50">
        <f t="shared" si="11"/>
        <v>0</v>
      </c>
      <c r="J62" s="70">
        <f t="shared" si="11"/>
        <v>65648</v>
      </c>
      <c r="K62" s="70">
        <f t="shared" si="11"/>
        <v>1500</v>
      </c>
      <c r="L62" s="70">
        <f t="shared" si="11"/>
        <v>67148</v>
      </c>
      <c r="Q62" s="5"/>
      <c r="V62" s="5"/>
    </row>
    <row r="63" spans="1:22">
      <c r="F63" s="29"/>
      <c r="G63" s="29"/>
      <c r="I63" s="29"/>
      <c r="K63" s="29"/>
      <c r="L63" s="29"/>
      <c r="Q63" s="5"/>
      <c r="V63" s="5"/>
    </row>
    <row r="64" spans="1:22">
      <c r="F64" s="29"/>
      <c r="G64" s="29"/>
      <c r="I64" s="29"/>
      <c r="K64" s="29"/>
      <c r="L64" s="29"/>
      <c r="Q64" s="5"/>
      <c r="V64" s="5"/>
    </row>
    <row r="65" spans="3:22">
      <c r="F65" s="29"/>
      <c r="G65" s="29"/>
      <c r="I65" s="29"/>
      <c r="K65" s="29"/>
      <c r="L65" s="29"/>
      <c r="Q65" s="5"/>
      <c r="V65" s="5"/>
    </row>
    <row r="66" spans="3:22">
      <c r="F66" s="29"/>
      <c r="G66" s="29"/>
      <c r="I66" s="29"/>
      <c r="K66" s="29"/>
      <c r="L66" s="29"/>
      <c r="Q66" s="5"/>
      <c r="V66" s="5"/>
    </row>
    <row r="67" spans="3:22">
      <c r="D67" s="42"/>
      <c r="E67" s="42"/>
      <c r="F67" s="42"/>
      <c r="G67" s="42"/>
      <c r="H67" s="42"/>
      <c r="I67" s="42"/>
      <c r="K67" s="29"/>
      <c r="L67" s="29"/>
      <c r="Q67" s="5"/>
      <c r="V67" s="5"/>
    </row>
    <row r="68" spans="3:22">
      <c r="C68" s="19"/>
      <c r="D68" s="43"/>
      <c r="E68" s="43"/>
      <c r="F68" s="43"/>
      <c r="G68" s="43"/>
      <c r="H68" s="43"/>
      <c r="I68" s="43"/>
      <c r="K68" s="29"/>
      <c r="L68" s="29"/>
      <c r="Q68" s="5"/>
      <c r="V68" s="5"/>
    </row>
    <row r="69" spans="3:22">
      <c r="C69" s="19"/>
      <c r="F69" s="29"/>
      <c r="G69" s="29"/>
      <c r="I69" s="29"/>
      <c r="K69" s="29"/>
      <c r="L69" s="29"/>
      <c r="Q69" s="5"/>
      <c r="V69" s="5"/>
    </row>
    <row r="70" spans="3:22">
      <c r="C70" s="19"/>
      <c r="D70" s="43"/>
      <c r="E70" s="43"/>
      <c r="F70" s="43"/>
      <c r="G70" s="43"/>
      <c r="H70" s="43"/>
      <c r="I70" s="43"/>
      <c r="K70" s="29"/>
      <c r="L70" s="29"/>
      <c r="Q70" s="5"/>
      <c r="V70" s="5"/>
    </row>
    <row r="71" spans="3:22">
      <c r="C71" s="19"/>
      <c r="F71" s="29"/>
      <c r="G71" s="29"/>
      <c r="I71" s="29"/>
      <c r="K71" s="29"/>
      <c r="L71" s="29"/>
      <c r="Q71" s="5"/>
      <c r="V71" s="5"/>
    </row>
    <row r="72" spans="3:22">
      <c r="C72" s="19"/>
      <c r="F72" s="29"/>
      <c r="G72" s="29"/>
      <c r="I72" s="29"/>
      <c r="K72" s="29"/>
      <c r="L72" s="29"/>
      <c r="Q72" s="5"/>
      <c r="V72" s="5"/>
    </row>
    <row r="73" spans="3:22">
      <c r="F73" s="29"/>
      <c r="G73" s="29"/>
      <c r="I73" s="29"/>
      <c r="K73" s="29"/>
      <c r="L73" s="29"/>
      <c r="Q73" s="5"/>
      <c r="V73" s="5"/>
    </row>
    <row r="74" spans="3:22">
      <c r="F74" s="29"/>
      <c r="G74" s="29"/>
      <c r="I74" s="29"/>
      <c r="K74" s="29"/>
      <c r="L74" s="29"/>
      <c r="Q74" s="5"/>
      <c r="V74" s="5"/>
    </row>
    <row r="75" spans="3:22">
      <c r="S75" s="64"/>
    </row>
    <row r="76" spans="3:22">
      <c r="N76" s="29"/>
      <c r="O76" s="29"/>
    </row>
    <row r="77" spans="3:22">
      <c r="C77" s="15"/>
    </row>
    <row r="78" spans="3:22">
      <c r="C78" s="15"/>
    </row>
  </sheetData>
  <autoFilter ref="A15:AF63"/>
  <mergeCells count="16">
    <mergeCell ref="A1:L1"/>
    <mergeCell ref="A2:L2"/>
    <mergeCell ref="D13:E13"/>
    <mergeCell ref="F13:G13"/>
    <mergeCell ref="H13:I13"/>
    <mergeCell ref="J13:L13"/>
    <mergeCell ref="F12:G12"/>
    <mergeCell ref="H12:I12"/>
    <mergeCell ref="J12:L12"/>
    <mergeCell ref="D12:E12"/>
    <mergeCell ref="M12:V12"/>
    <mergeCell ref="W12:AF12"/>
    <mergeCell ref="M13:Q13"/>
    <mergeCell ref="R13:V13"/>
    <mergeCell ref="W13:AA13"/>
    <mergeCell ref="AB13:AF13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67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dem18</vt:lpstr>
      <vt:lpstr>'dem18'!i</vt:lpstr>
      <vt:lpstr>'dem18'!itcap</vt:lpstr>
      <vt:lpstr>'dem18'!Print_Area</vt:lpstr>
      <vt:lpstr>'dem18'!Print_Titles</vt:lpstr>
      <vt:lpstr>'dem18'!revise</vt:lpstr>
      <vt:lpstr>'dem18'!summary</vt:lpstr>
      <vt:lpstr>'dem18'!voted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2015-07-22T10:27:38Z</cp:lastPrinted>
  <dcterms:created xsi:type="dcterms:W3CDTF">2004-06-02T16:18:36Z</dcterms:created>
  <dcterms:modified xsi:type="dcterms:W3CDTF">2015-07-29T06:16:33Z</dcterms:modified>
</cp:coreProperties>
</file>