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510" yWindow="0" windowWidth="7470" windowHeight="7320"/>
  </bookViews>
  <sheets>
    <sheet name="dem23" sheetId="4" r:id="rId1"/>
  </sheets>
  <externalReferences>
    <externalReference r:id="rId2"/>
    <externalReference r:id="rId3"/>
  </externalReferences>
  <definedNames>
    <definedName name="__123Graph_D" hidden="1">[1]dem18!#REF!</definedName>
    <definedName name="_xlnm._FilterDatabase" localSheetId="0" hidden="1">'dem23'!$A$16:$AF$88</definedName>
    <definedName name="_Regression_Int" localSheetId="0" hidden="1">1</definedName>
    <definedName name="charged">'dem23'!$E$10:$G$10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 localSheetId="0">'dem23'!$D$30:$L$30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'dem23'!$K$85</definedName>
    <definedName name="pension">#REF!</definedName>
    <definedName name="_xlnm.Print_Area" localSheetId="0">'dem23'!$A$1:$L$89</definedName>
    <definedName name="_xlnm.Print_Titles" localSheetId="0">'dem23'!$13:$16</definedName>
    <definedName name="rec" localSheetId="0">'dem23'!$D$88:$L$88</definedName>
    <definedName name="revise" localSheetId="0">'dem23'!$D$103:$I$103</definedName>
    <definedName name="sgs" localSheetId="0">'dem23'!$D$48:$L$48</definedName>
    <definedName name="sgsrec" localSheetId="0">'dem23'!#REF!</definedName>
    <definedName name="sss">#REF!</definedName>
    <definedName name="summary" localSheetId="0">'dem23'!$D$97:$I$97</definedName>
    <definedName name="urbancap">#REF!</definedName>
    <definedName name="voted">'dem23'!$E$11:$G$11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'dem23'!$A$1:$L$87</definedName>
    <definedName name="Z_239EE218_578E_4317_BEED_14D5D7089E27_.wvu.PrintArea" localSheetId="0" hidden="1">'dem23'!$A$1:$L$85</definedName>
    <definedName name="Z_239EE218_578E_4317_BEED_14D5D7089E27_.wvu.PrintTitles" localSheetId="0" hidden="1">'dem23'!$13:$16</definedName>
    <definedName name="Z_302A3EA3_AE96_11D5_A646_0050BA3D7AFD_.wvu.FilterData" localSheetId="0" hidden="1">'dem23'!$A$1:$L$87</definedName>
    <definedName name="Z_302A3EA3_AE96_11D5_A646_0050BA3D7AFD_.wvu.PrintArea" localSheetId="0" hidden="1">'dem23'!$A$1:$L$85</definedName>
    <definedName name="Z_302A3EA3_AE96_11D5_A646_0050BA3D7AFD_.wvu.PrintTitles" localSheetId="0" hidden="1">'dem23'!$13:$16</definedName>
    <definedName name="Z_36DBA021_0ECB_11D4_8064_004005726899_.wvu.PrintArea" localSheetId="0" hidden="1">'dem23'!$A$1:$L$85</definedName>
    <definedName name="Z_36DBA021_0ECB_11D4_8064_004005726899_.wvu.PrintTitles" localSheetId="0" hidden="1">'dem23'!$13:$16</definedName>
    <definedName name="Z_93EBE921_AE91_11D5_8685_004005726899_.wvu.PrintArea" localSheetId="0" hidden="1">'dem23'!$A$1:$L$85</definedName>
    <definedName name="Z_93EBE921_AE91_11D5_8685_004005726899_.wvu.PrintTitles" localSheetId="0" hidden="1">'dem23'!$13:$16</definedName>
    <definedName name="Z_94DA79C1_0FDE_11D5_9579_000021DAEEA2_.wvu.PrintArea" localSheetId="0" hidden="1">'dem23'!$A$1:$L$85</definedName>
    <definedName name="Z_94DA79C1_0FDE_11D5_9579_000021DAEEA2_.wvu.PrintTitles" localSheetId="0" hidden="1">'dem23'!$13:$16</definedName>
    <definedName name="Z_C868F8C3_16D7_11D5_A68D_81D6213F5331_.wvu.PrintArea" localSheetId="0" hidden="1">'dem23'!$A$1:$L$85</definedName>
    <definedName name="Z_C868F8C3_16D7_11D5_A68D_81D6213F5331_.wvu.PrintTitles" localSheetId="0" hidden="1">'dem23'!$13:$16</definedName>
    <definedName name="Z_E5DF37BD_125C_11D5_8DC4_D0F5D88B3549_.wvu.PrintArea" localSheetId="0" hidden="1">'dem23'!$A$1:$L$85</definedName>
    <definedName name="Z_E5DF37BD_125C_11D5_8DC4_D0F5D88B3549_.wvu.PrintTitles" localSheetId="0" hidden="1">'dem23'!$13:$16</definedName>
    <definedName name="Z_F8ADACC1_164E_11D6_B603_000021DAEEA2_.wvu.PrintArea" localSheetId="0" hidden="1">'dem23'!$A$1:$L$85</definedName>
    <definedName name="Z_F8ADACC1_164E_11D6_B603_000021DAEEA2_.wvu.PrintTitles" localSheetId="0" hidden="1">'dem23'!$13:$16</definedName>
  </definedNames>
  <calcPr calcId="125725"/>
</workbook>
</file>

<file path=xl/calcChain.xml><?xml version="1.0" encoding="utf-8"?>
<calcChain xmlns="http://schemas.openxmlformats.org/spreadsheetml/2006/main">
  <c r="L78" i="4"/>
  <c r="L77"/>
  <c r="L76"/>
  <c r="L68"/>
  <c r="L67"/>
  <c r="L66"/>
  <c r="L56"/>
  <c r="L55"/>
  <c r="L54"/>
  <c r="L44"/>
  <c r="L43"/>
  <c r="L42"/>
  <c r="L38"/>
  <c r="L37"/>
  <c r="L36"/>
  <c r="L26"/>
  <c r="L25"/>
  <c r="L24"/>
  <c r="L23"/>
  <c r="K57" l="1"/>
  <c r="K58" s="1"/>
  <c r="K59" s="1"/>
  <c r="K60" s="1"/>
  <c r="J57"/>
  <c r="J58" s="1"/>
  <c r="J59" s="1"/>
  <c r="J60" s="1"/>
  <c r="I57"/>
  <c r="I58" s="1"/>
  <c r="I59" s="1"/>
  <c r="I60" s="1"/>
  <c r="H57"/>
  <c r="H58" s="1"/>
  <c r="H59" s="1"/>
  <c r="H60" s="1"/>
  <c r="G57"/>
  <c r="G58" s="1"/>
  <c r="G59" s="1"/>
  <c r="G60" s="1"/>
  <c r="F57"/>
  <c r="F58" s="1"/>
  <c r="F59" s="1"/>
  <c r="F60" s="1"/>
  <c r="E57"/>
  <c r="E58" s="1"/>
  <c r="E59" s="1"/>
  <c r="E60" s="1"/>
  <c r="D57"/>
  <c r="D58" s="1"/>
  <c r="D59" s="1"/>
  <c r="D60" s="1"/>
  <c r="E69"/>
  <c r="E70" s="1"/>
  <c r="E71" s="1"/>
  <c r="F69"/>
  <c r="F70" s="1"/>
  <c r="F71" s="1"/>
  <c r="G69"/>
  <c r="G70" s="1"/>
  <c r="G71" s="1"/>
  <c r="H69"/>
  <c r="H70" s="1"/>
  <c r="H71" s="1"/>
  <c r="I69"/>
  <c r="I70" s="1"/>
  <c r="I71" s="1"/>
  <c r="J69"/>
  <c r="J70" s="1"/>
  <c r="J71" s="1"/>
  <c r="D69"/>
  <c r="D70" s="1"/>
  <c r="D71" s="1"/>
  <c r="K69"/>
  <c r="K70" s="1"/>
  <c r="K71" s="1"/>
  <c r="K79"/>
  <c r="K80" s="1"/>
  <c r="K81" s="1"/>
  <c r="K45"/>
  <c r="K39"/>
  <c r="I79"/>
  <c r="I80" s="1"/>
  <c r="I81" s="1"/>
  <c r="H79"/>
  <c r="H80" s="1"/>
  <c r="H81" s="1"/>
  <c r="G79"/>
  <c r="G80" s="1"/>
  <c r="G81" s="1"/>
  <c r="F79"/>
  <c r="F80" s="1"/>
  <c r="F81" s="1"/>
  <c r="E79"/>
  <c r="E80" s="1"/>
  <c r="E81" s="1"/>
  <c r="D79"/>
  <c r="D80" s="1"/>
  <c r="D81" s="1"/>
  <c r="I45"/>
  <c r="H45"/>
  <c r="G45"/>
  <c r="F45"/>
  <c r="E45"/>
  <c r="D45"/>
  <c r="I39"/>
  <c r="H39"/>
  <c r="G39"/>
  <c r="F39"/>
  <c r="E39"/>
  <c r="D39"/>
  <c r="I27"/>
  <c r="I29" s="1"/>
  <c r="I30" s="1"/>
  <c r="H27"/>
  <c r="H28" s="1"/>
  <c r="G27"/>
  <c r="G29" s="1"/>
  <c r="G30" s="1"/>
  <c r="F27"/>
  <c r="F29" s="1"/>
  <c r="F30" s="1"/>
  <c r="E27"/>
  <c r="E29" s="1"/>
  <c r="E30" s="1"/>
  <c r="D27"/>
  <c r="D28" s="1"/>
  <c r="J79"/>
  <c r="J80" s="1"/>
  <c r="J81" s="1"/>
  <c r="I84" l="1"/>
  <c r="H84"/>
  <c r="G84"/>
  <c r="K84"/>
  <c r="E10" s="1"/>
  <c r="J84"/>
  <c r="F84"/>
  <c r="E84"/>
  <c r="D84"/>
  <c r="F46"/>
  <c r="F47" s="1"/>
  <c r="F48" s="1"/>
  <c r="E82"/>
  <c r="L69"/>
  <c r="L70" s="1"/>
  <c r="L71" s="1"/>
  <c r="F82"/>
  <c r="G46"/>
  <c r="G47" s="1"/>
  <c r="G48" s="1"/>
  <c r="J82"/>
  <c r="L57"/>
  <c r="L58" s="1"/>
  <c r="L59" s="1"/>
  <c r="L60" s="1"/>
  <c r="I82"/>
  <c r="H46"/>
  <c r="H47" s="1"/>
  <c r="H48" s="1"/>
  <c r="D82"/>
  <c r="H82"/>
  <c r="F28"/>
  <c r="I28"/>
  <c r="D46"/>
  <c r="D47" s="1"/>
  <c r="D48" s="1"/>
  <c r="G28"/>
  <c r="I46"/>
  <c r="I47" s="1"/>
  <c r="I48" s="1"/>
  <c r="G82"/>
  <c r="K82"/>
  <c r="D29"/>
  <c r="D30" s="1"/>
  <c r="H29"/>
  <c r="H30" s="1"/>
  <c r="E46"/>
  <c r="E47" s="1"/>
  <c r="E48" s="1"/>
  <c r="K46"/>
  <c r="K47" s="1"/>
  <c r="K48" s="1"/>
  <c r="E28"/>
  <c r="J39"/>
  <c r="J45"/>
  <c r="J27"/>
  <c r="J29" s="1"/>
  <c r="J30" s="1"/>
  <c r="F83" l="1"/>
  <c r="F85" s="1"/>
  <c r="I83"/>
  <c r="I85" s="1"/>
  <c r="H83"/>
  <c r="H85" s="1"/>
  <c r="D83"/>
  <c r="D85" s="1"/>
  <c r="E83"/>
  <c r="E85" s="1"/>
  <c r="G83"/>
  <c r="G85" s="1"/>
  <c r="L27"/>
  <c r="L29" s="1"/>
  <c r="L30" s="1"/>
  <c r="K27"/>
  <c r="K29" s="1"/>
  <c r="K30" s="1"/>
  <c r="K83" s="1"/>
  <c r="G10"/>
  <c r="L79"/>
  <c r="L80" s="1"/>
  <c r="L81" s="1"/>
  <c r="L84" s="1"/>
  <c r="J46"/>
  <c r="J47" s="1"/>
  <c r="J48" s="1"/>
  <c r="L39"/>
  <c r="J28"/>
  <c r="J83" l="1"/>
  <c r="J85" s="1"/>
  <c r="L82"/>
  <c r="K85"/>
  <c r="L28"/>
  <c r="L45"/>
  <c r="L46" s="1"/>
  <c r="L47" s="1"/>
  <c r="L48" s="1"/>
  <c r="K28"/>
  <c r="L83" l="1"/>
  <c r="L85" s="1"/>
  <c r="E11" s="1"/>
  <c r="G11" s="1"/>
</calcChain>
</file>

<file path=xl/sharedStrings.xml><?xml version="1.0" encoding="utf-8"?>
<sst xmlns="http://schemas.openxmlformats.org/spreadsheetml/2006/main" count="147" uniqueCount="60">
  <si>
    <t>LAW</t>
  </si>
  <si>
    <t>Administration of Justice</t>
  </si>
  <si>
    <t>(d) Administrative Services</t>
  </si>
  <si>
    <t>Secretariat - General Services</t>
  </si>
  <si>
    <t>Revenue</t>
  </si>
  <si>
    <t>Capital</t>
  </si>
  <si>
    <t>Voted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</si>
  <si>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</si>
  <si>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</si>
  <si>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</si>
  <si>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</si>
  <si>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</si>
  <si>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</si>
  <si>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</si>
  <si>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</si>
  <si>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</si>
  <si>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</si>
  <si>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Law Department</t>
  </si>
  <si>
    <t>Advocate General's Office</t>
  </si>
  <si>
    <t>24.60.01</t>
  </si>
  <si>
    <t>Salaries</t>
  </si>
  <si>
    <t>24.60.11</t>
  </si>
  <si>
    <t>Travel Expenses</t>
  </si>
  <si>
    <t>24.60.13</t>
  </si>
  <si>
    <t>Office Expenses</t>
  </si>
  <si>
    <t>24.60.28</t>
  </si>
  <si>
    <t>Professional Services</t>
  </si>
  <si>
    <t>Head Office Establishment</t>
  </si>
  <si>
    <t>24.44.01</t>
  </si>
  <si>
    <t>24.44.11</t>
  </si>
  <si>
    <t>24.44.13</t>
  </si>
  <si>
    <t>Law Commission</t>
  </si>
  <si>
    <t>24.61.01</t>
  </si>
  <si>
    <t>24.61.11</t>
  </si>
  <si>
    <t>24.61.13</t>
  </si>
  <si>
    <t>Secretariat</t>
  </si>
  <si>
    <t>DEMAND NO. 23</t>
  </si>
  <si>
    <t>II. Details of the estimates and the heads under which this grant will be accounted for:</t>
  </si>
  <si>
    <t>A - General Services (a) Organs of State</t>
  </si>
  <si>
    <t>Legal Advisers and Counsels</t>
  </si>
  <si>
    <t>(In Thousands of Rupees)</t>
  </si>
  <si>
    <t>2013-14</t>
  </si>
  <si>
    <t>2014-15</t>
  </si>
  <si>
    <t>Other Administrative Services</t>
  </si>
  <si>
    <t>Vigilance</t>
  </si>
  <si>
    <t>62.44.01</t>
  </si>
  <si>
    <t>62.44.11</t>
  </si>
  <si>
    <t>62.44.13</t>
  </si>
  <si>
    <t>Sikkim Lokayukta (Charged)</t>
  </si>
  <si>
    <t>Charged</t>
  </si>
  <si>
    <t>2015-16</t>
  </si>
  <si>
    <t>Rec</t>
  </si>
  <si>
    <t>Secretariat - General Services, 00.911- Deduct recoveries of over payments</t>
  </si>
  <si>
    <t>Sikkim State Human Right Commission</t>
  </si>
  <si>
    <t>63.44.01</t>
  </si>
  <si>
    <t>63.44.11</t>
  </si>
  <si>
    <t>63.44.13</t>
  </si>
  <si>
    <t>Direction and Administration</t>
  </si>
  <si>
    <t>Lokayukta/Up-Lokayukta</t>
  </si>
  <si>
    <t>I.  Estimate of the amount required in the year ending 31st March, 2016 to defray the charges in respect of Law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</si>
</sst>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0000#"/>
    <numFmt numFmtId="166" formatCode="00.000"/>
    <numFmt numFmtId="167" formatCode="00.0#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1">
    <xf numFmtId="0" fontId="0" fillId="0" borderId="0" xfId="0"/>
    <xf numFmtId="0" fontId="3" fillId="0" borderId="0" xfId="2" applyFont="1" applyFill="1" applyBorder="1"/>
    <xf numFmtId="0" fontId="3" fillId="0" borderId="0" xfId="2" applyFont="1" applyFill="1"/>
    <xf numFmtId="0" fontId="4" fillId="0" borderId="0" xfId="2" applyFont="1" applyFill="1" applyAlignment="1" applyProtection="1">
      <alignment horizontal="center"/>
    </xf>
    <xf numFmtId="0" fontId="3" fillId="0" borderId="0" xfId="2" applyFont="1" applyFill="1" applyAlignment="1">
      <alignment horizontal="right"/>
    </xf>
    <xf numFmtId="0" fontId="3" fillId="0" borderId="0" xfId="2" applyFont="1" applyFill="1" applyAlignment="1" applyProtection="1">
      <alignment horizontal="left"/>
    </xf>
    <xf numFmtId="0" fontId="4" fillId="0" borderId="0" xfId="2" applyFont="1" applyFill="1" applyBorder="1"/>
    <xf numFmtId="0" fontId="3" fillId="0" borderId="1" xfId="5" applyFont="1" applyFill="1" applyBorder="1"/>
    <xf numFmtId="0" fontId="3" fillId="0" borderId="0" xfId="5" applyFont="1" applyFill="1" applyBorder="1" applyProtection="1"/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right"/>
    </xf>
    <xf numFmtId="0" fontId="4" fillId="0" borderId="0" xfId="2" applyFont="1" applyFill="1" applyAlignment="1">
      <alignment horizontal="right"/>
    </xf>
    <xf numFmtId="166" fontId="4" fillId="0" borderId="0" xfId="2" applyNumberFormat="1" applyFont="1" applyFill="1" applyAlignment="1">
      <alignment horizontal="right"/>
    </xf>
    <xf numFmtId="0" fontId="4" fillId="0" borderId="0" xfId="2" applyFont="1" applyFill="1"/>
    <xf numFmtId="0" fontId="4" fillId="0" borderId="0" xfId="2" applyFont="1" applyFill="1" applyAlignment="1" applyProtection="1">
      <alignment horizontal="left"/>
    </xf>
    <xf numFmtId="0" fontId="3" fillId="0" borderId="0" xfId="2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left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Alignment="1">
      <alignment horizontal="left"/>
    </xf>
    <xf numFmtId="0" fontId="3" fillId="0" borderId="0" xfId="6" applyFont="1" applyFill="1" applyBorder="1" applyAlignment="1" applyProtection="1">
      <alignment horizontal="left"/>
    </xf>
    <xf numFmtId="0" fontId="3" fillId="0" borderId="1" xfId="2" applyFont="1" applyFill="1" applyBorder="1" applyAlignment="1">
      <alignment horizontal="left"/>
    </xf>
    <xf numFmtId="0" fontId="4" fillId="0" borderId="0" xfId="3" applyFont="1" applyFill="1" applyBorder="1" applyAlignment="1" applyProtection="1">
      <alignment horizontal="center"/>
    </xf>
    <xf numFmtId="0" fontId="3" fillId="0" borderId="2" xfId="2" applyFont="1" applyFill="1" applyBorder="1" applyAlignment="1">
      <alignment horizontal="left"/>
    </xf>
    <xf numFmtId="0" fontId="4" fillId="0" borderId="2" xfId="2" applyFont="1" applyFill="1" applyBorder="1" applyAlignment="1" applyProtection="1">
      <alignment horizontal="left"/>
    </xf>
    <xf numFmtId="0" fontId="3" fillId="0" borderId="1" xfId="2" applyFont="1" applyFill="1" applyBorder="1" applyAlignment="1" applyProtection="1">
      <alignment horizontal="left"/>
    </xf>
    <xf numFmtId="0" fontId="4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3" fillId="0" borderId="1" xfId="2" applyNumberFormat="1" applyFont="1" applyFill="1" applyBorder="1"/>
    <xf numFmtId="0" fontId="5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left"/>
    </xf>
    <xf numFmtId="0" fontId="3" fillId="0" borderId="0" xfId="2" applyNumberFormat="1" applyFont="1" applyFill="1" applyAlignment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Alignment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/>
    <xf numFmtId="0" fontId="3" fillId="0" borderId="0" xfId="2" applyNumberFormat="1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3" fillId="0" borderId="0" xfId="6" applyNumberFormat="1" applyFont="1" applyFill="1" applyAlignment="1" applyProtection="1">
      <alignment horizontal="right"/>
    </xf>
    <xf numFmtId="0" fontId="4" fillId="0" borderId="0" xfId="2" applyNumberFormat="1" applyFont="1" applyFill="1" applyBorder="1" applyAlignment="1">
      <alignment horizontal="center"/>
    </xf>
    <xf numFmtId="0" fontId="4" fillId="0" borderId="0" xfId="2" applyNumberFormat="1" applyFont="1" applyFill="1" applyBorder="1"/>
    <xf numFmtId="0" fontId="4" fillId="0" borderId="0" xfId="3" applyNumberFormat="1" applyFont="1" applyFill="1" applyBorder="1" applyAlignment="1" applyProtection="1">
      <alignment horizontal="center"/>
    </xf>
    <xf numFmtId="164" fontId="3" fillId="0" borderId="0" xfId="1" applyFont="1" applyFill="1" applyBorder="1" applyAlignment="1" applyProtection="1">
      <alignment horizontal="right" wrapText="1"/>
    </xf>
    <xf numFmtId="0" fontId="3" fillId="0" borderId="3" xfId="2" applyNumberFormat="1" applyFont="1" applyFill="1" applyBorder="1" applyAlignment="1" applyProtection="1">
      <alignment horizontal="center"/>
    </xf>
    <xf numFmtId="164" fontId="3" fillId="0" borderId="0" xfId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6" applyFont="1" applyFill="1" applyBorder="1" applyAlignment="1" applyProtection="1">
      <alignment vertical="top"/>
    </xf>
    <xf numFmtId="0" fontId="3" fillId="0" borderId="1" xfId="6" applyFont="1" applyFill="1" applyBorder="1" applyAlignment="1" applyProtection="1"/>
    <xf numFmtId="0" fontId="3" fillId="0" borderId="2" xfId="1" applyNumberFormat="1" applyFont="1" applyFill="1" applyBorder="1" applyAlignment="1" applyProtection="1">
      <alignment horizontal="right" wrapText="1"/>
    </xf>
    <xf numFmtId="0" fontId="4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Border="1" applyAlignment="1">
      <alignment horizontal="right" vertical="top" wrapText="1"/>
    </xf>
    <xf numFmtId="0" fontId="5" fillId="0" borderId="0" xfId="4" applyNumberFormat="1" applyFont="1" applyFill="1" applyBorder="1" applyAlignment="1" applyProtection="1">
      <alignment horizontal="left" vertical="top" wrapText="1"/>
    </xf>
    <xf numFmtId="164" fontId="6" fillId="0" borderId="0" xfId="1" applyFont="1" applyFill="1" applyAlignment="1" applyProtection="1">
      <alignment horizontal="right" wrapText="1"/>
    </xf>
    <xf numFmtId="0" fontId="6" fillId="0" borderId="0" xfId="2" applyNumberFormat="1" applyFont="1" applyFill="1" applyAlignment="1" applyProtection="1">
      <alignment horizontal="right" wrapText="1"/>
    </xf>
    <xf numFmtId="0" fontId="6" fillId="0" borderId="0" xfId="2" applyFont="1" applyFill="1"/>
    <xf numFmtId="0" fontId="5" fillId="0" borderId="0" xfId="2" applyFont="1" applyFill="1"/>
    <xf numFmtId="0" fontId="6" fillId="0" borderId="0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0" fontId="6" fillId="0" borderId="2" xfId="1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Alignment="1">
      <alignment horizontal="right"/>
    </xf>
    <xf numFmtId="165" fontId="3" fillId="0" borderId="1" xfId="2" applyNumberFormat="1" applyFont="1" applyFill="1" applyBorder="1" applyAlignment="1">
      <alignment horizontal="right"/>
    </xf>
    <xf numFmtId="0" fontId="3" fillId="0" borderId="1" xfId="2" applyNumberFormat="1" applyFont="1" applyFill="1" applyBorder="1" applyAlignment="1" applyProtection="1">
      <alignment horizontal="right" wrapText="1"/>
    </xf>
    <xf numFmtId="165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6" fillId="0" borderId="0" xfId="2" applyFont="1" applyFill="1" applyBorder="1" applyAlignment="1">
      <alignment horizontal="right"/>
    </xf>
    <xf numFmtId="0" fontId="3" fillId="0" borderId="2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/>
    </xf>
    <xf numFmtId="1" fontId="5" fillId="0" borderId="0" xfId="3" applyNumberFormat="1" applyFont="1" applyFill="1" applyBorder="1" applyAlignment="1" applyProtection="1">
      <alignment horizontal="right"/>
    </xf>
    <xf numFmtId="167" fontId="5" fillId="0" borderId="0" xfId="2" applyNumberFormat="1" applyFont="1" applyFill="1" applyAlignment="1">
      <alignment horizontal="right"/>
    </xf>
    <xf numFmtId="0" fontId="5" fillId="0" borderId="2" xfId="2" applyFont="1" applyFill="1" applyBorder="1" applyAlignment="1" applyProtection="1">
      <alignment horizontal="left"/>
    </xf>
    <xf numFmtId="49" fontId="3" fillId="0" borderId="1" xfId="6" applyNumberFormat="1" applyFont="1" applyFill="1" applyBorder="1" applyAlignment="1" applyProtection="1">
      <alignment horizontal="center" vertical="top"/>
    </xf>
    <xf numFmtId="49" fontId="3" fillId="0" borderId="1" xfId="6" applyNumberFormat="1" applyFont="1" applyFill="1" applyBorder="1" applyAlignment="1" applyProtection="1">
      <alignment horizontal="center"/>
    </xf>
    <xf numFmtId="164" fontId="6" fillId="0" borderId="2" xfId="1" applyFont="1" applyFill="1" applyBorder="1" applyAlignment="1" applyProtection="1">
      <alignment horizontal="right" wrapText="1"/>
    </xf>
    <xf numFmtId="0" fontId="6" fillId="0" borderId="0" xfId="2" applyFont="1" applyFill="1" applyAlignment="1">
      <alignment horizontal="left"/>
    </xf>
    <xf numFmtId="0" fontId="5" fillId="0" borderId="0" xfId="2" applyFont="1" applyFill="1" applyBorder="1" applyAlignment="1" applyProtection="1">
      <alignment horizontal="left"/>
    </xf>
    <xf numFmtId="164" fontId="6" fillId="0" borderId="0" xfId="1" applyFont="1" applyFill="1" applyBorder="1" applyAlignment="1" applyProtection="1">
      <alignment horizontal="right" wrapText="1"/>
    </xf>
    <xf numFmtId="164" fontId="6" fillId="0" borderId="1" xfId="1" applyFont="1" applyFill="1" applyBorder="1" applyAlignment="1" applyProtection="1">
      <alignment horizontal="right" wrapText="1"/>
    </xf>
    <xf numFmtId="0" fontId="4" fillId="0" borderId="0" xfId="2" applyFont="1" applyFill="1" applyAlignment="1">
      <alignment horizontal="left"/>
    </xf>
    <xf numFmtId="0" fontId="4" fillId="0" borderId="0" xfId="2" applyFont="1" applyFill="1" applyAlignment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3" fillId="0" borderId="0" xfId="1" applyNumberFormat="1" applyFont="1" applyFill="1" applyAlignment="1" applyProtection="1">
      <alignment horizontal="right" wrapText="1"/>
    </xf>
    <xf numFmtId="0" fontId="4" fillId="0" borderId="0" xfId="4" applyNumberFormat="1" applyFont="1" applyFill="1" applyBorder="1" applyAlignment="1">
      <alignment horizontal="right" vertical="top" wrapText="1"/>
    </xf>
    <xf numFmtId="0" fontId="4" fillId="0" borderId="0" xfId="4" applyNumberFormat="1" applyFont="1" applyFill="1" applyBorder="1" applyAlignment="1" applyProtection="1">
      <alignment horizontal="left" vertical="top" wrapText="1"/>
    </xf>
    <xf numFmtId="0" fontId="3" fillId="0" borderId="1" xfId="2" applyFont="1" applyFill="1" applyBorder="1" applyAlignment="1">
      <alignment horizontal="right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right" wrapText="1"/>
    </xf>
    <xf numFmtId="0" fontId="6" fillId="0" borderId="1" xfId="1" applyNumberFormat="1" applyFont="1" applyFill="1" applyBorder="1" applyAlignment="1" applyProtection="1">
      <alignment horizontal="right" wrapText="1"/>
    </xf>
    <xf numFmtId="0" fontId="3" fillId="0" borderId="0" xfId="4" applyFont="1" applyFill="1" applyBorder="1" applyAlignment="1">
      <alignment vertical="top" wrapText="1"/>
    </xf>
    <xf numFmtId="0" fontId="3" fillId="0" borderId="0" xfId="4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>
      <alignment horizontal="right" wrapText="1"/>
    </xf>
    <xf numFmtId="0" fontId="3" fillId="0" borderId="1" xfId="2" applyFont="1" applyFill="1" applyBorder="1"/>
    <xf numFmtId="0" fontId="5" fillId="0" borderId="0" xfId="2" applyNumberFormat="1" applyFont="1" applyFill="1" applyBorder="1" applyAlignment="1">
      <alignment horizontal="right"/>
    </xf>
    <xf numFmtId="0" fontId="7" fillId="0" borderId="0" xfId="2" applyFont="1" applyFill="1"/>
    <xf numFmtId="0" fontId="3" fillId="0" borderId="3" xfId="6" applyFont="1" applyFill="1" applyBorder="1" applyAlignment="1" applyProtection="1">
      <alignment horizontal="center" vertical="top"/>
    </xf>
    <xf numFmtId="0" fontId="3" fillId="0" borderId="3" xfId="6" applyFont="1" applyFill="1" applyBorder="1" applyAlignment="1" applyProtection="1">
      <alignment horizontal="center"/>
    </xf>
    <xf numFmtId="0" fontId="3" fillId="0" borderId="0" xfId="6" applyFont="1" applyFill="1" applyBorder="1" applyAlignment="1" applyProtection="1">
      <alignment horizontal="center" vertical="top"/>
    </xf>
    <xf numFmtId="49" fontId="3" fillId="0" borderId="0" xfId="6" applyNumberFormat="1" applyFont="1" applyFill="1" applyBorder="1" applyAlignment="1" applyProtection="1">
      <alignment horizontal="center" vertical="top"/>
    </xf>
    <xf numFmtId="0" fontId="3" fillId="0" borderId="0" xfId="6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49" fontId="3" fillId="0" borderId="3" xfId="6" applyNumberFormat="1" applyFont="1" applyFill="1" applyBorder="1" applyAlignment="1" applyProtection="1">
      <alignment horizontal="center" vertical="top"/>
    </xf>
    <xf numFmtId="0" fontId="4" fillId="0" borderId="0" xfId="2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5"/>
  <dimension ref="A1:AF103"/>
  <sheetViews>
    <sheetView tabSelected="1" view="pageBreakPreview" zoomScaleSheetLayoutView="100" workbookViewId="0">
      <selection activeCell="V7" sqref="M7:AF104"/>
    </sheetView>
  </sheetViews>
  <sheetFormatPr defaultColWidth="11" defaultRowHeight="12.75"/>
  <cols>
    <col min="1" max="1" width="6.42578125" style="18" customWidth="1"/>
    <col min="2" max="2" width="8.140625" style="4" customWidth="1"/>
    <col min="3" max="3" width="34.5703125" style="2" customWidth="1"/>
    <col min="4" max="4" width="8.5703125" style="27" customWidth="1"/>
    <col min="5" max="5" width="9.42578125" style="27" customWidth="1"/>
    <col min="6" max="6" width="8.42578125" style="2" customWidth="1"/>
    <col min="7" max="8" width="8.5703125" style="2" customWidth="1"/>
    <col min="9" max="9" width="8.42578125" style="27" customWidth="1"/>
    <col min="10" max="10" width="8.5703125" style="2" customWidth="1"/>
    <col min="11" max="11" width="9.140625" style="2" customWidth="1"/>
    <col min="12" max="12" width="8.42578125" style="2" customWidth="1"/>
    <col min="13" max="13" width="5.85546875" style="2" customWidth="1"/>
    <col min="14" max="14" width="6.85546875" style="2" customWidth="1"/>
    <col min="15" max="15" width="5.5703125" style="2" customWidth="1"/>
    <col min="16" max="16" width="5.28515625" style="2" customWidth="1"/>
    <col min="17" max="17" width="11" style="2" customWidth="1"/>
    <col min="18" max="18" width="5.85546875" style="2" customWidth="1"/>
    <col min="19" max="19" width="6.85546875" style="2" customWidth="1"/>
    <col min="20" max="20" width="8.85546875" style="2" customWidth="1"/>
    <col min="21" max="21" width="5.28515625" style="2" customWidth="1"/>
    <col min="22" max="22" width="11" style="2" customWidth="1"/>
    <col min="23" max="23" width="13.42578125" style="2" bestFit="1" customWidth="1"/>
    <col min="24" max="25" width="11" style="2"/>
    <col min="26" max="26" width="7.140625" style="2" customWidth="1"/>
    <col min="27" max="27" width="11.140625" style="2" customWidth="1"/>
    <col min="28" max="30" width="11" style="2"/>
    <col min="31" max="31" width="6.85546875" style="2" customWidth="1"/>
    <col min="32" max="32" width="11" style="2" customWidth="1"/>
    <col min="33" max="16384" width="11" style="2"/>
  </cols>
  <sheetData>
    <row r="1" spans="1:32">
      <c r="A1" s="129" t="s">
        <v>36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3"/>
    </row>
    <row r="2" spans="1:32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3"/>
    </row>
    <row r="3" spans="1:32">
      <c r="A3" s="17"/>
      <c r="B3" s="88"/>
      <c r="C3" s="106"/>
      <c r="D3" s="26"/>
      <c r="E3" s="26"/>
      <c r="F3" s="106"/>
      <c r="G3" s="106"/>
      <c r="H3" s="106"/>
      <c r="I3" s="26"/>
      <c r="J3" s="106"/>
      <c r="K3" s="106"/>
      <c r="L3" s="106"/>
      <c r="M3" s="3"/>
    </row>
    <row r="4" spans="1:32">
      <c r="A4" s="17"/>
      <c r="B4" s="88"/>
      <c r="C4" s="1"/>
      <c r="D4" s="45" t="s">
        <v>38</v>
      </c>
      <c r="E4" s="49">
        <v>2014</v>
      </c>
      <c r="F4" s="15" t="s">
        <v>1</v>
      </c>
      <c r="G4" s="1"/>
      <c r="H4" s="1"/>
      <c r="I4" s="43"/>
      <c r="J4" s="1"/>
      <c r="K4" s="1"/>
      <c r="L4" s="1"/>
    </row>
    <row r="5" spans="1:32">
      <c r="A5" s="17"/>
      <c r="B5" s="88"/>
      <c r="C5" s="1"/>
      <c r="D5" s="45" t="s">
        <v>2</v>
      </c>
      <c r="E5" s="49">
        <v>2052</v>
      </c>
      <c r="F5" s="15" t="s">
        <v>3</v>
      </c>
      <c r="G5" s="1"/>
      <c r="H5" s="1"/>
      <c r="I5" s="43"/>
      <c r="J5" s="1"/>
      <c r="K5" s="1"/>
      <c r="L5" s="1"/>
    </row>
    <row r="6" spans="1:32">
      <c r="A6" s="17"/>
      <c r="B6" s="88"/>
      <c r="C6" s="1"/>
      <c r="D6" s="45"/>
      <c r="E6" s="105">
        <v>2062</v>
      </c>
      <c r="F6" s="15" t="s">
        <v>44</v>
      </c>
      <c r="G6" s="1"/>
      <c r="H6" s="1"/>
      <c r="I6" s="43"/>
      <c r="J6" s="1"/>
      <c r="K6" s="1"/>
      <c r="L6" s="1"/>
    </row>
    <row r="7" spans="1:32">
      <c r="A7" s="17"/>
      <c r="B7" s="88"/>
      <c r="C7" s="1"/>
      <c r="D7" s="45"/>
      <c r="E7" s="70">
        <v>2070</v>
      </c>
      <c r="F7" s="71" t="s">
        <v>43</v>
      </c>
      <c r="G7" s="1"/>
      <c r="H7" s="1"/>
      <c r="I7" s="43"/>
      <c r="J7" s="1"/>
      <c r="K7" s="1"/>
      <c r="L7" s="1"/>
    </row>
    <row r="8" spans="1:32">
      <c r="A8" s="17" t="s">
        <v>59</v>
      </c>
      <c r="B8" s="88"/>
      <c r="C8" s="1"/>
      <c r="D8" s="45"/>
      <c r="F8" s="15"/>
      <c r="G8" s="1"/>
      <c r="H8" s="1"/>
      <c r="I8" s="43"/>
      <c r="J8" s="1"/>
      <c r="K8" s="1"/>
      <c r="L8" s="1"/>
    </row>
    <row r="9" spans="1:32">
      <c r="D9" s="50"/>
      <c r="E9" s="51" t="s">
        <v>4</v>
      </c>
      <c r="F9" s="21" t="s">
        <v>5</v>
      </c>
      <c r="G9" s="21" t="s">
        <v>14</v>
      </c>
    </row>
    <row r="10" spans="1:32" ht="13.5">
      <c r="D10" s="120" t="s">
        <v>49</v>
      </c>
      <c r="E10" s="94">
        <f>K84</f>
        <v>18452</v>
      </c>
      <c r="F10" s="25" t="s">
        <v>7</v>
      </c>
      <c r="G10" s="94">
        <f>F10+E10</f>
        <v>18452</v>
      </c>
    </row>
    <row r="11" spans="1:32">
      <c r="D11" s="25" t="s">
        <v>6</v>
      </c>
      <c r="E11" s="25">
        <f>L85</f>
        <v>74429</v>
      </c>
      <c r="F11" s="25" t="s">
        <v>7</v>
      </c>
      <c r="G11" s="25">
        <f>F11+E11</f>
        <v>74429</v>
      </c>
      <c r="H11" s="27"/>
      <c r="J11" s="27"/>
      <c r="K11" s="27"/>
      <c r="L11" s="27"/>
    </row>
    <row r="12" spans="1:32">
      <c r="A12" s="5" t="s">
        <v>37</v>
      </c>
      <c r="F12" s="27"/>
      <c r="G12" s="27"/>
      <c r="H12" s="27"/>
      <c r="J12" s="27"/>
      <c r="K12" s="27"/>
      <c r="L12" s="27"/>
    </row>
    <row r="13" spans="1:32" ht="13.5">
      <c r="C13" s="7"/>
      <c r="D13" s="28"/>
      <c r="E13" s="28"/>
      <c r="F13" s="28"/>
      <c r="G13" s="28"/>
      <c r="H13" s="28"/>
      <c r="I13" s="29"/>
      <c r="J13" s="30"/>
      <c r="K13" s="31"/>
      <c r="L13" s="32" t="s">
        <v>40</v>
      </c>
    </row>
    <row r="14" spans="1:32" s="9" customFormat="1">
      <c r="A14" s="59"/>
      <c r="B14" s="60"/>
      <c r="C14" s="61"/>
      <c r="D14" s="130" t="s">
        <v>8</v>
      </c>
      <c r="E14" s="130"/>
      <c r="F14" s="127" t="s">
        <v>9</v>
      </c>
      <c r="G14" s="127"/>
      <c r="H14" s="127" t="s">
        <v>10</v>
      </c>
      <c r="I14" s="127"/>
      <c r="J14" s="127" t="s">
        <v>9</v>
      </c>
      <c r="K14" s="127"/>
      <c r="L14" s="127"/>
      <c r="M14" s="122"/>
      <c r="N14" s="122"/>
      <c r="O14" s="122"/>
      <c r="P14" s="122"/>
      <c r="Q14" s="128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3"/>
      <c r="AC14" s="123"/>
      <c r="AD14" s="123"/>
      <c r="AE14" s="123"/>
      <c r="AF14" s="123"/>
    </row>
    <row r="15" spans="1:32" s="9" customFormat="1">
      <c r="A15" s="62"/>
      <c r="B15" s="63"/>
      <c r="C15" s="61" t="s">
        <v>11</v>
      </c>
      <c r="D15" s="127" t="s">
        <v>41</v>
      </c>
      <c r="E15" s="127"/>
      <c r="F15" s="127" t="s">
        <v>42</v>
      </c>
      <c r="G15" s="127"/>
      <c r="H15" s="127" t="s">
        <v>42</v>
      </c>
      <c r="I15" s="127"/>
      <c r="J15" s="127" t="s">
        <v>50</v>
      </c>
      <c r="K15" s="127"/>
      <c r="L15" s="127"/>
      <c r="M15" s="124"/>
      <c r="N15" s="124"/>
      <c r="O15" s="124"/>
      <c r="P15" s="124"/>
      <c r="Q15" s="125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6"/>
      <c r="AC15" s="126"/>
      <c r="AD15" s="126"/>
      <c r="AE15" s="126"/>
      <c r="AF15" s="126"/>
    </row>
    <row r="16" spans="1:32" s="9" customFormat="1">
      <c r="A16" s="64"/>
      <c r="B16" s="65"/>
      <c r="C16" s="66"/>
      <c r="D16" s="33" t="s">
        <v>12</v>
      </c>
      <c r="E16" s="33" t="s">
        <v>13</v>
      </c>
      <c r="F16" s="33" t="s">
        <v>12</v>
      </c>
      <c r="G16" s="33" t="s">
        <v>13</v>
      </c>
      <c r="H16" s="33" t="s">
        <v>12</v>
      </c>
      <c r="I16" s="33" t="s">
        <v>13</v>
      </c>
      <c r="J16" s="33" t="s">
        <v>12</v>
      </c>
      <c r="K16" s="33" t="s">
        <v>13</v>
      </c>
      <c r="L16" s="33" t="s">
        <v>14</v>
      </c>
      <c r="M16" s="67"/>
      <c r="N16" s="67"/>
      <c r="O16" s="67"/>
      <c r="P16" s="67"/>
      <c r="Q16" s="97"/>
      <c r="R16" s="67"/>
      <c r="S16" s="67"/>
      <c r="T16" s="67"/>
      <c r="U16" s="67"/>
      <c r="V16" s="97"/>
      <c r="W16" s="67"/>
      <c r="X16" s="67"/>
      <c r="Y16" s="67"/>
      <c r="Z16" s="67"/>
      <c r="AA16" s="97"/>
      <c r="AB16" s="68"/>
      <c r="AC16" s="68"/>
      <c r="AD16" s="68"/>
      <c r="AE16" s="68"/>
      <c r="AF16" s="98"/>
    </row>
    <row r="17" spans="1:32" s="9" customFormat="1" ht="13.5" customHeight="1">
      <c r="A17" s="19"/>
      <c r="B17" s="10"/>
      <c r="C17" s="8"/>
      <c r="D17" s="34"/>
      <c r="E17" s="34"/>
      <c r="F17" s="34"/>
      <c r="G17" s="34"/>
      <c r="H17" s="34"/>
      <c r="I17" s="34"/>
      <c r="J17" s="34"/>
      <c r="K17" s="34"/>
      <c r="L17" s="34"/>
    </row>
    <row r="18" spans="1:32" ht="13.5" customHeight="1">
      <c r="C18" s="14" t="s">
        <v>15</v>
      </c>
      <c r="D18" s="35"/>
      <c r="E18" s="36"/>
      <c r="F18" s="35"/>
      <c r="G18" s="36"/>
      <c r="H18" s="35"/>
      <c r="I18" s="36"/>
      <c r="J18" s="35"/>
      <c r="K18" s="36"/>
      <c r="L18" s="35"/>
    </row>
    <row r="19" spans="1:32" ht="13.5" customHeight="1">
      <c r="A19" s="18" t="s">
        <v>16</v>
      </c>
      <c r="B19" s="11">
        <v>2014</v>
      </c>
      <c r="C19" s="14" t="s">
        <v>1</v>
      </c>
      <c r="D19" s="37"/>
      <c r="F19" s="37"/>
      <c r="G19" s="27"/>
      <c r="H19" s="37"/>
      <c r="J19" s="37"/>
      <c r="K19" s="27"/>
      <c r="L19" s="27"/>
    </row>
    <row r="20" spans="1:32" ht="13.5" customHeight="1">
      <c r="B20" s="12">
        <v>0.114</v>
      </c>
      <c r="C20" s="13" t="s">
        <v>39</v>
      </c>
      <c r="D20" s="37"/>
      <c r="F20" s="37"/>
      <c r="G20" s="27"/>
      <c r="H20" s="37"/>
      <c r="J20" s="37"/>
      <c r="K20" s="27"/>
      <c r="L20" s="27"/>
    </row>
    <row r="21" spans="1:32" ht="13.5" customHeight="1">
      <c r="B21" s="4">
        <v>24</v>
      </c>
      <c r="C21" s="5" t="s">
        <v>17</v>
      </c>
      <c r="D21" s="37"/>
      <c r="F21" s="37"/>
      <c r="G21" s="27"/>
      <c r="H21" s="37"/>
      <c r="J21" s="37"/>
      <c r="K21" s="27"/>
      <c r="L21" s="27"/>
    </row>
    <row r="22" spans="1:32" ht="13.5" customHeight="1">
      <c r="B22" s="4">
        <v>60</v>
      </c>
      <c r="C22" s="1" t="s">
        <v>18</v>
      </c>
      <c r="D22" s="37"/>
      <c r="F22" s="37"/>
      <c r="G22" s="27"/>
      <c r="H22" s="37"/>
      <c r="J22" s="37"/>
      <c r="K22" s="27"/>
      <c r="L22" s="27"/>
    </row>
    <row r="23" spans="1:32" ht="13.5" customHeight="1">
      <c r="B23" s="84" t="s">
        <v>19</v>
      </c>
      <c r="C23" s="2" t="s">
        <v>20</v>
      </c>
      <c r="D23" s="54">
        <v>0</v>
      </c>
      <c r="E23" s="107">
        <v>13720</v>
      </c>
      <c r="F23" s="54">
        <v>0</v>
      </c>
      <c r="G23" s="55">
        <v>15824</v>
      </c>
      <c r="H23" s="54">
        <v>0</v>
      </c>
      <c r="I23" s="55">
        <v>15824</v>
      </c>
      <c r="J23" s="54">
        <v>0</v>
      </c>
      <c r="K23" s="55">
        <v>16829</v>
      </c>
      <c r="L23" s="38">
        <f>SUM(J23:K23)</f>
        <v>16829</v>
      </c>
      <c r="W23" s="121"/>
      <c r="X23" s="121"/>
      <c r="Y23" s="121"/>
      <c r="Z23" s="121"/>
      <c r="AA23" s="121"/>
    </row>
    <row r="24" spans="1:32" ht="13.5" customHeight="1">
      <c r="B24" s="84" t="s">
        <v>21</v>
      </c>
      <c r="C24" s="2" t="s">
        <v>22</v>
      </c>
      <c r="D24" s="54">
        <v>0</v>
      </c>
      <c r="E24" s="107">
        <v>284</v>
      </c>
      <c r="F24" s="54">
        <v>0</v>
      </c>
      <c r="G24" s="55">
        <v>500</v>
      </c>
      <c r="H24" s="54">
        <v>0</v>
      </c>
      <c r="I24" s="55">
        <v>500</v>
      </c>
      <c r="J24" s="54">
        <v>0</v>
      </c>
      <c r="K24" s="55">
        <v>500</v>
      </c>
      <c r="L24" s="38">
        <f>SUM(J24:K24)</f>
        <v>500</v>
      </c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</row>
    <row r="25" spans="1:32" ht="13.5" customHeight="1">
      <c r="B25" s="84" t="s">
        <v>23</v>
      </c>
      <c r="C25" s="2" t="s">
        <v>24</v>
      </c>
      <c r="D25" s="52">
        <v>0</v>
      </c>
      <c r="E25" s="112">
        <v>2645</v>
      </c>
      <c r="F25" s="52">
        <v>0</v>
      </c>
      <c r="G25" s="56">
        <v>2430</v>
      </c>
      <c r="H25" s="52">
        <v>0</v>
      </c>
      <c r="I25" s="56">
        <v>2430</v>
      </c>
      <c r="J25" s="52">
        <v>0</v>
      </c>
      <c r="K25" s="56">
        <v>2430</v>
      </c>
      <c r="L25" s="39">
        <f>SUM(J25:K25)</f>
        <v>2430</v>
      </c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</row>
    <row r="26" spans="1:32" ht="13.5" customHeight="1">
      <c r="B26" s="84" t="s">
        <v>25</v>
      </c>
      <c r="C26" s="2" t="s">
        <v>26</v>
      </c>
      <c r="D26" s="52">
        <v>0</v>
      </c>
      <c r="E26" s="112">
        <v>200</v>
      </c>
      <c r="F26" s="52">
        <v>0</v>
      </c>
      <c r="G26" s="56">
        <v>200</v>
      </c>
      <c r="H26" s="52">
        <v>0</v>
      </c>
      <c r="I26" s="56">
        <v>200</v>
      </c>
      <c r="J26" s="52">
        <v>0</v>
      </c>
      <c r="K26" s="56">
        <v>200</v>
      </c>
      <c r="L26" s="39">
        <f>SUM(J26:K26)</f>
        <v>200</v>
      </c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</row>
    <row r="27" spans="1:32" ht="13.5" customHeight="1">
      <c r="A27" s="18" t="s">
        <v>14</v>
      </c>
      <c r="B27" s="4">
        <v>60</v>
      </c>
      <c r="C27" s="2" t="s">
        <v>18</v>
      </c>
      <c r="D27" s="57">
        <f t="shared" ref="D27:L27" si="0">SUM(D23:D26)</f>
        <v>0</v>
      </c>
      <c r="E27" s="58">
        <f t="shared" si="0"/>
        <v>16849</v>
      </c>
      <c r="F27" s="57">
        <f t="shared" si="0"/>
        <v>0</v>
      </c>
      <c r="G27" s="58">
        <f t="shared" si="0"/>
        <v>18954</v>
      </c>
      <c r="H27" s="57">
        <f t="shared" si="0"/>
        <v>0</v>
      </c>
      <c r="I27" s="58">
        <f t="shared" si="0"/>
        <v>18954</v>
      </c>
      <c r="J27" s="57">
        <f t="shared" si="0"/>
        <v>0</v>
      </c>
      <c r="K27" s="58">
        <f t="shared" si="0"/>
        <v>19959</v>
      </c>
      <c r="L27" s="58">
        <f t="shared" si="0"/>
        <v>19959</v>
      </c>
    </row>
    <row r="28" spans="1:32" ht="13.5" customHeight="1">
      <c r="A28" s="18" t="s">
        <v>14</v>
      </c>
      <c r="B28" s="4">
        <v>24</v>
      </c>
      <c r="C28" s="5" t="s">
        <v>17</v>
      </c>
      <c r="D28" s="57">
        <f t="shared" ref="D28:L28" si="1">D27</f>
        <v>0</v>
      </c>
      <c r="E28" s="58">
        <f t="shared" si="1"/>
        <v>16849</v>
      </c>
      <c r="F28" s="57">
        <f t="shared" si="1"/>
        <v>0</v>
      </c>
      <c r="G28" s="58">
        <f t="shared" si="1"/>
        <v>18954</v>
      </c>
      <c r="H28" s="57">
        <f t="shared" si="1"/>
        <v>0</v>
      </c>
      <c r="I28" s="58">
        <f t="shared" si="1"/>
        <v>18954</v>
      </c>
      <c r="J28" s="57">
        <f t="shared" si="1"/>
        <v>0</v>
      </c>
      <c r="K28" s="58">
        <f t="shared" si="1"/>
        <v>19959</v>
      </c>
      <c r="L28" s="58">
        <f t="shared" si="1"/>
        <v>19959</v>
      </c>
    </row>
    <row r="29" spans="1:32" ht="13.5" customHeight="1">
      <c r="A29" s="18" t="s">
        <v>14</v>
      </c>
      <c r="B29" s="12">
        <v>0.114</v>
      </c>
      <c r="C29" s="13" t="s">
        <v>39</v>
      </c>
      <c r="D29" s="57">
        <f t="shared" ref="D29:L29" si="2">D27</f>
        <v>0</v>
      </c>
      <c r="E29" s="58">
        <f t="shared" si="2"/>
        <v>16849</v>
      </c>
      <c r="F29" s="57">
        <f t="shared" si="2"/>
        <v>0</v>
      </c>
      <c r="G29" s="58">
        <f t="shared" si="2"/>
        <v>18954</v>
      </c>
      <c r="H29" s="57">
        <f t="shared" si="2"/>
        <v>0</v>
      </c>
      <c r="I29" s="58">
        <f t="shared" si="2"/>
        <v>18954</v>
      </c>
      <c r="J29" s="57">
        <f t="shared" si="2"/>
        <v>0</v>
      </c>
      <c r="K29" s="58">
        <f>K27</f>
        <v>19959</v>
      </c>
      <c r="L29" s="58">
        <f t="shared" si="2"/>
        <v>19959</v>
      </c>
    </row>
    <row r="30" spans="1:32" ht="13.5" customHeight="1">
      <c r="A30" s="18" t="s">
        <v>14</v>
      </c>
      <c r="B30" s="11">
        <v>2014</v>
      </c>
      <c r="C30" s="14" t="s">
        <v>1</v>
      </c>
      <c r="D30" s="57">
        <f t="shared" ref="D30:L30" si="3">D29</f>
        <v>0</v>
      </c>
      <c r="E30" s="58">
        <f t="shared" si="3"/>
        <v>16849</v>
      </c>
      <c r="F30" s="57">
        <f t="shared" si="3"/>
        <v>0</v>
      </c>
      <c r="G30" s="58">
        <f t="shared" si="3"/>
        <v>18954</v>
      </c>
      <c r="H30" s="57">
        <f t="shared" si="3"/>
        <v>0</v>
      </c>
      <c r="I30" s="58">
        <f t="shared" si="3"/>
        <v>18954</v>
      </c>
      <c r="J30" s="57">
        <f t="shared" si="3"/>
        <v>0</v>
      </c>
      <c r="K30" s="58">
        <f t="shared" si="3"/>
        <v>19959</v>
      </c>
      <c r="L30" s="58">
        <f t="shared" si="3"/>
        <v>19959</v>
      </c>
    </row>
    <row r="31" spans="1:32" ht="13.5" customHeight="1">
      <c r="B31" s="11"/>
      <c r="C31" s="5"/>
      <c r="D31" s="40"/>
      <c r="E31" s="39"/>
      <c r="F31" s="40"/>
      <c r="G31" s="39"/>
      <c r="H31" s="40"/>
      <c r="I31" s="39"/>
      <c r="J31" s="40"/>
      <c r="K31" s="39"/>
      <c r="L31" s="39"/>
    </row>
    <row r="32" spans="1:32" ht="13.5" customHeight="1">
      <c r="A32" s="18" t="s">
        <v>16</v>
      </c>
      <c r="B32" s="11">
        <v>2052</v>
      </c>
      <c r="C32" s="14" t="s">
        <v>3</v>
      </c>
      <c r="D32" s="37"/>
      <c r="E32" s="41"/>
      <c r="F32" s="37"/>
      <c r="G32" s="41"/>
      <c r="H32" s="37"/>
      <c r="I32" s="41"/>
      <c r="J32" s="37"/>
      <c r="K32" s="41"/>
      <c r="L32" s="41"/>
    </row>
    <row r="33" spans="1:32" ht="13.5" customHeight="1">
      <c r="B33" s="89">
        <v>0.09</v>
      </c>
      <c r="C33" s="14" t="s">
        <v>35</v>
      </c>
      <c r="D33" s="37"/>
      <c r="E33" s="41"/>
      <c r="F33" s="37"/>
      <c r="G33" s="41"/>
      <c r="H33" s="37"/>
      <c r="I33" s="41"/>
      <c r="J33" s="37"/>
      <c r="K33" s="41"/>
      <c r="L33" s="41"/>
    </row>
    <row r="34" spans="1:32" ht="13.5" customHeight="1">
      <c r="B34" s="4">
        <v>24</v>
      </c>
      <c r="C34" s="5" t="s">
        <v>17</v>
      </c>
      <c r="D34" s="37"/>
      <c r="E34" s="41"/>
      <c r="F34" s="37"/>
      <c r="G34" s="41"/>
      <c r="H34" s="37"/>
      <c r="I34" s="41"/>
      <c r="J34" s="37"/>
      <c r="K34" s="41"/>
      <c r="L34" s="41"/>
    </row>
    <row r="35" spans="1:32" ht="13.5" customHeight="1">
      <c r="B35" s="4">
        <v>44</v>
      </c>
      <c r="C35" s="5" t="s">
        <v>27</v>
      </c>
      <c r="D35" s="37"/>
      <c r="E35" s="41"/>
      <c r="F35" s="37"/>
      <c r="G35" s="41"/>
      <c r="H35" s="37"/>
      <c r="I35" s="41"/>
      <c r="J35" s="37"/>
      <c r="K35" s="41"/>
      <c r="L35" s="41"/>
    </row>
    <row r="36" spans="1:32" ht="13.5" customHeight="1">
      <c r="A36" s="17"/>
      <c r="B36" s="87" t="s">
        <v>28</v>
      </c>
      <c r="C36" s="15" t="s">
        <v>20</v>
      </c>
      <c r="D36" s="52">
        <v>0</v>
      </c>
      <c r="E36" s="112">
        <v>18226</v>
      </c>
      <c r="F36" s="52">
        <v>0</v>
      </c>
      <c r="G36" s="56">
        <v>20835</v>
      </c>
      <c r="H36" s="52">
        <v>0</v>
      </c>
      <c r="I36" s="56">
        <v>20835</v>
      </c>
      <c r="J36" s="52">
        <v>0</v>
      </c>
      <c r="K36" s="56">
        <v>22705</v>
      </c>
      <c r="L36" s="39">
        <f>SUM(J36:K36)</f>
        <v>22705</v>
      </c>
      <c r="W36" s="121"/>
      <c r="X36" s="121"/>
      <c r="Y36" s="121"/>
      <c r="Z36" s="121"/>
      <c r="AA36" s="121"/>
    </row>
    <row r="37" spans="1:32" ht="13.5" customHeight="1">
      <c r="A37" s="20"/>
      <c r="B37" s="85" t="s">
        <v>29</v>
      </c>
      <c r="C37" s="24" t="s">
        <v>22</v>
      </c>
      <c r="D37" s="82">
        <v>0</v>
      </c>
      <c r="E37" s="111">
        <v>1027</v>
      </c>
      <c r="F37" s="82">
        <v>0</v>
      </c>
      <c r="G37" s="86">
        <v>1100</v>
      </c>
      <c r="H37" s="82">
        <v>0</v>
      </c>
      <c r="I37" s="86">
        <v>1100</v>
      </c>
      <c r="J37" s="82">
        <v>0</v>
      </c>
      <c r="K37" s="86">
        <v>1100</v>
      </c>
      <c r="L37" s="83">
        <f>SUM(J37:K37)</f>
        <v>1100</v>
      </c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</row>
    <row r="38" spans="1:32" ht="13.5" customHeight="1">
      <c r="A38" s="17"/>
      <c r="B38" s="87" t="s">
        <v>30</v>
      </c>
      <c r="C38" s="15" t="s">
        <v>24</v>
      </c>
      <c r="D38" s="82">
        <v>0</v>
      </c>
      <c r="E38" s="111">
        <v>1400</v>
      </c>
      <c r="F38" s="82">
        <v>0</v>
      </c>
      <c r="G38" s="86">
        <v>3324</v>
      </c>
      <c r="H38" s="82">
        <v>0</v>
      </c>
      <c r="I38" s="86">
        <v>3324</v>
      </c>
      <c r="J38" s="82">
        <v>0</v>
      </c>
      <c r="K38" s="86">
        <v>3324</v>
      </c>
      <c r="L38" s="83">
        <f>SUM(J38:K38)</f>
        <v>3324</v>
      </c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</row>
    <row r="39" spans="1:32" ht="13.5" customHeight="1">
      <c r="A39" s="17" t="s">
        <v>14</v>
      </c>
      <c r="B39" s="88">
        <v>44</v>
      </c>
      <c r="C39" s="15" t="s">
        <v>27</v>
      </c>
      <c r="D39" s="82">
        <f t="shared" ref="D39:L39" si="4">SUM(D36:D38)</f>
        <v>0</v>
      </c>
      <c r="E39" s="86">
        <f t="shared" si="4"/>
        <v>20653</v>
      </c>
      <c r="F39" s="82">
        <f t="shared" si="4"/>
        <v>0</v>
      </c>
      <c r="G39" s="86">
        <f t="shared" si="4"/>
        <v>25259</v>
      </c>
      <c r="H39" s="82">
        <f t="shared" si="4"/>
        <v>0</v>
      </c>
      <c r="I39" s="86">
        <f t="shared" si="4"/>
        <v>25259</v>
      </c>
      <c r="J39" s="82">
        <f t="shared" si="4"/>
        <v>0</v>
      </c>
      <c r="K39" s="86">
        <f t="shared" ref="K39" si="5">SUM(K36:K38)</f>
        <v>27129</v>
      </c>
      <c r="L39" s="86">
        <f t="shared" si="4"/>
        <v>27129</v>
      </c>
    </row>
    <row r="40" spans="1:32">
      <c r="A40" s="17"/>
      <c r="B40" s="88"/>
      <c r="C40" s="15"/>
      <c r="D40" s="39"/>
      <c r="E40" s="39"/>
      <c r="F40" s="39"/>
      <c r="G40" s="39"/>
      <c r="H40" s="39"/>
      <c r="I40" s="39"/>
      <c r="J40" s="39"/>
      <c r="K40" s="39"/>
      <c r="L40" s="39"/>
    </row>
    <row r="41" spans="1:32" ht="13.5" customHeight="1">
      <c r="B41" s="4">
        <v>61</v>
      </c>
      <c r="C41" s="5" t="s">
        <v>31</v>
      </c>
      <c r="D41" s="37"/>
      <c r="E41" s="41"/>
      <c r="F41" s="37"/>
      <c r="G41" s="41"/>
      <c r="H41" s="37"/>
      <c r="I41" s="41"/>
      <c r="J41" s="37"/>
      <c r="K41" s="41"/>
      <c r="L41" s="41"/>
    </row>
    <row r="42" spans="1:32" ht="13.5" customHeight="1">
      <c r="B42" s="84" t="s">
        <v>32</v>
      </c>
      <c r="C42" s="5" t="s">
        <v>20</v>
      </c>
      <c r="D42" s="54">
        <v>0</v>
      </c>
      <c r="E42" s="107">
        <v>8083</v>
      </c>
      <c r="F42" s="54">
        <v>0</v>
      </c>
      <c r="G42" s="55">
        <v>12723</v>
      </c>
      <c r="H42" s="54">
        <v>0</v>
      </c>
      <c r="I42" s="55">
        <v>12723</v>
      </c>
      <c r="J42" s="54">
        <v>0</v>
      </c>
      <c r="K42" s="55">
        <v>9036</v>
      </c>
      <c r="L42" s="38">
        <f>SUM(J42:K42)</f>
        <v>9036</v>
      </c>
      <c r="W42" s="121"/>
      <c r="X42" s="121"/>
      <c r="Y42" s="121"/>
      <c r="Z42" s="121"/>
      <c r="AA42" s="121"/>
    </row>
    <row r="43" spans="1:32" ht="13.5" customHeight="1">
      <c r="B43" s="84" t="s">
        <v>33</v>
      </c>
      <c r="C43" s="5" t="s">
        <v>22</v>
      </c>
      <c r="D43" s="54">
        <v>0</v>
      </c>
      <c r="E43" s="107">
        <v>329</v>
      </c>
      <c r="F43" s="54">
        <v>0</v>
      </c>
      <c r="G43" s="56">
        <v>400</v>
      </c>
      <c r="H43" s="54">
        <v>0</v>
      </c>
      <c r="I43" s="55">
        <v>400</v>
      </c>
      <c r="J43" s="54">
        <v>0</v>
      </c>
      <c r="K43" s="56">
        <v>400</v>
      </c>
      <c r="L43" s="38">
        <f>SUM(J43:K43)</f>
        <v>400</v>
      </c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</row>
    <row r="44" spans="1:32" ht="13.5" customHeight="1">
      <c r="B44" s="84" t="s">
        <v>34</v>
      </c>
      <c r="C44" s="5" t="s">
        <v>24</v>
      </c>
      <c r="D44" s="54">
        <v>0</v>
      </c>
      <c r="E44" s="107">
        <v>4167</v>
      </c>
      <c r="F44" s="54">
        <v>0</v>
      </c>
      <c r="G44" s="56">
        <v>3074</v>
      </c>
      <c r="H44" s="54">
        <v>0</v>
      </c>
      <c r="I44" s="55">
        <v>5374</v>
      </c>
      <c r="J44" s="54">
        <v>0</v>
      </c>
      <c r="K44" s="56">
        <v>3074</v>
      </c>
      <c r="L44" s="38">
        <f>SUM(J44:K44)</f>
        <v>3074</v>
      </c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</row>
    <row r="45" spans="1:32" ht="13.5" customHeight="1">
      <c r="A45" s="17" t="s">
        <v>14</v>
      </c>
      <c r="B45" s="88">
        <v>61</v>
      </c>
      <c r="C45" s="15" t="s">
        <v>31</v>
      </c>
      <c r="D45" s="57">
        <f t="shared" ref="D45:L45" si="6">SUM(D42:D44)</f>
        <v>0</v>
      </c>
      <c r="E45" s="58">
        <f t="shared" si="6"/>
        <v>12579</v>
      </c>
      <c r="F45" s="57">
        <f t="shared" si="6"/>
        <v>0</v>
      </c>
      <c r="G45" s="58">
        <f t="shared" si="6"/>
        <v>16197</v>
      </c>
      <c r="H45" s="57">
        <f t="shared" si="6"/>
        <v>0</v>
      </c>
      <c r="I45" s="58">
        <f t="shared" si="6"/>
        <v>18497</v>
      </c>
      <c r="J45" s="57">
        <f t="shared" si="6"/>
        <v>0</v>
      </c>
      <c r="K45" s="58">
        <f t="shared" ref="K45" si="7">SUM(K42:K44)</f>
        <v>12510</v>
      </c>
      <c r="L45" s="58">
        <f t="shared" si="6"/>
        <v>12510</v>
      </c>
    </row>
    <row r="46" spans="1:32" ht="13.5" customHeight="1">
      <c r="A46" s="17" t="s">
        <v>14</v>
      </c>
      <c r="B46" s="4">
        <v>24</v>
      </c>
      <c r="C46" s="15" t="s">
        <v>17</v>
      </c>
      <c r="D46" s="57">
        <f t="shared" ref="D46:L46" si="8">D45+D39</f>
        <v>0</v>
      </c>
      <c r="E46" s="58">
        <f t="shared" si="8"/>
        <v>33232</v>
      </c>
      <c r="F46" s="57">
        <f t="shared" si="8"/>
        <v>0</v>
      </c>
      <c r="G46" s="58">
        <f t="shared" si="8"/>
        <v>41456</v>
      </c>
      <c r="H46" s="57">
        <f t="shared" si="8"/>
        <v>0</v>
      </c>
      <c r="I46" s="58">
        <f t="shared" si="8"/>
        <v>43756</v>
      </c>
      <c r="J46" s="57">
        <f t="shared" si="8"/>
        <v>0</v>
      </c>
      <c r="K46" s="58">
        <f t="shared" ref="K46" si="9">K45+K39</f>
        <v>39639</v>
      </c>
      <c r="L46" s="58">
        <f t="shared" si="8"/>
        <v>39639</v>
      </c>
    </row>
    <row r="47" spans="1:32" ht="13.5" customHeight="1">
      <c r="A47" s="18" t="s">
        <v>14</v>
      </c>
      <c r="B47" s="89">
        <v>0.09</v>
      </c>
      <c r="C47" s="16" t="s">
        <v>35</v>
      </c>
      <c r="D47" s="57">
        <f t="shared" ref="D47:L48" si="10">D46</f>
        <v>0</v>
      </c>
      <c r="E47" s="58">
        <f t="shared" si="10"/>
        <v>33232</v>
      </c>
      <c r="F47" s="57">
        <f t="shared" si="10"/>
        <v>0</v>
      </c>
      <c r="G47" s="58">
        <f t="shared" si="10"/>
        <v>41456</v>
      </c>
      <c r="H47" s="57">
        <f t="shared" si="10"/>
        <v>0</v>
      </c>
      <c r="I47" s="58">
        <f t="shared" si="10"/>
        <v>43756</v>
      </c>
      <c r="J47" s="57">
        <f t="shared" si="10"/>
        <v>0</v>
      </c>
      <c r="K47" s="58">
        <f t="shared" ref="K47" si="11">K46</f>
        <v>39639</v>
      </c>
      <c r="L47" s="58">
        <f t="shared" si="10"/>
        <v>39639</v>
      </c>
    </row>
    <row r="48" spans="1:32" ht="13.5" customHeight="1">
      <c r="A48" s="18" t="s">
        <v>14</v>
      </c>
      <c r="B48" s="11">
        <v>2052</v>
      </c>
      <c r="C48" s="16" t="s">
        <v>3</v>
      </c>
      <c r="D48" s="57">
        <f t="shared" si="10"/>
        <v>0</v>
      </c>
      <c r="E48" s="58">
        <f t="shared" si="10"/>
        <v>33232</v>
      </c>
      <c r="F48" s="57">
        <f t="shared" si="10"/>
        <v>0</v>
      </c>
      <c r="G48" s="58">
        <f t="shared" si="10"/>
        <v>41456</v>
      </c>
      <c r="H48" s="57">
        <f t="shared" si="10"/>
        <v>0</v>
      </c>
      <c r="I48" s="58">
        <f t="shared" si="10"/>
        <v>43756</v>
      </c>
      <c r="J48" s="57">
        <f t="shared" si="10"/>
        <v>0</v>
      </c>
      <c r="K48" s="58">
        <f t="shared" ref="K48" si="12">K47</f>
        <v>39639</v>
      </c>
      <c r="L48" s="58">
        <f t="shared" si="10"/>
        <v>39639</v>
      </c>
    </row>
    <row r="49" spans="1:32" ht="13.5" customHeight="1">
      <c r="B49" s="11"/>
      <c r="C49" s="16"/>
      <c r="D49" s="54"/>
      <c r="E49" s="55"/>
      <c r="F49" s="54"/>
      <c r="G49" s="55"/>
      <c r="H49" s="54"/>
      <c r="I49" s="55"/>
      <c r="J49" s="54"/>
      <c r="K49" s="55"/>
      <c r="L49" s="55"/>
    </row>
    <row r="50" spans="1:32" ht="13.5" customHeight="1">
      <c r="A50" s="104" t="s">
        <v>16</v>
      </c>
      <c r="B50" s="11">
        <v>2062</v>
      </c>
      <c r="C50" s="16" t="s">
        <v>44</v>
      </c>
      <c r="D50" s="74"/>
      <c r="E50" s="75"/>
      <c r="F50" s="74"/>
      <c r="G50" s="75"/>
      <c r="H50" s="74"/>
      <c r="I50" s="75"/>
      <c r="J50" s="74"/>
      <c r="K50" s="75"/>
      <c r="L50" s="75"/>
    </row>
    <row r="51" spans="1:32" ht="13.5" customHeight="1">
      <c r="A51" s="100"/>
      <c r="B51" s="95">
        <v>0.10299999999999999</v>
      </c>
      <c r="C51" s="101" t="s">
        <v>58</v>
      </c>
      <c r="D51" s="74"/>
      <c r="E51" s="75"/>
      <c r="F51" s="74"/>
      <c r="G51" s="75"/>
      <c r="H51" s="74"/>
      <c r="I51" s="75"/>
      <c r="J51" s="74"/>
      <c r="K51" s="75"/>
      <c r="L51" s="75"/>
    </row>
    <row r="52" spans="1:32" ht="13.5" customHeight="1">
      <c r="A52" s="100"/>
      <c r="B52" s="90">
        <v>62</v>
      </c>
      <c r="C52" s="76" t="s">
        <v>48</v>
      </c>
      <c r="D52" s="74"/>
      <c r="E52" s="75"/>
      <c r="F52" s="74"/>
      <c r="G52" s="75"/>
      <c r="H52" s="74"/>
      <c r="I52" s="75"/>
      <c r="J52" s="74"/>
      <c r="K52" s="75"/>
      <c r="L52" s="75"/>
    </row>
    <row r="53" spans="1:32" ht="13.5" customHeight="1">
      <c r="A53" s="100"/>
      <c r="B53" s="91">
        <v>44</v>
      </c>
      <c r="C53" s="78" t="s">
        <v>27</v>
      </c>
      <c r="D53" s="74"/>
      <c r="E53" s="75"/>
      <c r="F53" s="74"/>
      <c r="G53" s="75"/>
      <c r="H53" s="74"/>
      <c r="I53" s="75"/>
      <c r="J53" s="74"/>
      <c r="K53" s="75"/>
      <c r="L53" s="75"/>
    </row>
    <row r="54" spans="1:32" ht="13.5" customHeight="1">
      <c r="A54" s="100"/>
      <c r="B54" s="90" t="s">
        <v>45</v>
      </c>
      <c r="C54" s="79" t="s">
        <v>20</v>
      </c>
      <c r="D54" s="102">
        <v>0</v>
      </c>
      <c r="E54" s="102">
        <v>0</v>
      </c>
      <c r="F54" s="102">
        <v>0</v>
      </c>
      <c r="G54" s="102">
        <v>0</v>
      </c>
      <c r="H54" s="102">
        <v>0</v>
      </c>
      <c r="I54" s="102">
        <v>0</v>
      </c>
      <c r="J54" s="102">
        <v>0</v>
      </c>
      <c r="K54" s="113">
        <v>11452</v>
      </c>
      <c r="L54" s="81">
        <f>SUM(J54:K54)</f>
        <v>11452</v>
      </c>
      <c r="W54" s="121"/>
      <c r="X54" s="121"/>
      <c r="Y54" s="121"/>
      <c r="Z54" s="121"/>
      <c r="AA54" s="121"/>
    </row>
    <row r="55" spans="1:32" ht="13.5" customHeight="1">
      <c r="A55" s="100"/>
      <c r="B55" s="90" t="s">
        <v>46</v>
      </c>
      <c r="C55" s="79" t="s">
        <v>22</v>
      </c>
      <c r="D55" s="102">
        <v>0</v>
      </c>
      <c r="E55" s="102">
        <v>0</v>
      </c>
      <c r="F55" s="102">
        <v>0</v>
      </c>
      <c r="G55" s="102">
        <v>0</v>
      </c>
      <c r="H55" s="102">
        <v>0</v>
      </c>
      <c r="I55" s="102">
        <v>0</v>
      </c>
      <c r="J55" s="102">
        <v>0</v>
      </c>
      <c r="K55" s="113">
        <v>2000</v>
      </c>
      <c r="L55" s="75">
        <f>SUM(J55:K55)</f>
        <v>2000</v>
      </c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</row>
    <row r="56" spans="1:32" ht="13.5" customHeight="1">
      <c r="A56" s="100"/>
      <c r="B56" s="90" t="s">
        <v>47</v>
      </c>
      <c r="C56" s="79" t="s">
        <v>24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114">
        <v>5000</v>
      </c>
      <c r="L56" s="75">
        <f>SUM(J56:K56)</f>
        <v>5000</v>
      </c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</row>
    <row r="57" spans="1:32" ht="13.5" customHeight="1">
      <c r="A57" s="100" t="s">
        <v>14</v>
      </c>
      <c r="B57" s="91">
        <v>44</v>
      </c>
      <c r="C57" s="78" t="s">
        <v>27</v>
      </c>
      <c r="D57" s="99">
        <f t="shared" ref="D57:L57" si="13">SUM(D54:D56)</f>
        <v>0</v>
      </c>
      <c r="E57" s="99">
        <f t="shared" si="13"/>
        <v>0</v>
      </c>
      <c r="F57" s="99">
        <f t="shared" si="13"/>
        <v>0</v>
      </c>
      <c r="G57" s="99">
        <f t="shared" si="13"/>
        <v>0</v>
      </c>
      <c r="H57" s="99">
        <f t="shared" si="13"/>
        <v>0</v>
      </c>
      <c r="I57" s="99">
        <f t="shared" si="13"/>
        <v>0</v>
      </c>
      <c r="J57" s="99">
        <f t="shared" si="13"/>
        <v>0</v>
      </c>
      <c r="K57" s="80">
        <f t="shared" si="13"/>
        <v>18452</v>
      </c>
      <c r="L57" s="80">
        <f t="shared" si="13"/>
        <v>18452</v>
      </c>
    </row>
    <row r="58" spans="1:32" ht="13.5" customHeight="1">
      <c r="A58" s="100" t="s">
        <v>14</v>
      </c>
      <c r="B58" s="90">
        <v>62</v>
      </c>
      <c r="C58" s="76" t="s">
        <v>48</v>
      </c>
      <c r="D58" s="99">
        <f t="shared" ref="D58:L59" si="14">D57</f>
        <v>0</v>
      </c>
      <c r="E58" s="99">
        <f t="shared" si="14"/>
        <v>0</v>
      </c>
      <c r="F58" s="99">
        <f t="shared" si="14"/>
        <v>0</v>
      </c>
      <c r="G58" s="99">
        <f t="shared" si="14"/>
        <v>0</v>
      </c>
      <c r="H58" s="99">
        <f t="shared" si="14"/>
        <v>0</v>
      </c>
      <c r="I58" s="99">
        <f t="shared" si="14"/>
        <v>0</v>
      </c>
      <c r="J58" s="99">
        <f t="shared" si="14"/>
        <v>0</v>
      </c>
      <c r="K58" s="80">
        <f t="shared" si="14"/>
        <v>18452</v>
      </c>
      <c r="L58" s="80">
        <f t="shared" si="14"/>
        <v>18452</v>
      </c>
    </row>
    <row r="59" spans="1:32" ht="13.5" customHeight="1">
      <c r="A59" s="100" t="s">
        <v>14</v>
      </c>
      <c r="B59" s="95">
        <v>0.10299999999999999</v>
      </c>
      <c r="C59" s="101" t="s">
        <v>58</v>
      </c>
      <c r="D59" s="99">
        <f t="shared" ref="D59:J59" si="15">D58</f>
        <v>0</v>
      </c>
      <c r="E59" s="99">
        <f t="shared" si="15"/>
        <v>0</v>
      </c>
      <c r="F59" s="99">
        <f t="shared" si="15"/>
        <v>0</v>
      </c>
      <c r="G59" s="99">
        <f t="shared" si="15"/>
        <v>0</v>
      </c>
      <c r="H59" s="99">
        <f t="shared" si="15"/>
        <v>0</v>
      </c>
      <c r="I59" s="99">
        <f t="shared" si="15"/>
        <v>0</v>
      </c>
      <c r="J59" s="99">
        <f t="shared" si="15"/>
        <v>0</v>
      </c>
      <c r="K59" s="80">
        <f t="shared" si="14"/>
        <v>18452</v>
      </c>
      <c r="L59" s="80">
        <f t="shared" si="14"/>
        <v>18452</v>
      </c>
    </row>
    <row r="60" spans="1:32" ht="13.5" customHeight="1">
      <c r="A60" s="18" t="s">
        <v>14</v>
      </c>
      <c r="B60" s="11">
        <v>2062</v>
      </c>
      <c r="C60" s="16" t="s">
        <v>44</v>
      </c>
      <c r="D60" s="99">
        <f t="shared" ref="D60:J60" si="16">D59+D49</f>
        <v>0</v>
      </c>
      <c r="E60" s="99">
        <f t="shared" si="16"/>
        <v>0</v>
      </c>
      <c r="F60" s="99">
        <f t="shared" si="16"/>
        <v>0</v>
      </c>
      <c r="G60" s="99">
        <f t="shared" si="16"/>
        <v>0</v>
      </c>
      <c r="H60" s="99">
        <f t="shared" si="16"/>
        <v>0</v>
      </c>
      <c r="I60" s="99">
        <f t="shared" si="16"/>
        <v>0</v>
      </c>
      <c r="J60" s="99">
        <f t="shared" si="16"/>
        <v>0</v>
      </c>
      <c r="K60" s="80">
        <f>K59+K49</f>
        <v>18452</v>
      </c>
      <c r="L60" s="80">
        <f>L59+L49</f>
        <v>18452</v>
      </c>
    </row>
    <row r="61" spans="1:32" ht="13.5" customHeight="1">
      <c r="B61" s="11"/>
      <c r="C61" s="16"/>
      <c r="D61" s="54"/>
      <c r="E61" s="55"/>
      <c r="F61" s="54"/>
      <c r="G61" s="55"/>
      <c r="H61" s="54"/>
      <c r="I61" s="55"/>
      <c r="J61" s="54"/>
      <c r="K61" s="55"/>
      <c r="L61" s="55"/>
    </row>
    <row r="62" spans="1:32" ht="13.5" customHeight="1">
      <c r="A62" s="18" t="s">
        <v>16</v>
      </c>
      <c r="B62" s="108">
        <v>2070</v>
      </c>
      <c r="C62" s="109" t="s">
        <v>43</v>
      </c>
      <c r="D62" s="74"/>
      <c r="E62" s="75"/>
      <c r="F62" s="74"/>
      <c r="G62" s="75"/>
      <c r="H62" s="74"/>
      <c r="I62" s="75"/>
      <c r="J62" s="74"/>
      <c r="K62" s="75"/>
      <c r="L62" s="75"/>
    </row>
    <row r="63" spans="1:32" ht="13.5" customHeight="1">
      <c r="B63" s="89">
        <v>1E-3</v>
      </c>
      <c r="C63" s="109" t="s">
        <v>57</v>
      </c>
      <c r="D63" s="74"/>
      <c r="E63" s="75"/>
      <c r="F63" s="74"/>
      <c r="G63" s="75"/>
      <c r="H63" s="74"/>
      <c r="I63" s="75"/>
      <c r="J63" s="74"/>
      <c r="K63" s="75"/>
      <c r="L63" s="75"/>
    </row>
    <row r="64" spans="1:32" ht="13.5" customHeight="1">
      <c r="B64" s="4">
        <v>63</v>
      </c>
      <c r="C64" s="2" t="s">
        <v>53</v>
      </c>
      <c r="D64" s="74"/>
      <c r="E64" s="75"/>
      <c r="F64" s="74"/>
      <c r="G64" s="75"/>
      <c r="H64" s="74"/>
      <c r="I64" s="75"/>
      <c r="J64" s="74"/>
      <c r="K64" s="75"/>
      <c r="L64" s="75"/>
    </row>
    <row r="65" spans="1:32" ht="13.5" customHeight="1">
      <c r="B65" s="88">
        <v>44</v>
      </c>
      <c r="C65" s="15" t="s">
        <v>27</v>
      </c>
      <c r="D65" s="74"/>
      <c r="E65" s="75"/>
      <c r="F65" s="74"/>
      <c r="G65" s="75"/>
      <c r="H65" s="74"/>
      <c r="I65" s="75"/>
      <c r="J65" s="74"/>
      <c r="K65" s="75"/>
      <c r="L65" s="75"/>
    </row>
    <row r="66" spans="1:32" ht="13.5" customHeight="1">
      <c r="B66" s="4" t="s">
        <v>54</v>
      </c>
      <c r="C66" s="5" t="s">
        <v>20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5">
        <v>9601</v>
      </c>
      <c r="L66" s="55">
        <f>SUM(J66:K66)</f>
        <v>9601</v>
      </c>
      <c r="W66" s="121"/>
      <c r="X66" s="121"/>
      <c r="Y66" s="121"/>
      <c r="Z66" s="121"/>
      <c r="AA66" s="121"/>
    </row>
    <row r="67" spans="1:32" ht="13.5" customHeight="1">
      <c r="B67" s="4" t="s">
        <v>55</v>
      </c>
      <c r="C67" s="5" t="s">
        <v>22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5">
        <v>400</v>
      </c>
      <c r="L67" s="55">
        <f>SUM(J67:K67)</f>
        <v>400</v>
      </c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</row>
    <row r="68" spans="1:32" ht="13.5" customHeight="1">
      <c r="B68" s="4" t="s">
        <v>56</v>
      </c>
      <c r="C68" s="5" t="s">
        <v>24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5">
        <v>4830</v>
      </c>
      <c r="L68" s="55">
        <f>SUM(J68:K68)</f>
        <v>4830</v>
      </c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</row>
    <row r="69" spans="1:32" ht="13.5" customHeight="1">
      <c r="A69" s="20" t="s">
        <v>14</v>
      </c>
      <c r="B69" s="110">
        <v>44</v>
      </c>
      <c r="C69" s="24" t="s">
        <v>27</v>
      </c>
      <c r="D69" s="57">
        <f t="shared" ref="D69" si="17">SUM(D66:D68)</f>
        <v>0</v>
      </c>
      <c r="E69" s="57">
        <f t="shared" ref="E69" si="18">SUM(E66:E68)</f>
        <v>0</v>
      </c>
      <c r="F69" s="57">
        <f t="shared" ref="F69" si="19">SUM(F66:F68)</f>
        <v>0</v>
      </c>
      <c r="G69" s="57">
        <f t="shared" ref="G69" si="20">SUM(G66:G68)</f>
        <v>0</v>
      </c>
      <c r="H69" s="57">
        <f t="shared" ref="H69" si="21">SUM(H66:H68)</f>
        <v>0</v>
      </c>
      <c r="I69" s="57">
        <f t="shared" ref="I69" si="22">SUM(I66:I68)</f>
        <v>0</v>
      </c>
      <c r="J69" s="57">
        <f t="shared" ref="J69" si="23">SUM(J66:J68)</f>
        <v>0</v>
      </c>
      <c r="K69" s="58">
        <f>SUM(K66:K68)</f>
        <v>14831</v>
      </c>
      <c r="L69" s="58">
        <f>SUM(L66:L68)</f>
        <v>14831</v>
      </c>
    </row>
    <row r="70" spans="1:32" ht="13.5" customHeight="1">
      <c r="A70" s="18" t="s">
        <v>14</v>
      </c>
      <c r="B70" s="4">
        <v>63</v>
      </c>
      <c r="C70" s="2" t="s">
        <v>53</v>
      </c>
      <c r="D70" s="103">
        <f>D69</f>
        <v>0</v>
      </c>
      <c r="E70" s="103">
        <f t="shared" ref="E70:J71" si="24">E69</f>
        <v>0</v>
      </c>
      <c r="F70" s="103">
        <f t="shared" si="24"/>
        <v>0</v>
      </c>
      <c r="G70" s="103">
        <f t="shared" si="24"/>
        <v>0</v>
      </c>
      <c r="H70" s="103">
        <f t="shared" si="24"/>
        <v>0</v>
      </c>
      <c r="I70" s="103">
        <f t="shared" si="24"/>
        <v>0</v>
      </c>
      <c r="J70" s="103">
        <f t="shared" si="24"/>
        <v>0</v>
      </c>
      <c r="K70" s="111">
        <f t="shared" ref="K70:K71" si="25">K69</f>
        <v>14831</v>
      </c>
      <c r="L70" s="111">
        <f t="shared" ref="L70:L71" si="26">L69</f>
        <v>14831</v>
      </c>
    </row>
    <row r="71" spans="1:32" ht="13.5" customHeight="1">
      <c r="A71" s="18" t="s">
        <v>14</v>
      </c>
      <c r="B71" s="89">
        <v>1E-3</v>
      </c>
      <c r="C71" s="109" t="s">
        <v>57</v>
      </c>
      <c r="D71" s="99">
        <f>D70</f>
        <v>0</v>
      </c>
      <c r="E71" s="99">
        <f t="shared" si="24"/>
        <v>0</v>
      </c>
      <c r="F71" s="99">
        <f t="shared" si="24"/>
        <v>0</v>
      </c>
      <c r="G71" s="99">
        <f t="shared" si="24"/>
        <v>0</v>
      </c>
      <c r="H71" s="99">
        <f t="shared" si="24"/>
        <v>0</v>
      </c>
      <c r="I71" s="99">
        <f t="shared" si="24"/>
        <v>0</v>
      </c>
      <c r="J71" s="99">
        <f t="shared" si="24"/>
        <v>0</v>
      </c>
      <c r="K71" s="69">
        <f t="shared" si="25"/>
        <v>14831</v>
      </c>
      <c r="L71" s="69">
        <f t="shared" si="26"/>
        <v>14831</v>
      </c>
    </row>
    <row r="72" spans="1:32" ht="13.5" customHeight="1">
      <c r="B72" s="72"/>
      <c r="C72" s="73"/>
      <c r="D72" s="74"/>
      <c r="E72" s="75"/>
      <c r="F72" s="74"/>
      <c r="G72" s="75"/>
      <c r="H72" s="74"/>
      <c r="I72" s="75"/>
      <c r="J72" s="74"/>
      <c r="K72" s="75"/>
      <c r="L72" s="75"/>
    </row>
    <row r="73" spans="1:32" ht="13.5" customHeight="1">
      <c r="B73" s="95">
        <v>0.104</v>
      </c>
      <c r="C73" s="77" t="s">
        <v>44</v>
      </c>
      <c r="D73" s="74"/>
      <c r="E73" s="75"/>
      <c r="F73" s="74"/>
      <c r="G73" s="75"/>
      <c r="H73" s="74"/>
      <c r="I73" s="75"/>
      <c r="J73" s="74"/>
      <c r="K73" s="75"/>
      <c r="L73" s="75"/>
    </row>
    <row r="74" spans="1:32" ht="13.5" customHeight="1">
      <c r="B74" s="90">
        <v>62</v>
      </c>
      <c r="C74" s="76" t="s">
        <v>48</v>
      </c>
      <c r="D74" s="74"/>
      <c r="E74" s="75"/>
      <c r="F74" s="74"/>
      <c r="G74" s="75"/>
      <c r="H74" s="74"/>
      <c r="I74" s="75"/>
      <c r="J74" s="74"/>
      <c r="K74" s="75"/>
      <c r="L74" s="75"/>
    </row>
    <row r="75" spans="1:32" ht="13.5" customHeight="1">
      <c r="B75" s="91">
        <v>44</v>
      </c>
      <c r="C75" s="78" t="s">
        <v>27</v>
      </c>
      <c r="D75" s="74"/>
      <c r="E75" s="75"/>
      <c r="F75" s="74"/>
      <c r="G75" s="75"/>
      <c r="H75" s="74"/>
      <c r="I75" s="75"/>
      <c r="J75" s="74"/>
      <c r="K75" s="75"/>
      <c r="L75" s="75"/>
    </row>
    <row r="76" spans="1:32" ht="13.5" customHeight="1">
      <c r="B76" s="90" t="s">
        <v>45</v>
      </c>
      <c r="C76" s="79" t="s">
        <v>20</v>
      </c>
      <c r="D76" s="52">
        <v>0</v>
      </c>
      <c r="E76" s="102">
        <v>0</v>
      </c>
      <c r="F76" s="52">
        <v>0</v>
      </c>
      <c r="G76" s="113">
        <v>3460</v>
      </c>
      <c r="H76" s="52">
        <v>0</v>
      </c>
      <c r="I76" s="113">
        <v>3460</v>
      </c>
      <c r="J76" s="52">
        <v>0</v>
      </c>
      <c r="K76" s="102">
        <v>0</v>
      </c>
      <c r="L76" s="74">
        <f>SUM(J76:K76)</f>
        <v>0</v>
      </c>
      <c r="W76" s="121"/>
      <c r="X76" s="121"/>
      <c r="Y76" s="121"/>
      <c r="Z76" s="121"/>
      <c r="AA76" s="121"/>
    </row>
    <row r="77" spans="1:32" ht="13.5" customHeight="1">
      <c r="B77" s="90" t="s">
        <v>46</v>
      </c>
      <c r="C77" s="79" t="s">
        <v>22</v>
      </c>
      <c r="D77" s="52">
        <v>0</v>
      </c>
      <c r="E77" s="102">
        <v>0</v>
      </c>
      <c r="F77" s="52">
        <v>0</v>
      </c>
      <c r="G77" s="113">
        <v>2000</v>
      </c>
      <c r="H77" s="52">
        <v>0</v>
      </c>
      <c r="I77" s="113">
        <v>2000</v>
      </c>
      <c r="J77" s="52">
        <v>0</v>
      </c>
      <c r="K77" s="102">
        <v>0</v>
      </c>
      <c r="L77" s="74">
        <f>SUM(J77:K77)</f>
        <v>0</v>
      </c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</row>
    <row r="78" spans="1:32" ht="13.5" customHeight="1">
      <c r="B78" s="90" t="s">
        <v>47</v>
      </c>
      <c r="C78" s="79" t="s">
        <v>24</v>
      </c>
      <c r="D78" s="82">
        <v>0</v>
      </c>
      <c r="E78" s="103">
        <v>0</v>
      </c>
      <c r="F78" s="82">
        <v>0</v>
      </c>
      <c r="G78" s="114">
        <v>16404</v>
      </c>
      <c r="H78" s="82">
        <v>0</v>
      </c>
      <c r="I78" s="114">
        <v>16404</v>
      </c>
      <c r="J78" s="82">
        <v>0</v>
      </c>
      <c r="K78" s="103">
        <v>0</v>
      </c>
      <c r="L78" s="74">
        <f>SUM(J78:K78)</f>
        <v>0</v>
      </c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</row>
    <row r="79" spans="1:32" ht="13.5" customHeight="1">
      <c r="A79" s="18" t="s">
        <v>14</v>
      </c>
      <c r="B79" s="91">
        <v>44</v>
      </c>
      <c r="C79" s="78" t="s">
        <v>27</v>
      </c>
      <c r="D79" s="57">
        <f t="shared" ref="D79:J79" si="27">SUM(D76:D78)</f>
        <v>0</v>
      </c>
      <c r="E79" s="99">
        <f t="shared" si="27"/>
        <v>0</v>
      </c>
      <c r="F79" s="57">
        <f t="shared" si="27"/>
        <v>0</v>
      </c>
      <c r="G79" s="80">
        <f t="shared" si="27"/>
        <v>21864</v>
      </c>
      <c r="H79" s="57">
        <f t="shared" si="27"/>
        <v>0</v>
      </c>
      <c r="I79" s="80">
        <f t="shared" si="27"/>
        <v>21864</v>
      </c>
      <c r="J79" s="57">
        <f t="shared" si="27"/>
        <v>0</v>
      </c>
      <c r="K79" s="99">
        <f t="shared" ref="K79" si="28">SUM(K76:K78)</f>
        <v>0</v>
      </c>
      <c r="L79" s="99">
        <f t="shared" ref="L79" si="29">SUM(L76:L78)</f>
        <v>0</v>
      </c>
    </row>
    <row r="80" spans="1:32" ht="13.5" customHeight="1">
      <c r="A80" s="18" t="s">
        <v>14</v>
      </c>
      <c r="B80" s="90">
        <v>62</v>
      </c>
      <c r="C80" s="76" t="s">
        <v>48</v>
      </c>
      <c r="D80" s="57">
        <f t="shared" ref="D80:J80" si="30">D79</f>
        <v>0</v>
      </c>
      <c r="E80" s="99">
        <f t="shared" si="30"/>
        <v>0</v>
      </c>
      <c r="F80" s="57">
        <f t="shared" si="30"/>
        <v>0</v>
      </c>
      <c r="G80" s="80">
        <f t="shared" si="30"/>
        <v>21864</v>
      </c>
      <c r="H80" s="57">
        <f t="shared" si="30"/>
        <v>0</v>
      </c>
      <c r="I80" s="80">
        <f t="shared" si="30"/>
        <v>21864</v>
      </c>
      <c r="J80" s="57">
        <f t="shared" si="30"/>
        <v>0</v>
      </c>
      <c r="K80" s="99">
        <f t="shared" ref="K80" si="31">K79</f>
        <v>0</v>
      </c>
      <c r="L80" s="99">
        <f t="shared" ref="L80:L81" si="32">L79</f>
        <v>0</v>
      </c>
    </row>
    <row r="81" spans="1:32" ht="13.5" customHeight="1">
      <c r="A81" s="18" t="s">
        <v>14</v>
      </c>
      <c r="B81" s="95">
        <v>0.104</v>
      </c>
      <c r="C81" s="77" t="s">
        <v>44</v>
      </c>
      <c r="D81" s="57">
        <f t="shared" ref="D81:J81" si="33">D80</f>
        <v>0</v>
      </c>
      <c r="E81" s="99">
        <f t="shared" si="33"/>
        <v>0</v>
      </c>
      <c r="F81" s="57">
        <f t="shared" si="33"/>
        <v>0</v>
      </c>
      <c r="G81" s="80">
        <f t="shared" si="33"/>
        <v>21864</v>
      </c>
      <c r="H81" s="57">
        <f t="shared" si="33"/>
        <v>0</v>
      </c>
      <c r="I81" s="80">
        <f t="shared" si="33"/>
        <v>21864</v>
      </c>
      <c r="J81" s="57">
        <f t="shared" si="33"/>
        <v>0</v>
      </c>
      <c r="K81" s="99">
        <f t="shared" ref="K81" si="34">K80</f>
        <v>0</v>
      </c>
      <c r="L81" s="99">
        <f t="shared" si="32"/>
        <v>0</v>
      </c>
    </row>
    <row r="82" spans="1:32" ht="13.5" customHeight="1">
      <c r="A82" s="18" t="s">
        <v>14</v>
      </c>
      <c r="B82" s="108">
        <v>2070</v>
      </c>
      <c r="C82" s="109" t="s">
        <v>43</v>
      </c>
      <c r="D82" s="54">
        <f t="shared" ref="D82:J82" si="35">D81+D71</f>
        <v>0</v>
      </c>
      <c r="E82" s="54">
        <f t="shared" si="35"/>
        <v>0</v>
      </c>
      <c r="F82" s="54">
        <f t="shared" si="35"/>
        <v>0</v>
      </c>
      <c r="G82" s="107">
        <f t="shared" si="35"/>
        <v>21864</v>
      </c>
      <c r="H82" s="54">
        <f t="shared" si="35"/>
        <v>0</v>
      </c>
      <c r="I82" s="107">
        <f t="shared" si="35"/>
        <v>21864</v>
      </c>
      <c r="J82" s="54">
        <f t="shared" si="35"/>
        <v>0</v>
      </c>
      <c r="K82" s="107">
        <f>K81+K71</f>
        <v>14831</v>
      </c>
      <c r="L82" s="107">
        <f>L81+L71</f>
        <v>14831</v>
      </c>
    </row>
    <row r="83" spans="1:32" ht="13.5" customHeight="1">
      <c r="A83" s="22" t="s">
        <v>14</v>
      </c>
      <c r="B83" s="92"/>
      <c r="C83" s="23" t="s">
        <v>15</v>
      </c>
      <c r="D83" s="57">
        <f t="shared" ref="D83:J83" si="36">D48+D30+D82+D60</f>
        <v>0</v>
      </c>
      <c r="E83" s="69">
        <f t="shared" si="36"/>
        <v>50081</v>
      </c>
      <c r="F83" s="57">
        <f t="shared" si="36"/>
        <v>0</v>
      </c>
      <c r="G83" s="69">
        <f t="shared" si="36"/>
        <v>82274</v>
      </c>
      <c r="H83" s="57">
        <f t="shared" si="36"/>
        <v>0</v>
      </c>
      <c r="I83" s="69">
        <f t="shared" si="36"/>
        <v>84574</v>
      </c>
      <c r="J83" s="57">
        <f t="shared" si="36"/>
        <v>0</v>
      </c>
      <c r="K83" s="69">
        <f>K48+K30+K82+K60</f>
        <v>92881</v>
      </c>
      <c r="L83" s="69">
        <f>L48+L30+L82+L60</f>
        <v>92881</v>
      </c>
    </row>
    <row r="84" spans="1:32" ht="13.5" customHeight="1">
      <c r="A84" s="22" t="s">
        <v>14</v>
      </c>
      <c r="B84" s="92"/>
      <c r="C84" s="96" t="s">
        <v>49</v>
      </c>
      <c r="D84" s="57">
        <f t="shared" ref="D84:J84" si="37">D60+D81</f>
        <v>0</v>
      </c>
      <c r="E84" s="99">
        <f t="shared" si="37"/>
        <v>0</v>
      </c>
      <c r="F84" s="57">
        <f t="shared" si="37"/>
        <v>0</v>
      </c>
      <c r="G84" s="80">
        <f t="shared" si="37"/>
        <v>21864</v>
      </c>
      <c r="H84" s="57">
        <f t="shared" si="37"/>
        <v>0</v>
      </c>
      <c r="I84" s="80">
        <f t="shared" si="37"/>
        <v>21864</v>
      </c>
      <c r="J84" s="57">
        <f t="shared" si="37"/>
        <v>0</v>
      </c>
      <c r="K84" s="80">
        <f>K60+K81</f>
        <v>18452</v>
      </c>
      <c r="L84" s="80">
        <f>L60+L81</f>
        <v>18452</v>
      </c>
    </row>
    <row r="85" spans="1:32" ht="13.5" customHeight="1">
      <c r="A85" s="22" t="s">
        <v>14</v>
      </c>
      <c r="B85" s="92"/>
      <c r="C85" s="23" t="s">
        <v>6</v>
      </c>
      <c r="D85" s="57">
        <f t="shared" ref="D85:J85" si="38">D83-D84</f>
        <v>0</v>
      </c>
      <c r="E85" s="69">
        <f t="shared" si="38"/>
        <v>50081</v>
      </c>
      <c r="F85" s="57">
        <f t="shared" si="38"/>
        <v>0</v>
      </c>
      <c r="G85" s="69">
        <f t="shared" si="38"/>
        <v>60410</v>
      </c>
      <c r="H85" s="57">
        <f t="shared" si="38"/>
        <v>0</v>
      </c>
      <c r="I85" s="69">
        <f t="shared" si="38"/>
        <v>62710</v>
      </c>
      <c r="J85" s="57">
        <f t="shared" si="38"/>
        <v>0</v>
      </c>
      <c r="K85" s="69">
        <f t="shared" ref="K85" si="39">K83-K84</f>
        <v>74429</v>
      </c>
      <c r="L85" s="69">
        <f t="shared" ref="L85" si="40">L83-L84</f>
        <v>74429</v>
      </c>
    </row>
    <row r="86" spans="1:32">
      <c r="A86" s="17"/>
      <c r="B86" s="88"/>
      <c r="C86" s="16"/>
      <c r="D86" s="53"/>
      <c r="E86" s="39"/>
      <c r="F86" s="40"/>
      <c r="G86" s="39"/>
      <c r="H86" s="42"/>
      <c r="I86" s="39"/>
      <c r="J86" s="40"/>
      <c r="K86" s="39"/>
      <c r="L86" s="39"/>
    </row>
    <row r="87" spans="1:32">
      <c r="A87" s="17"/>
      <c r="B87" s="93"/>
      <c r="C87" s="6"/>
      <c r="D87" s="43"/>
      <c r="E87" s="43"/>
      <c r="F87" s="44"/>
      <c r="G87" s="43"/>
      <c r="H87" s="44"/>
      <c r="I87" s="43"/>
      <c r="J87" s="44"/>
      <c r="K87" s="43"/>
      <c r="L87" s="43"/>
    </row>
    <row r="88" spans="1:32" ht="25.5">
      <c r="A88" s="115" t="s">
        <v>51</v>
      </c>
      <c r="B88" s="116">
        <v>2052</v>
      </c>
      <c r="C88" s="117" t="s">
        <v>52</v>
      </c>
      <c r="D88" s="52">
        <v>0</v>
      </c>
      <c r="E88" s="118">
        <v>355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2">
        <v>0</v>
      </c>
    </row>
    <row r="89" spans="1:32">
      <c r="A89" s="20"/>
      <c r="B89" s="110"/>
      <c r="C89" s="119"/>
      <c r="D89" s="83"/>
      <c r="E89" s="83"/>
      <c r="F89" s="83"/>
      <c r="G89" s="83"/>
      <c r="H89" s="83"/>
      <c r="I89" s="83"/>
      <c r="J89" s="83"/>
      <c r="K89" s="83"/>
      <c r="L89" s="83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</row>
    <row r="90" spans="1:32">
      <c r="F90" s="27"/>
      <c r="G90" s="27"/>
      <c r="H90" s="27"/>
      <c r="J90" s="27"/>
      <c r="K90" s="27"/>
      <c r="L90" s="27"/>
      <c r="W90" s="121"/>
      <c r="X90" s="121"/>
      <c r="Y90" s="121"/>
      <c r="Z90" s="121"/>
      <c r="AA90" s="121"/>
    </row>
    <row r="91" spans="1:32">
      <c r="F91" s="27"/>
      <c r="G91" s="27"/>
      <c r="H91" s="27"/>
      <c r="J91" s="27"/>
      <c r="K91" s="27"/>
      <c r="L91" s="27"/>
      <c r="W91" s="121"/>
      <c r="X91" s="121"/>
      <c r="Y91" s="121"/>
      <c r="Z91" s="121"/>
      <c r="AA91" s="121"/>
    </row>
    <row r="92" spans="1:32">
      <c r="F92" s="27"/>
      <c r="G92" s="27"/>
      <c r="H92" s="27"/>
      <c r="J92" s="27"/>
      <c r="K92" s="27"/>
      <c r="L92" s="27"/>
    </row>
    <row r="93" spans="1:32">
      <c r="F93" s="27"/>
      <c r="G93" s="27"/>
      <c r="H93" s="27"/>
      <c r="J93" s="27"/>
      <c r="K93" s="27"/>
      <c r="L93" s="27"/>
    </row>
    <row r="94" spans="1:32">
      <c r="F94" s="27"/>
      <c r="G94" s="27"/>
      <c r="H94" s="27"/>
      <c r="J94" s="27"/>
      <c r="K94" s="27"/>
      <c r="L94" s="27"/>
      <c r="X94" s="56"/>
    </row>
    <row r="95" spans="1:32">
      <c r="D95" s="46"/>
      <c r="E95" s="46"/>
      <c r="F95" s="46"/>
      <c r="G95" s="46"/>
      <c r="H95" s="46"/>
      <c r="I95" s="46"/>
      <c r="J95" s="27"/>
      <c r="K95" s="27"/>
      <c r="L95" s="27"/>
      <c r="X95" s="56"/>
    </row>
    <row r="96" spans="1:32">
      <c r="D96" s="47"/>
      <c r="E96" s="47"/>
      <c r="F96" s="47"/>
      <c r="G96" s="47"/>
      <c r="H96" s="47"/>
      <c r="I96" s="47"/>
      <c r="J96" s="27"/>
      <c r="K96" s="27"/>
      <c r="L96" s="27"/>
      <c r="X96" s="56"/>
    </row>
    <row r="97" spans="3:12">
      <c r="C97" s="4"/>
      <c r="D97" s="48"/>
      <c r="E97" s="48"/>
      <c r="F97" s="48"/>
      <c r="G97" s="48"/>
      <c r="H97" s="48"/>
      <c r="I97" s="48"/>
      <c r="J97" s="27"/>
      <c r="K97" s="27"/>
      <c r="L97" s="27"/>
    </row>
    <row r="98" spans="3:12">
      <c r="C98" s="4"/>
      <c r="F98" s="27"/>
      <c r="G98" s="27"/>
      <c r="H98" s="27"/>
      <c r="J98" s="27"/>
      <c r="K98" s="27"/>
      <c r="L98" s="27"/>
    </row>
    <row r="99" spans="3:12">
      <c r="C99" s="4"/>
      <c r="F99" s="27"/>
      <c r="G99" s="27"/>
      <c r="H99" s="27"/>
      <c r="J99" s="27"/>
      <c r="K99" s="27"/>
      <c r="L99" s="27"/>
    </row>
    <row r="100" spans="3:12">
      <c r="C100" s="4"/>
      <c r="F100" s="27"/>
      <c r="G100" s="27"/>
      <c r="H100" s="27"/>
      <c r="J100" s="27"/>
      <c r="K100" s="27"/>
      <c r="L100" s="27"/>
    </row>
    <row r="101" spans="3:12">
      <c r="C101" s="4"/>
      <c r="F101" s="27"/>
      <c r="G101" s="27"/>
      <c r="H101" s="27"/>
      <c r="J101" s="27"/>
      <c r="K101" s="27"/>
      <c r="L101" s="27"/>
    </row>
    <row r="102" spans="3:12">
      <c r="C102" s="4"/>
      <c r="F102" s="27"/>
      <c r="G102" s="27"/>
      <c r="H102" s="27"/>
      <c r="J102" s="27"/>
      <c r="K102" s="27"/>
      <c r="L102" s="27"/>
    </row>
    <row r="103" spans="3:12">
      <c r="F103" s="27"/>
      <c r="G103" s="27"/>
      <c r="H103" s="27"/>
      <c r="J103" s="27"/>
      <c r="K103" s="27"/>
      <c r="L103" s="27"/>
    </row>
  </sheetData>
  <autoFilter ref="A16:AF88">
    <filterColumn colId="22"/>
    <filterColumn colId="24"/>
    <filterColumn colId="29"/>
  </autoFilter>
  <mergeCells count="16">
    <mergeCell ref="A1:L1"/>
    <mergeCell ref="A2:L2"/>
    <mergeCell ref="D14:E14"/>
    <mergeCell ref="F14:G14"/>
    <mergeCell ref="H14:I14"/>
    <mergeCell ref="J14:L14"/>
    <mergeCell ref="D15:E15"/>
    <mergeCell ref="F15:G15"/>
    <mergeCell ref="H15:I15"/>
    <mergeCell ref="J15:L15"/>
    <mergeCell ref="M14:V14"/>
    <mergeCell ref="W14:AF14"/>
    <mergeCell ref="M15:Q15"/>
    <mergeCell ref="R15:V15"/>
    <mergeCell ref="W15:AA15"/>
    <mergeCell ref="AB15:AF15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97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dem23</vt:lpstr>
      <vt:lpstr>charged</vt:lpstr>
      <vt:lpstr>'dem23'!justice</vt:lpstr>
      <vt:lpstr>'dem23'!np</vt:lpstr>
      <vt:lpstr>'dem23'!Print_Area</vt:lpstr>
      <vt:lpstr>'dem23'!Print_Titles</vt:lpstr>
      <vt:lpstr>'dem23'!rec</vt:lpstr>
      <vt:lpstr>'dem23'!revise</vt:lpstr>
      <vt:lpstr>'dem23'!sgs</vt:lpstr>
      <vt:lpstr>'dem23'!summary</vt:lpstr>
      <vt:lpstr>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2015-07-23T14:17:22Z</cp:lastPrinted>
  <dcterms:created xsi:type="dcterms:W3CDTF">2004-06-02T16:20:41Z</dcterms:created>
  <dcterms:modified xsi:type="dcterms:W3CDTF">2015-07-29T06:18:23Z</dcterms:modified>
</cp:coreProperties>
</file>