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5" yWindow="-240" windowWidth="8085" windowHeight="7320"/>
  </bookViews>
  <sheets>
    <sheet name="dem3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'dem32'!$A$13:$AF$32</definedName>
    <definedName name="ahcap">[2]dem2!$D$646:$L$646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'dem32'!$K$31</definedName>
    <definedName name="Nutrition">#REF!</definedName>
    <definedName name="oges">#REF!</definedName>
    <definedName name="pension">#REF!</definedName>
    <definedName name="_xlnm.Print_Area" localSheetId="0">'dem32'!$A$1:$L$31</definedName>
    <definedName name="_xlnm.Print_Titles" localSheetId="0">'dem32'!$10:$13</definedName>
    <definedName name="printing" localSheetId="0">'dem32'!$D$29:$L$29</definedName>
    <definedName name="pw" localSheetId="0">'dem32'!#REF!</definedName>
    <definedName name="pwcap" localSheetId="0">'dem32'!#REF!</definedName>
    <definedName name="rec" localSheetId="0">'dem32'!#REF!</definedName>
    <definedName name="reform">#REF!</definedName>
    <definedName name="revise" localSheetId="0">'dem32'!$D$43:$I$43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'dem32'!$D$37:$I$37</definedName>
    <definedName name="tax">#REF!</definedName>
    <definedName name="udhd">#REF!</definedName>
    <definedName name="urbancap">#REF!</definedName>
    <definedName name="Voted" localSheetId="0">'dem32'!$E$8:$G$8</definedName>
    <definedName name="watercap">#REF!</definedName>
    <definedName name="welfarecap">#REF!</definedName>
    <definedName name="Z_239EE218_578E_4317_BEED_14D5D7089E27_.wvu.PrintArea" localSheetId="0" hidden="1">'dem32'!$A$1:$L$31</definedName>
    <definedName name="Z_302A3EA3_AE96_11D5_A646_0050BA3D7AFD_.wvu.PrintArea" localSheetId="0" hidden="1">'dem32'!$A$1:$L$31</definedName>
    <definedName name="Z_93EBE921_AE91_11D5_8685_004005726899_.wvu.PrintArea" localSheetId="0" hidden="1">'dem32'!$A$1:$L$31</definedName>
    <definedName name="Z_94DA79C1_0FDE_11D5_9579_000021DAEEA2_.wvu.PrintArea" localSheetId="0" hidden="1">'dem32'!$A$1:$L$31</definedName>
    <definedName name="Z_E5DF37BD_125C_11D5_8DC4_D0F5D88B3549_.wvu.PrintArea" localSheetId="0" hidden="1">'dem32'!$A$1:$L$31</definedName>
    <definedName name="Z_F8ADACC1_164E_11D6_B603_000021DAEEA2_.wvu.PrintArea" localSheetId="0" hidden="1">'dem32'!$A$1:$L$31</definedName>
  </definedNames>
  <calcPr calcId="125725"/>
</workbook>
</file>

<file path=xl/calcChain.xml><?xml version="1.0" encoding="utf-8"?>
<calcChain xmlns="http://schemas.openxmlformats.org/spreadsheetml/2006/main">
  <c r="L26" i="4"/>
  <c r="L25"/>
  <c r="L24"/>
  <c r="L23"/>
  <c r="L22"/>
  <c r="L20"/>
  <c r="L19"/>
  <c r="K21" l="1"/>
  <c r="L21" s="1"/>
  <c r="I27"/>
  <c r="I28" s="1"/>
  <c r="H27"/>
  <c r="H29" s="1"/>
  <c r="H30" s="1"/>
  <c r="H31" s="1"/>
  <c r="G27"/>
  <c r="G29" s="1"/>
  <c r="G30" s="1"/>
  <c r="G31" s="1"/>
  <c r="F27"/>
  <c r="F29" s="1"/>
  <c r="F30" s="1"/>
  <c r="F31" s="1"/>
  <c r="E27"/>
  <c r="E29" s="1"/>
  <c r="E30" s="1"/>
  <c r="E31" s="1"/>
  <c r="D27"/>
  <c r="D28" s="1"/>
  <c r="J27"/>
  <c r="J29" s="1"/>
  <c r="J30" s="1"/>
  <c r="J31" s="1"/>
  <c r="K27" l="1"/>
  <c r="K29" s="1"/>
  <c r="K30" s="1"/>
  <c r="K31" s="1"/>
  <c r="H28"/>
  <c r="I29"/>
  <c r="I30" s="1"/>
  <c r="I31" s="1"/>
  <c r="G28"/>
  <c r="F28"/>
  <c r="D29"/>
  <c r="D30" s="1"/>
  <c r="D31" s="1"/>
  <c r="E28"/>
  <c r="J28"/>
  <c r="L27"/>
  <c r="L28" s="1"/>
  <c r="K28" l="1"/>
  <c r="L29"/>
  <c r="L30" s="1"/>
  <c r="L31" s="1"/>
  <c r="E8" l="1"/>
  <c r="G8" s="1"/>
</calcChain>
</file>

<file path=xl/sharedStrings.xml><?xml version="1.0" encoding="utf-8"?>
<sst xmlns="http://schemas.openxmlformats.org/spreadsheetml/2006/main" count="66" uniqueCount="44">
  <si>
    <t>Stationery and Printing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</si>
  <si>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</si>
  <si>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</si>
  <si>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</si>
  <si>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</si>
  <si>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</si>
  <si>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</si>
  <si>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</si>
  <si>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</si>
  <si>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</si>
  <si>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</si>
  <si>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</si>
  <si>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</si>
  <si>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</si>
  <si>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</si>
  <si>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</si>
  <si>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</si>
  <si>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</si>
  <si>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</si>
  <si>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</si>
  <si>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</si>
  <si>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</si>
  <si>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</si>
  <si>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</si>
  <si>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</si>
  <si>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DEMAND NO. 32</t>
  </si>
  <si>
    <t>PRINTING AND STATIONERY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</si>
  <si>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</si>
  <si>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</si>
  <si>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</si>
  <si>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</si>
  <si>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</si>
  <si>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</si>
  <si>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total</t>
  </si>
  <si>
    <t>( In Thousands of Rupees)</t>
  </si>
  <si>
    <t>1 stsupple</t>
  </si>
  <si>
    <t>2nd supple</t>
  </si>
  <si>
    <t>2013-14</t>
  </si>
  <si>
    <t>surrender</t>
  </si>
  <si>
    <t>60.00.70</t>
  </si>
  <si>
    <t>Capacity Building/Training</t>
  </si>
  <si>
    <t>2014-15</t>
  </si>
  <si>
    <t>I. Estimate of the amount required in the year ending 31st March, 2016 to defray the charges in respect of Printing and Stationery</t>
  </si>
  <si>
    <t>2015-16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</si>
</sst>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85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166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4" fillId="0" borderId="2" xfId="2" applyFont="1" applyFill="1" applyBorder="1"/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4" fillId="0" borderId="0" xfId="2" applyFont="1" applyFill="1" applyBorder="1"/>
    <xf numFmtId="0" fontId="3" fillId="0" borderId="0" xfId="2" applyNumberFormat="1" applyFont="1" applyFill="1" applyBorder="1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Font="1" applyFill="1" applyBorder="1"/>
    <xf numFmtId="0" fontId="4" fillId="0" borderId="1" xfId="2" applyFont="1" applyFill="1" applyBorder="1"/>
    <xf numFmtId="0" fontId="3" fillId="0" borderId="1" xfId="2" applyNumberFormat="1" applyFont="1" applyFill="1" applyBorder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2" xfId="1" applyNumberFormat="1" applyFont="1" applyFill="1" applyBorder="1" applyAlignment="1">
      <alignment horizontal="right" wrapText="1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2" fontId="3" fillId="0" borderId="0" xfId="2" applyNumberFormat="1" applyFont="1" applyFill="1"/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0" fontId="8" fillId="0" borderId="0" xfId="2" applyFont="1" applyFill="1"/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1" transitionEvaluation="1" codeName="Sheet1"/>
  <dimension ref="A1:AF43"/>
  <sheetViews>
    <sheetView tabSelected="1" view="pageBreakPreview" topLeftCell="D1" zoomScaleNormal="75" zoomScaleSheetLayoutView="100" workbookViewId="0">
      <selection activeCell="D32" sqref="D32:L47"/>
    </sheetView>
  </sheetViews>
  <sheetFormatPr defaultColWidth="11" defaultRowHeight="12.75"/>
  <cols>
    <col min="1" max="1" width="6.42578125" style="2" customWidth="1"/>
    <col min="2" max="2" width="8.140625" style="2" customWidth="1"/>
    <col min="3" max="3" width="34.5703125" style="2" customWidth="1"/>
    <col min="4" max="4" width="8.5703125" style="2" customWidth="1"/>
    <col min="5" max="5" width="9.42578125" style="2" customWidth="1"/>
    <col min="6" max="6" width="8.42578125" style="2" customWidth="1"/>
    <col min="7" max="7" width="8.5703125" style="2" customWidth="1"/>
    <col min="8" max="8" width="8.5703125" style="26" customWidth="1"/>
    <col min="9" max="9" width="8.42578125" style="26" customWidth="1"/>
    <col min="10" max="10" width="8.5703125" style="2" customWidth="1"/>
    <col min="11" max="11" width="9.140625" style="2" customWidth="1"/>
    <col min="12" max="12" width="8.42578125" style="2" customWidth="1"/>
    <col min="13" max="15" width="11" style="2"/>
    <col min="16" max="16" width="5.5703125" style="2" customWidth="1"/>
    <col min="17" max="17" width="12.5703125" style="2" customWidth="1"/>
    <col min="18" max="21" width="5.5703125" style="2" customWidth="1"/>
    <col min="22" max="22" width="10.42578125" style="2" customWidth="1"/>
    <col min="23" max="25" width="11" style="2"/>
    <col min="26" max="26" width="5.5703125" style="2" customWidth="1"/>
    <col min="27" max="27" width="11.5703125" style="2" customWidth="1"/>
    <col min="28" max="28" width="5.5703125" style="2" customWidth="1"/>
    <col min="29" max="31" width="11" style="2"/>
    <col min="32" max="32" width="11.28515625" style="2" bestFit="1" customWidth="1"/>
    <col min="33" max="16384" width="11" style="2"/>
  </cols>
  <sheetData>
    <row r="1" spans="1:32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32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32">
      <c r="A3" s="1"/>
      <c r="B3" s="1"/>
      <c r="C3" s="71"/>
      <c r="D3" s="71"/>
      <c r="E3" s="71"/>
      <c r="F3" s="71"/>
      <c r="G3" s="71"/>
      <c r="H3" s="45"/>
      <c r="I3" s="45"/>
      <c r="J3" s="71"/>
      <c r="K3" s="71"/>
      <c r="L3" s="71"/>
    </row>
    <row r="4" spans="1:32">
      <c r="A4" s="1"/>
      <c r="B4" s="1"/>
      <c r="C4" s="71"/>
      <c r="D4" s="3" t="s">
        <v>30</v>
      </c>
      <c r="E4" s="71">
        <v>2058</v>
      </c>
      <c r="F4" s="4" t="s">
        <v>0</v>
      </c>
      <c r="G4" s="71"/>
      <c r="H4" s="45"/>
      <c r="I4" s="45"/>
      <c r="J4" s="71"/>
      <c r="K4" s="71"/>
      <c r="L4" s="71"/>
    </row>
    <row r="5" spans="1:32">
      <c r="A5" s="1"/>
      <c r="B5" s="1"/>
      <c r="C5" s="62"/>
      <c r="D5" s="63"/>
      <c r="E5" s="64"/>
      <c r="F5" s="65"/>
      <c r="G5" s="71"/>
      <c r="H5" s="45"/>
      <c r="I5" s="45"/>
      <c r="J5" s="71"/>
      <c r="K5" s="71"/>
      <c r="L5" s="71"/>
    </row>
    <row r="6" spans="1:32">
      <c r="A6" s="20" t="s">
        <v>42</v>
      </c>
      <c r="B6" s="1"/>
      <c r="C6" s="71"/>
      <c r="D6" s="71"/>
      <c r="E6" s="5"/>
      <c r="F6" s="71"/>
      <c r="G6" s="71"/>
      <c r="H6" s="45"/>
      <c r="I6" s="45"/>
      <c r="J6" s="71"/>
      <c r="K6" s="71"/>
      <c r="L6" s="71"/>
    </row>
    <row r="7" spans="1:32">
      <c r="A7" s="21"/>
      <c r="D7" s="24"/>
      <c r="E7" s="25" t="s">
        <v>27</v>
      </c>
      <c r="F7" s="25" t="s">
        <v>28</v>
      </c>
      <c r="G7" s="25" t="s">
        <v>8</v>
      </c>
      <c r="J7" s="26"/>
      <c r="K7" s="26"/>
      <c r="L7" s="26"/>
    </row>
    <row r="8" spans="1:32">
      <c r="A8" s="21"/>
      <c r="C8" s="1"/>
      <c r="D8" s="27" t="s">
        <v>1</v>
      </c>
      <c r="E8" s="28">
        <f>L29</f>
        <v>76249</v>
      </c>
      <c r="F8" s="61">
        <v>0</v>
      </c>
      <c r="G8" s="28">
        <f>F8+E8</f>
        <v>76249</v>
      </c>
      <c r="J8" s="26"/>
      <c r="K8" s="26"/>
      <c r="L8" s="26"/>
    </row>
    <row r="9" spans="1:32">
      <c r="A9" s="20" t="s">
        <v>29</v>
      </c>
      <c r="C9" s="8"/>
      <c r="D9" s="26"/>
      <c r="E9" s="26"/>
      <c r="F9" s="26"/>
      <c r="G9" s="26"/>
      <c r="J9" s="26"/>
      <c r="K9" s="26"/>
      <c r="L9" s="26"/>
    </row>
    <row r="10" spans="1:32" ht="13.5">
      <c r="C10" s="9"/>
      <c r="D10" s="29"/>
      <c r="E10" s="29"/>
      <c r="F10" s="29"/>
      <c r="G10" s="29"/>
      <c r="H10" s="29"/>
      <c r="I10" s="30"/>
      <c r="J10" s="31"/>
      <c r="K10" s="32"/>
      <c r="L10" s="33" t="s">
        <v>34</v>
      </c>
    </row>
    <row r="11" spans="1:32" s="11" customFormat="1">
      <c r="A11" s="49"/>
      <c r="B11" s="50"/>
      <c r="C11" s="51"/>
      <c r="D11" s="84" t="s">
        <v>2</v>
      </c>
      <c r="E11" s="84"/>
      <c r="F11" s="76" t="s">
        <v>3</v>
      </c>
      <c r="G11" s="76"/>
      <c r="H11" s="76" t="s">
        <v>4</v>
      </c>
      <c r="I11" s="76"/>
      <c r="J11" s="76" t="s">
        <v>3</v>
      </c>
      <c r="K11" s="76"/>
      <c r="L11" s="76"/>
      <c r="M11" s="77"/>
      <c r="N11" s="77"/>
      <c r="O11" s="77"/>
      <c r="P11" s="77"/>
      <c r="Q11" s="7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9"/>
      <c r="AC11" s="79"/>
      <c r="AD11" s="79"/>
      <c r="AE11" s="79"/>
      <c r="AF11" s="79"/>
    </row>
    <row r="12" spans="1:32" s="11" customFormat="1">
      <c r="A12" s="52"/>
      <c r="B12" s="53"/>
      <c r="C12" s="51" t="s">
        <v>5</v>
      </c>
      <c r="D12" s="76" t="s">
        <v>37</v>
      </c>
      <c r="E12" s="76"/>
      <c r="F12" s="76" t="s">
        <v>41</v>
      </c>
      <c r="G12" s="76"/>
      <c r="H12" s="76" t="s">
        <v>41</v>
      </c>
      <c r="I12" s="76"/>
      <c r="J12" s="76" t="s">
        <v>43</v>
      </c>
      <c r="K12" s="76"/>
      <c r="L12" s="76"/>
      <c r="M12" s="80"/>
      <c r="N12" s="80"/>
      <c r="O12" s="80"/>
      <c r="P12" s="80"/>
      <c r="Q12" s="81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2"/>
      <c r="AC12" s="82"/>
      <c r="AD12" s="82"/>
      <c r="AE12" s="82"/>
      <c r="AF12" s="82"/>
    </row>
    <row r="13" spans="1:32" s="11" customFormat="1">
      <c r="A13" s="54"/>
      <c r="B13" s="55"/>
      <c r="C13" s="56"/>
      <c r="D13" s="34" t="s">
        <v>6</v>
      </c>
      <c r="E13" s="34" t="s">
        <v>7</v>
      </c>
      <c r="F13" s="34" t="s">
        <v>6</v>
      </c>
      <c r="G13" s="34" t="s">
        <v>7</v>
      </c>
      <c r="H13" s="34" t="s">
        <v>6</v>
      </c>
      <c r="I13" s="34" t="s">
        <v>7</v>
      </c>
      <c r="J13" s="34" t="s">
        <v>6</v>
      </c>
      <c r="K13" s="34" t="s">
        <v>7</v>
      </c>
      <c r="L13" s="34" t="s">
        <v>8</v>
      </c>
      <c r="M13" s="57"/>
      <c r="N13" s="57"/>
      <c r="O13" s="57"/>
      <c r="P13" s="57"/>
      <c r="Q13" s="67"/>
      <c r="R13" s="57"/>
      <c r="S13" s="57"/>
      <c r="T13" s="57"/>
      <c r="U13" s="57"/>
      <c r="V13" s="67"/>
      <c r="W13" s="57"/>
      <c r="X13" s="57"/>
      <c r="Y13" s="57"/>
      <c r="Z13" s="57"/>
      <c r="AA13" s="67"/>
      <c r="AB13" s="58"/>
      <c r="AC13" s="58"/>
      <c r="AD13" s="58"/>
      <c r="AE13" s="58"/>
      <c r="AF13" s="68"/>
    </row>
    <row r="14" spans="1:32" s="11" customFormat="1">
      <c r="A14" s="12"/>
      <c r="B14" s="13"/>
      <c r="C14" s="10"/>
      <c r="D14" s="35"/>
      <c r="E14" s="35"/>
      <c r="F14" s="35"/>
      <c r="G14" s="35"/>
      <c r="H14" s="35"/>
      <c r="I14" s="35"/>
      <c r="J14" s="35"/>
      <c r="K14" s="35"/>
      <c r="L14" s="35"/>
    </row>
    <row r="15" spans="1:32">
      <c r="C15" s="7" t="s">
        <v>9</v>
      </c>
      <c r="D15" s="26"/>
      <c r="E15" s="26"/>
      <c r="F15" s="26"/>
      <c r="G15" s="26"/>
      <c r="J15" s="26"/>
      <c r="K15" s="26"/>
      <c r="L15" s="26"/>
    </row>
    <row r="16" spans="1:32">
      <c r="A16" s="2" t="s">
        <v>10</v>
      </c>
      <c r="B16" s="6">
        <v>2058</v>
      </c>
      <c r="C16" s="7" t="s">
        <v>0</v>
      </c>
      <c r="D16" s="26"/>
      <c r="E16" s="26"/>
      <c r="F16" s="26"/>
      <c r="G16" s="26"/>
      <c r="J16" s="26"/>
      <c r="K16" s="26"/>
      <c r="L16" s="26"/>
    </row>
    <row r="17" spans="1:31">
      <c r="B17" s="14">
        <v>0.10299999999999999</v>
      </c>
      <c r="C17" s="15" t="s">
        <v>11</v>
      </c>
      <c r="D17" s="26"/>
      <c r="E17" s="26"/>
      <c r="F17" s="26"/>
      <c r="G17" s="26"/>
      <c r="J17" s="26"/>
      <c r="K17" s="26"/>
      <c r="L17" s="26"/>
    </row>
    <row r="18" spans="1:31">
      <c r="B18" s="2">
        <v>60</v>
      </c>
      <c r="C18" s="8" t="s">
        <v>12</v>
      </c>
      <c r="D18" s="26"/>
      <c r="E18" s="26"/>
      <c r="F18" s="26"/>
      <c r="G18" s="26"/>
      <c r="J18" s="26"/>
      <c r="K18" s="26"/>
      <c r="L18" s="26"/>
    </row>
    <row r="19" spans="1:31">
      <c r="B19" s="72" t="s">
        <v>13</v>
      </c>
      <c r="C19" s="4" t="s">
        <v>14</v>
      </c>
      <c r="D19" s="22">
        <v>13800</v>
      </c>
      <c r="E19" s="22">
        <v>38125</v>
      </c>
      <c r="F19" s="70">
        <v>16300</v>
      </c>
      <c r="G19" s="22">
        <v>41785</v>
      </c>
      <c r="H19" s="22">
        <v>16300</v>
      </c>
      <c r="I19" s="22">
        <v>41785</v>
      </c>
      <c r="J19" s="70">
        <v>18000</v>
      </c>
      <c r="K19" s="22">
        <v>45815</v>
      </c>
      <c r="L19" s="22">
        <f t="shared" ref="L19:L26" si="0">SUM(J19:K19)</f>
        <v>63815</v>
      </c>
      <c r="M19" s="75"/>
      <c r="N19" s="75"/>
      <c r="O19" s="75"/>
      <c r="P19" s="75"/>
      <c r="Q19" s="75"/>
    </row>
    <row r="20" spans="1:31">
      <c r="B20" s="73" t="s">
        <v>15</v>
      </c>
      <c r="C20" s="8" t="s">
        <v>16</v>
      </c>
      <c r="D20" s="59">
        <v>0</v>
      </c>
      <c r="E20" s="22">
        <v>59</v>
      </c>
      <c r="F20" s="40">
        <v>0</v>
      </c>
      <c r="G20" s="22">
        <v>60</v>
      </c>
      <c r="H20" s="40">
        <v>0</v>
      </c>
      <c r="I20" s="22">
        <v>60</v>
      </c>
      <c r="J20" s="40">
        <v>0</v>
      </c>
      <c r="K20" s="40">
        <v>0</v>
      </c>
      <c r="L20" s="40">
        <f t="shared" si="0"/>
        <v>0</v>
      </c>
      <c r="M20" s="75"/>
      <c r="N20" s="75"/>
      <c r="O20" s="75"/>
      <c r="P20" s="75"/>
      <c r="Q20" s="75"/>
    </row>
    <row r="21" spans="1:31">
      <c r="B21" s="73" t="s">
        <v>17</v>
      </c>
      <c r="C21" s="8" t="s">
        <v>18</v>
      </c>
      <c r="D21" s="59">
        <v>0</v>
      </c>
      <c r="E21" s="22">
        <v>1472</v>
      </c>
      <c r="F21" s="70">
        <v>200</v>
      </c>
      <c r="G21" s="22">
        <v>1500</v>
      </c>
      <c r="H21" s="70">
        <v>200</v>
      </c>
      <c r="I21" s="22">
        <v>1500</v>
      </c>
      <c r="J21" s="70">
        <v>200</v>
      </c>
      <c r="K21" s="22">
        <f>284+1500</f>
        <v>1784</v>
      </c>
      <c r="L21" s="22">
        <f t="shared" si="0"/>
        <v>1984</v>
      </c>
      <c r="M21" s="75"/>
      <c r="N21" s="75"/>
      <c r="O21" s="75"/>
      <c r="P21" s="75"/>
      <c r="Q21" s="75"/>
      <c r="AE21" s="69"/>
    </row>
    <row r="22" spans="1:31">
      <c r="B22" s="73" t="s">
        <v>19</v>
      </c>
      <c r="C22" s="8" t="s">
        <v>31</v>
      </c>
      <c r="D22" s="40">
        <v>0</v>
      </c>
      <c r="E22" s="22">
        <v>10060</v>
      </c>
      <c r="F22" s="70">
        <v>1000</v>
      </c>
      <c r="G22" s="22">
        <v>10000</v>
      </c>
      <c r="H22" s="70">
        <v>1000</v>
      </c>
      <c r="I22" s="22">
        <v>10000</v>
      </c>
      <c r="J22" s="40">
        <v>0</v>
      </c>
      <c r="K22" s="22">
        <v>10000</v>
      </c>
      <c r="L22" s="22">
        <f t="shared" si="0"/>
        <v>10000</v>
      </c>
      <c r="M22" s="75"/>
      <c r="N22" s="75"/>
      <c r="O22" s="75"/>
      <c r="P22" s="75"/>
      <c r="Q22" s="75"/>
    </row>
    <row r="23" spans="1:31">
      <c r="B23" s="73" t="s">
        <v>20</v>
      </c>
      <c r="C23" s="8" t="s">
        <v>21</v>
      </c>
      <c r="D23" s="22">
        <v>2497</v>
      </c>
      <c r="E23" s="70">
        <v>369</v>
      </c>
      <c r="F23" s="70">
        <v>2000</v>
      </c>
      <c r="G23" s="22">
        <v>400</v>
      </c>
      <c r="H23" s="70">
        <v>2000</v>
      </c>
      <c r="I23" s="22">
        <v>400</v>
      </c>
      <c r="J23" s="40">
        <v>0</v>
      </c>
      <c r="K23" s="22">
        <v>400</v>
      </c>
      <c r="L23" s="22">
        <f t="shared" si="0"/>
        <v>400</v>
      </c>
      <c r="O23" s="8"/>
    </row>
    <row r="24" spans="1:31">
      <c r="B24" s="73" t="s">
        <v>22</v>
      </c>
      <c r="C24" s="8" t="s">
        <v>23</v>
      </c>
      <c r="D24" s="74">
        <v>1000</v>
      </c>
      <c r="E24" s="22">
        <v>50</v>
      </c>
      <c r="F24" s="70">
        <v>2300</v>
      </c>
      <c r="G24" s="22">
        <v>50</v>
      </c>
      <c r="H24" s="70">
        <v>2300</v>
      </c>
      <c r="I24" s="22">
        <v>50</v>
      </c>
      <c r="J24" s="40">
        <v>0</v>
      </c>
      <c r="K24" s="22">
        <v>50</v>
      </c>
      <c r="L24" s="22">
        <f t="shared" si="0"/>
        <v>50</v>
      </c>
      <c r="M24" s="75"/>
      <c r="N24" s="75"/>
      <c r="O24" s="75"/>
      <c r="P24" s="75"/>
      <c r="Q24" s="75"/>
    </row>
    <row r="25" spans="1:31">
      <c r="B25" s="73" t="s">
        <v>24</v>
      </c>
      <c r="C25" s="44" t="s">
        <v>32</v>
      </c>
      <c r="D25" s="70">
        <v>2500</v>
      </c>
      <c r="E25" s="22">
        <v>247</v>
      </c>
      <c r="F25" s="70">
        <v>3000</v>
      </c>
      <c r="G25" s="22">
        <v>1250</v>
      </c>
      <c r="H25" s="70">
        <v>3000</v>
      </c>
      <c r="I25" s="22">
        <v>1250</v>
      </c>
      <c r="J25" s="40">
        <v>0</v>
      </c>
      <c r="K25" s="40">
        <v>0</v>
      </c>
      <c r="L25" s="40">
        <f t="shared" si="0"/>
        <v>0</v>
      </c>
      <c r="O25" s="44"/>
    </row>
    <row r="26" spans="1:31">
      <c r="B26" s="73" t="s">
        <v>39</v>
      </c>
      <c r="C26" s="44" t="s">
        <v>40</v>
      </c>
      <c r="D26" s="40">
        <v>0</v>
      </c>
      <c r="E26" s="40">
        <v>0</v>
      </c>
      <c r="F26" s="70">
        <v>200</v>
      </c>
      <c r="G26" s="40">
        <v>0</v>
      </c>
      <c r="H26" s="70">
        <v>200</v>
      </c>
      <c r="I26" s="40">
        <v>0</v>
      </c>
      <c r="J26" s="40">
        <v>0</v>
      </c>
      <c r="K26" s="40">
        <v>0</v>
      </c>
      <c r="L26" s="40">
        <f t="shared" si="0"/>
        <v>0</v>
      </c>
      <c r="O26" s="44"/>
    </row>
    <row r="27" spans="1:31">
      <c r="A27" s="2" t="s">
        <v>8</v>
      </c>
      <c r="B27" s="2">
        <v>60</v>
      </c>
      <c r="C27" s="8" t="s">
        <v>12</v>
      </c>
      <c r="D27" s="41">
        <f t="shared" ref="D27:I27" si="1">SUM(D19:D26)</f>
        <v>19797</v>
      </c>
      <c r="E27" s="41">
        <f t="shared" si="1"/>
        <v>50382</v>
      </c>
      <c r="F27" s="60">
        <f t="shared" si="1"/>
        <v>25000</v>
      </c>
      <c r="G27" s="41">
        <f t="shared" si="1"/>
        <v>55045</v>
      </c>
      <c r="H27" s="41">
        <f t="shared" si="1"/>
        <v>25000</v>
      </c>
      <c r="I27" s="41">
        <f t="shared" si="1"/>
        <v>55045</v>
      </c>
      <c r="J27" s="60">
        <f>SUM(J19:J26)</f>
        <v>18200</v>
      </c>
      <c r="K27" s="41">
        <f>SUM(K19:K26)</f>
        <v>58049</v>
      </c>
      <c r="L27" s="60">
        <f>SUM(L19:L26)</f>
        <v>76249</v>
      </c>
    </row>
    <row r="28" spans="1:31">
      <c r="A28" s="2" t="s">
        <v>8</v>
      </c>
      <c r="B28" s="16">
        <v>0.10299999999999999</v>
      </c>
      <c r="C28" s="15" t="s">
        <v>11</v>
      </c>
      <c r="D28" s="41">
        <f t="shared" ref="D28:L28" si="2">+D27</f>
        <v>19797</v>
      </c>
      <c r="E28" s="41">
        <f t="shared" si="2"/>
        <v>50382</v>
      </c>
      <c r="F28" s="60">
        <f t="shared" si="2"/>
        <v>25000</v>
      </c>
      <c r="G28" s="41">
        <f t="shared" si="2"/>
        <v>55045</v>
      </c>
      <c r="H28" s="41">
        <f t="shared" si="2"/>
        <v>25000</v>
      </c>
      <c r="I28" s="41">
        <f t="shared" si="2"/>
        <v>55045</v>
      </c>
      <c r="J28" s="60">
        <f t="shared" si="2"/>
        <v>18200</v>
      </c>
      <c r="K28" s="41">
        <f t="shared" si="2"/>
        <v>58049</v>
      </c>
      <c r="L28" s="41">
        <f t="shared" si="2"/>
        <v>76249</v>
      </c>
    </row>
    <row r="29" spans="1:31">
      <c r="A29" s="2" t="s">
        <v>8</v>
      </c>
      <c r="B29" s="6">
        <v>2058</v>
      </c>
      <c r="C29" s="15" t="s">
        <v>0</v>
      </c>
      <c r="D29" s="22">
        <f t="shared" ref="D29:L29" si="3">+D27</f>
        <v>19797</v>
      </c>
      <c r="E29" s="22">
        <f t="shared" si="3"/>
        <v>50382</v>
      </c>
      <c r="F29" s="70">
        <f t="shared" si="3"/>
        <v>25000</v>
      </c>
      <c r="G29" s="22">
        <f t="shared" si="3"/>
        <v>55045</v>
      </c>
      <c r="H29" s="22">
        <f t="shared" si="3"/>
        <v>25000</v>
      </c>
      <c r="I29" s="22">
        <f t="shared" si="3"/>
        <v>55045</v>
      </c>
      <c r="J29" s="70">
        <f t="shared" si="3"/>
        <v>18200</v>
      </c>
      <c r="K29" s="22">
        <f>+K27</f>
        <v>58049</v>
      </c>
      <c r="L29" s="22">
        <f t="shared" si="3"/>
        <v>76249</v>
      </c>
    </row>
    <row r="30" spans="1:31">
      <c r="A30" s="17" t="s">
        <v>8</v>
      </c>
      <c r="B30" s="17"/>
      <c r="C30" s="18" t="s">
        <v>9</v>
      </c>
      <c r="D30" s="41">
        <f t="shared" ref="D30:L30" si="4">D29</f>
        <v>19797</v>
      </c>
      <c r="E30" s="41">
        <f t="shared" si="4"/>
        <v>50382</v>
      </c>
      <c r="F30" s="60">
        <f t="shared" si="4"/>
        <v>25000</v>
      </c>
      <c r="G30" s="41">
        <f t="shared" si="4"/>
        <v>55045</v>
      </c>
      <c r="H30" s="41">
        <f t="shared" si="4"/>
        <v>25000</v>
      </c>
      <c r="I30" s="41">
        <f t="shared" si="4"/>
        <v>55045</v>
      </c>
      <c r="J30" s="60">
        <f t="shared" si="4"/>
        <v>18200</v>
      </c>
      <c r="K30" s="41">
        <f t="shared" si="4"/>
        <v>58049</v>
      </c>
      <c r="L30" s="41">
        <f t="shared" si="4"/>
        <v>76249</v>
      </c>
    </row>
    <row r="31" spans="1:31">
      <c r="A31" s="17" t="s">
        <v>8</v>
      </c>
      <c r="B31" s="17"/>
      <c r="C31" s="19" t="s">
        <v>1</v>
      </c>
      <c r="D31" s="66">
        <f t="shared" ref="D31:L31" si="5">D30</f>
        <v>19797</v>
      </c>
      <c r="E31" s="66">
        <f t="shared" si="5"/>
        <v>50382</v>
      </c>
      <c r="F31" s="66">
        <f t="shared" si="5"/>
        <v>25000</v>
      </c>
      <c r="G31" s="66">
        <f t="shared" si="5"/>
        <v>55045</v>
      </c>
      <c r="H31" s="66">
        <f t="shared" si="5"/>
        <v>25000</v>
      </c>
      <c r="I31" s="66">
        <f t="shared" si="5"/>
        <v>55045</v>
      </c>
      <c r="J31" s="66">
        <f t="shared" si="5"/>
        <v>18200</v>
      </c>
      <c r="K31" s="66">
        <f t="shared" si="5"/>
        <v>58049</v>
      </c>
      <c r="L31" s="66">
        <f t="shared" si="5"/>
        <v>76249</v>
      </c>
    </row>
    <row r="32" spans="1:31">
      <c r="A32" s="1"/>
      <c r="B32" s="1"/>
      <c r="C32" s="42"/>
      <c r="D32" s="43"/>
      <c r="E32" s="43"/>
      <c r="F32" s="43"/>
      <c r="G32" s="43"/>
      <c r="H32" s="43"/>
      <c r="I32" s="43"/>
      <c r="J32" s="43"/>
      <c r="K32" s="43"/>
      <c r="L32" s="43"/>
    </row>
    <row r="33" spans="1:12" ht="3.75" hidden="1" customHeight="1">
      <c r="A33" s="46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</row>
    <row r="34" spans="1:12">
      <c r="D34" s="26"/>
      <c r="E34" s="26"/>
      <c r="F34" s="26"/>
      <c r="G34" s="26"/>
      <c r="J34" s="26"/>
      <c r="K34" s="26"/>
      <c r="L34" s="26"/>
    </row>
    <row r="35" spans="1:12">
      <c r="D35" s="36"/>
      <c r="E35" s="36"/>
      <c r="F35" s="37"/>
      <c r="G35" s="36"/>
      <c r="H35" s="36"/>
      <c r="I35" s="36"/>
      <c r="J35" s="26"/>
      <c r="K35" s="26"/>
      <c r="L35" s="26"/>
    </row>
    <row r="36" spans="1:12">
      <c r="D36" s="38"/>
      <c r="E36" s="38"/>
      <c r="F36" s="38"/>
      <c r="G36" s="38"/>
      <c r="H36" s="38"/>
      <c r="I36" s="38"/>
      <c r="J36" s="26"/>
      <c r="K36" s="26"/>
      <c r="L36" s="26"/>
    </row>
    <row r="37" spans="1:12">
      <c r="C37" s="23" t="s">
        <v>43</v>
      </c>
      <c r="D37" s="39"/>
      <c r="E37" s="39"/>
      <c r="F37" s="39"/>
      <c r="G37" s="39"/>
      <c r="H37" s="39"/>
      <c r="I37" s="39"/>
      <c r="J37" s="26"/>
      <c r="K37" s="26"/>
      <c r="L37" s="26"/>
    </row>
    <row r="38" spans="1:12">
      <c r="C38" s="23"/>
      <c r="D38" s="26"/>
      <c r="E38" s="26"/>
      <c r="F38" s="26"/>
      <c r="G38" s="26"/>
      <c r="J38" s="26"/>
      <c r="K38" s="26"/>
      <c r="L38" s="26"/>
    </row>
    <row r="39" spans="1:12">
      <c r="C39" s="23" t="s">
        <v>41</v>
      </c>
      <c r="D39" s="26"/>
      <c r="E39" s="26"/>
      <c r="F39" s="26"/>
      <c r="G39" s="26"/>
      <c r="J39" s="26"/>
      <c r="K39" s="26"/>
      <c r="L39" s="26"/>
    </row>
    <row r="40" spans="1:12">
      <c r="C40" s="23" t="s">
        <v>35</v>
      </c>
    </row>
    <row r="41" spans="1:12">
      <c r="C41" s="23" t="s">
        <v>36</v>
      </c>
    </row>
    <row r="42" spans="1:12">
      <c r="C42" s="23" t="s">
        <v>38</v>
      </c>
    </row>
    <row r="43" spans="1:12">
      <c r="C43" s="23" t="s">
        <v>33</v>
      </c>
      <c r="H43" s="2"/>
      <c r="I43" s="2"/>
    </row>
  </sheetData>
  <autoFilter ref="A13:AF32"/>
  <mergeCells count="16">
    <mergeCell ref="A1:L1"/>
    <mergeCell ref="A2:L2"/>
    <mergeCell ref="D11:E11"/>
    <mergeCell ref="F11:G11"/>
    <mergeCell ref="H11:I11"/>
    <mergeCell ref="J11:L11"/>
    <mergeCell ref="W11:AF11"/>
    <mergeCell ref="M12:Q12"/>
    <mergeCell ref="R12:V12"/>
    <mergeCell ref="W12:AA12"/>
    <mergeCell ref="AB12:AF12"/>
    <mergeCell ref="D12:E12"/>
    <mergeCell ref="F12:G12"/>
    <mergeCell ref="H12:I12"/>
    <mergeCell ref="J12:L12"/>
    <mergeCell ref="M11:V11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dem32</vt:lpstr>
      <vt:lpstr>'dem32'!np</vt:lpstr>
      <vt:lpstr>'dem32'!Print_Area</vt:lpstr>
      <vt:lpstr>'dem32'!Print_Titles</vt:lpstr>
      <vt:lpstr>'dem32'!printing</vt:lpstr>
      <vt:lpstr>'dem32'!revise</vt:lpstr>
      <vt:lpstr>'dem32'!summary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2015-07-23T07:16:19Z</cp:lastPrinted>
  <dcterms:created xsi:type="dcterms:W3CDTF">2004-06-02T16:24:16Z</dcterms:created>
  <dcterms:modified xsi:type="dcterms:W3CDTF">2015-07-29T05:41:13Z</dcterms:modified>
</cp:coreProperties>
</file>