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365" yWindow="-105" windowWidth="9720" windowHeight="7320"/>
  </bookViews>
  <sheets>
    <sheet name="dem36" sheetId="4" r:id="rId1"/>
  </sheets>
  <definedNames>
    <definedName name="__123Graph_D" hidden="1">#REF!</definedName>
    <definedName name="_xlnm._FilterDatabase" localSheetId="0" hidden="1">'dem36'!$A$14:$AF$52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'dem36'!#REF!</definedName>
    <definedName name="Nutrition">#REF!</definedName>
    <definedName name="oges">#REF!</definedName>
    <definedName name="osr" localSheetId="0">'dem36'!$D$40:$L$40</definedName>
    <definedName name="osrcap" localSheetId="0">'dem36'!$D$51:$L$51</definedName>
    <definedName name="_xlnm.Print_Area" localSheetId="0">'dem36'!$A$1:$L$53</definedName>
    <definedName name="_xlnm.Print_Titles" localSheetId="0">'dem36'!$11:$14</definedName>
    <definedName name="pwcap">#REF!</definedName>
    <definedName name="rec">#REF!</definedName>
    <definedName name="reform">#REF!</definedName>
    <definedName name="revise" localSheetId="0">'dem36'!$D$64:$I$64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'dem36'!$D$57:$I$57</definedName>
    <definedName name="tax">#REF!</definedName>
    <definedName name="udhd">#REF!</definedName>
    <definedName name="urbancap">#REF!</definedName>
    <definedName name="Voted" localSheetId="0">'dem36'!$E$9:$G$9</definedName>
    <definedName name="watercap">#REF!</definedName>
    <definedName name="welfarecap">#REF!</definedName>
    <definedName name="Z_239EE218_578E_4317_BEED_14D5D7089E27_.wvu.Cols" localSheetId="0" hidden="1">'dem36'!#REF!</definedName>
    <definedName name="Z_239EE218_578E_4317_BEED_14D5D7089E27_.wvu.FilterData" localSheetId="0" hidden="1">'dem36'!$A$1:$L$43</definedName>
    <definedName name="Z_239EE218_578E_4317_BEED_14D5D7089E27_.wvu.PrintArea" localSheetId="0" hidden="1">'dem36'!$A$1:$L$41</definedName>
    <definedName name="Z_239EE218_578E_4317_BEED_14D5D7089E27_.wvu.PrintTitles" localSheetId="0" hidden="1">'dem36'!$11:$14</definedName>
    <definedName name="Z_302A3EA3_AE96_11D5_A646_0050BA3D7AFD_.wvu.Cols" localSheetId="0" hidden="1">'dem36'!#REF!</definedName>
    <definedName name="Z_302A3EA3_AE96_11D5_A646_0050BA3D7AFD_.wvu.FilterData" localSheetId="0" hidden="1">'dem36'!$A$1:$L$43</definedName>
    <definedName name="Z_302A3EA3_AE96_11D5_A646_0050BA3D7AFD_.wvu.PrintArea" localSheetId="0" hidden="1">'dem36'!$A$1:$L$41</definedName>
    <definedName name="Z_302A3EA3_AE96_11D5_A646_0050BA3D7AFD_.wvu.PrintTitles" localSheetId="0" hidden="1">'dem36'!$11:$14</definedName>
    <definedName name="Z_36DBA021_0ECB_11D4_8064_004005726899_.wvu.Cols" localSheetId="0" hidden="1">'dem36'!#REF!</definedName>
    <definedName name="Z_36DBA021_0ECB_11D4_8064_004005726899_.wvu.PrintArea" localSheetId="0" hidden="1">'dem36'!$A$1:$L$41</definedName>
    <definedName name="Z_36DBA021_0ECB_11D4_8064_004005726899_.wvu.PrintTitles" localSheetId="0" hidden="1">'dem36'!$11:$14</definedName>
    <definedName name="Z_93EBE921_AE91_11D5_8685_004005726899_.wvu.Cols" localSheetId="0" hidden="1">'dem36'!#REF!</definedName>
    <definedName name="Z_93EBE921_AE91_11D5_8685_004005726899_.wvu.PrintArea" localSheetId="0" hidden="1">'dem36'!$A$1:$L$41</definedName>
    <definedName name="Z_93EBE921_AE91_11D5_8685_004005726899_.wvu.PrintTitles" localSheetId="0" hidden="1">'dem36'!$11:$14</definedName>
    <definedName name="Z_94DA79C1_0FDE_11D5_9579_000021DAEEA2_.wvu.Cols" localSheetId="0" hidden="1">'dem36'!#REF!</definedName>
    <definedName name="Z_94DA79C1_0FDE_11D5_9579_000021DAEEA2_.wvu.PrintArea" localSheetId="0" hidden="1">'dem36'!$A$1:$L$41</definedName>
    <definedName name="Z_94DA79C1_0FDE_11D5_9579_000021DAEEA2_.wvu.PrintTitles" localSheetId="0" hidden="1">'dem36'!$11:$14</definedName>
    <definedName name="Z_C868F8C3_16D7_11D5_A68D_81D6213F5331_.wvu.Cols" localSheetId="0" hidden="1">'dem36'!#REF!</definedName>
    <definedName name="Z_C868F8C3_16D7_11D5_A68D_81D6213F5331_.wvu.PrintArea" localSheetId="0" hidden="1">'dem36'!$A$1:$L$41</definedName>
    <definedName name="Z_C868F8C3_16D7_11D5_A68D_81D6213F5331_.wvu.PrintTitles" localSheetId="0" hidden="1">'dem36'!$11:$14</definedName>
    <definedName name="Z_E5DF37BD_125C_11D5_8DC4_D0F5D88B3549_.wvu.Cols" localSheetId="0" hidden="1">'dem36'!#REF!</definedName>
    <definedName name="Z_E5DF37BD_125C_11D5_8DC4_D0F5D88B3549_.wvu.PrintArea" localSheetId="0" hidden="1">'dem36'!$A$1:$L$41</definedName>
    <definedName name="Z_E5DF37BD_125C_11D5_8DC4_D0F5D88B3549_.wvu.PrintTitles" localSheetId="0" hidden="1">'dem36'!$11:$14</definedName>
    <definedName name="Z_F8ADACC1_164E_11D6_B603_000021DAEEA2_.wvu.Cols" localSheetId="0" hidden="1">'dem36'!#REF!</definedName>
    <definedName name="Z_F8ADACC1_164E_11D6_B603_000021DAEEA2_.wvu.PrintArea" localSheetId="0" hidden="1">'dem36'!$A$1:$L$41</definedName>
    <definedName name="Z_F8ADACC1_164E_11D6_B603_000021DAEEA2_.wvu.PrintTitles" localSheetId="0" hidden="1">'dem36'!$11:$14</definedName>
  </definedNames>
  <calcPr calcId="125725"/>
</workbook>
</file>

<file path=xl/calcChain.xml><?xml version="1.0" encoding="utf-8"?>
<calcChain xmlns="http://schemas.openxmlformats.org/spreadsheetml/2006/main">
  <c r="L47" i="4"/>
  <c r="L30"/>
  <c r="L36"/>
  <c r="L24"/>
  <c r="L23"/>
  <c r="L22"/>
  <c r="L21"/>
  <c r="I48" l="1"/>
  <c r="I49" s="1"/>
  <c r="I50" s="1"/>
  <c r="I51" s="1"/>
  <c r="H48"/>
  <c r="H49" s="1"/>
  <c r="H50" s="1"/>
  <c r="H51" s="1"/>
  <c r="G48"/>
  <c r="G49" s="1"/>
  <c r="G50" s="1"/>
  <c r="G51" s="1"/>
  <c r="F48"/>
  <c r="F49" s="1"/>
  <c r="F50" s="1"/>
  <c r="F51" s="1"/>
  <c r="E48"/>
  <c r="E49" s="1"/>
  <c r="E50" s="1"/>
  <c r="E51" s="1"/>
  <c r="D48"/>
  <c r="D49" s="1"/>
  <c r="D50" s="1"/>
  <c r="D51" s="1"/>
  <c r="I31"/>
  <c r="I32" s="1"/>
  <c r="H31"/>
  <c r="H32" s="1"/>
  <c r="G31"/>
  <c r="G32" s="1"/>
  <c r="F31"/>
  <c r="F32" s="1"/>
  <c r="E31"/>
  <c r="E32" s="1"/>
  <c r="D31"/>
  <c r="D32" s="1"/>
  <c r="I37"/>
  <c r="I38" s="1"/>
  <c r="H37"/>
  <c r="H38" s="1"/>
  <c r="G37"/>
  <c r="G38" s="1"/>
  <c r="F37"/>
  <c r="F38" s="1"/>
  <c r="E37"/>
  <c r="E38" s="1"/>
  <c r="D37"/>
  <c r="D38" s="1"/>
  <c r="I25"/>
  <c r="I26" s="1"/>
  <c r="H25"/>
  <c r="H26" s="1"/>
  <c r="G25"/>
  <c r="G26" s="1"/>
  <c r="F25"/>
  <c r="F26" s="1"/>
  <c r="E25"/>
  <c r="E26" s="1"/>
  <c r="D25"/>
  <c r="D26" s="1"/>
  <c r="F39" l="1"/>
  <c r="F40" s="1"/>
  <c r="F41" s="1"/>
  <c r="G39"/>
  <c r="G40" s="1"/>
  <c r="G41" s="1"/>
  <c r="G52" s="1"/>
  <c r="E39"/>
  <c r="E40" s="1"/>
  <c r="E41" s="1"/>
  <c r="E52" s="1"/>
  <c r="F52"/>
  <c r="I39"/>
  <c r="I40" s="1"/>
  <c r="I41" s="1"/>
  <c r="I52" s="1"/>
  <c r="D39"/>
  <c r="D40" s="1"/>
  <c r="D41" s="1"/>
  <c r="D52" s="1"/>
  <c r="H39"/>
  <c r="H40" s="1"/>
  <c r="H41" s="1"/>
  <c r="H52" s="1"/>
  <c r="K31"/>
  <c r="K32" s="1"/>
  <c r="J31"/>
  <c r="J32" s="1"/>
  <c r="L31"/>
  <c r="L32" s="1"/>
  <c r="L37"/>
  <c r="L38" s="1"/>
  <c r="J48"/>
  <c r="J49" s="1"/>
  <c r="J50" s="1"/>
  <c r="J51" s="1"/>
  <c r="K48"/>
  <c r="K49" s="1"/>
  <c r="K50" s="1"/>
  <c r="K51" s="1"/>
  <c r="K37"/>
  <c r="K38" s="1"/>
  <c r="K25"/>
  <c r="K26" s="1"/>
  <c r="J37"/>
  <c r="J38" s="1"/>
  <c r="J25"/>
  <c r="J26" s="1"/>
  <c r="L48" l="1"/>
  <c r="L49" s="1"/>
  <c r="L50" s="1"/>
  <c r="L51" s="1"/>
  <c r="F9" s="1"/>
  <c r="L25"/>
  <c r="L26" s="1"/>
  <c r="J39"/>
  <c r="J40" s="1"/>
  <c r="J41" s="1"/>
  <c r="J52" s="1"/>
  <c r="K39"/>
  <c r="K40" s="1"/>
  <c r="K41" s="1"/>
  <c r="K52" s="1"/>
  <c r="L39" l="1"/>
  <c r="L40" s="1"/>
  <c r="L41" s="1"/>
  <c r="E9" s="1"/>
  <c r="G9" s="1"/>
  <c r="L52" l="1"/>
</calcChain>
</file>

<file path=xl/sharedStrings.xml><?xml version="1.0" encoding="utf-8"?>
<sst xmlns="http://schemas.openxmlformats.org/spreadsheetml/2006/main" count="89" uniqueCount="50">
  <si>
    <t>Other Scientific Research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</si>
  <si>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</si>
  <si>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</si>
  <si>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</si>
  <si>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</si>
  <si>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</si>
  <si>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</si>
  <si>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</si>
  <si>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</si>
  <si>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</si>
  <si>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</si>
  <si>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Others</t>
  </si>
  <si>
    <t>Direction and Administration</t>
  </si>
  <si>
    <t>Science and Technology Department</t>
  </si>
  <si>
    <t>37.00.01</t>
  </si>
  <si>
    <t>Salaries</t>
  </si>
  <si>
    <t>37.00.11</t>
  </si>
  <si>
    <t>Travel Expenses</t>
  </si>
  <si>
    <t>37.00.13</t>
  </si>
  <si>
    <t>Office Expenses</t>
  </si>
  <si>
    <t>Assistance to Other Scientific Bodies</t>
  </si>
  <si>
    <t>60.00.31</t>
  </si>
  <si>
    <t>Grants-in-aid</t>
  </si>
  <si>
    <t>DEMAND NO. 36</t>
  </si>
  <si>
    <t>CAPITAL SECTION</t>
  </si>
  <si>
    <t>Capital Outlay on Other Scientific and Environmental Research</t>
  </si>
  <si>
    <t>Other Services</t>
  </si>
  <si>
    <t>Construction</t>
  </si>
  <si>
    <t>61.00.71</t>
  </si>
  <si>
    <t>Construction of Science and Technology Building</t>
  </si>
  <si>
    <t>(i) Capital Account of Science Technology and Environment</t>
  </si>
  <si>
    <t>II. Details of the estimates and the heads under which this grant will be accounted for:</t>
  </si>
  <si>
    <t>Revenue</t>
  </si>
  <si>
    <t>Capital</t>
  </si>
  <si>
    <t>Research and Development</t>
  </si>
  <si>
    <t>Other Charges</t>
  </si>
  <si>
    <t>37.00.50</t>
  </si>
  <si>
    <t>Capital Outlay on Other Scientific and Environment Research</t>
  </si>
  <si>
    <t>C - Economic Services (i) Science Technology and Environment</t>
  </si>
  <si>
    <t>C - Capital Account of Economic Services</t>
  </si>
  <si>
    <t>(In Thousands of Rupees)</t>
  </si>
  <si>
    <t>SCIENCE, TECHNOLOGY AND CLIMATE CHANGE</t>
  </si>
  <si>
    <t>2013-14</t>
  </si>
  <si>
    <t>State Council of Science and Technology</t>
  </si>
  <si>
    <t>2014-15</t>
  </si>
  <si>
    <t>Climate Change</t>
  </si>
  <si>
    <t>62.00.71</t>
  </si>
  <si>
    <t>Study on Climate Change</t>
  </si>
  <si>
    <t>I. Estimate of the amount required in the year ending 31st March, 2016 to defray the charges in respect of Science and Technology</t>
  </si>
  <si>
    <t>2015-16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</si>
</sst>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0.#00"/>
    <numFmt numFmtId="166" formatCode="##.0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name val="Courier"/>
      <family val="3"/>
    </font>
    <font>
      <sz val="10"/>
      <color rgb="FF92D05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/>
  </cellStyleXfs>
  <cellXfs count="103">
    <xf numFmtId="0" fontId="0" fillId="0" borderId="0" xfId="0"/>
    <xf numFmtId="0" fontId="3" fillId="0" borderId="1" xfId="2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>
      <alignment horizontal="right"/>
    </xf>
    <xf numFmtId="164" fontId="3" fillId="0" borderId="0" xfId="1" applyFont="1" applyFill="1" applyAlignment="1">
      <alignment horizontal="right" wrapText="1"/>
    </xf>
    <xf numFmtId="164" fontId="3" fillId="0" borderId="2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/>
    </xf>
    <xf numFmtId="0" fontId="3" fillId="0" borderId="0" xfId="1" applyNumberFormat="1" applyFont="1" applyFill="1" applyBorder="1"/>
    <xf numFmtId="0" fontId="3" fillId="0" borderId="0" xfId="1" applyNumberFormat="1" applyFont="1" applyFill="1"/>
    <xf numFmtId="164" fontId="3" fillId="0" borderId="0" xfId="1" applyFont="1" applyFill="1" applyBorder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0" fontId="3" fillId="0" borderId="0" xfId="1" applyNumberFormat="1" applyFont="1" applyFill="1" applyAlignment="1" applyProtection="1">
      <alignment horizontal="right"/>
    </xf>
    <xf numFmtId="164" fontId="3" fillId="0" borderId="0" xfId="1" applyFont="1" applyFill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164" fontId="3" fillId="0" borderId="3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Protection="1"/>
    <xf numFmtId="0" fontId="5" fillId="0" borderId="1" xfId="2" applyNumberFormat="1" applyFont="1" applyFill="1" applyBorder="1" applyAlignment="1" applyProtection="1">
      <alignment horizontal="right"/>
    </xf>
    <xf numFmtId="164" fontId="3" fillId="0" borderId="0" xfId="1" applyNumberFormat="1" applyFont="1" applyFill="1" applyAlignment="1" applyProtection="1">
      <alignment horizontal="right"/>
    </xf>
    <xf numFmtId="0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horizontal="right" vertical="top"/>
    </xf>
    <xf numFmtId="0" fontId="3" fillId="0" borderId="0" xfId="1" applyNumberFormat="1" applyFont="1" applyFill="1" applyBorder="1" applyAlignment="1" applyProtection="1">
      <alignment horizontal="center" vertical="top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/>
    <xf numFmtId="0" fontId="3" fillId="0" borderId="0" xfId="1" applyNumberFormat="1" applyFont="1" applyFill="1" applyAlignment="1"/>
    <xf numFmtId="0" fontId="3" fillId="0" borderId="0" xfId="1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right" vertical="top"/>
    </xf>
    <xf numFmtId="0" fontId="4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 applyProtection="1">
      <alignment horizontal="left"/>
    </xf>
    <xf numFmtId="0" fontId="3" fillId="0" borderId="0" xfId="1" applyNumberFormat="1" applyFont="1" applyFill="1" applyAlignment="1" applyProtection="1">
      <alignment horizontal="center"/>
    </xf>
    <xf numFmtId="0" fontId="3" fillId="0" borderId="0" xfId="1" applyNumberFormat="1" applyFont="1" applyFill="1" applyAlignment="1" applyProtection="1">
      <alignment horizontal="left" vertical="top"/>
    </xf>
    <xf numFmtId="0" fontId="3" fillId="0" borderId="0" xfId="1" applyNumberFormat="1" applyFont="1" applyFill="1" applyAlignment="1" applyProtection="1">
      <alignment horizontal="center" vertical="top"/>
    </xf>
    <xf numFmtId="0" fontId="3" fillId="0" borderId="0" xfId="1" applyNumberFormat="1" applyFont="1" applyFill="1" applyAlignment="1">
      <alignment horizontal="left" vertical="top"/>
    </xf>
    <xf numFmtId="0" fontId="4" fillId="0" borderId="0" xfId="1" applyNumberFormat="1" applyFont="1" applyFill="1" applyBorder="1"/>
    <xf numFmtId="0" fontId="4" fillId="0" borderId="0" xfId="1" applyNumberFormat="1" applyFont="1" applyFill="1" applyBorder="1" applyAlignment="1" applyProtection="1">
      <alignment horizontal="right"/>
    </xf>
    <xf numFmtId="0" fontId="3" fillId="0" borderId="1" xfId="1" applyNumberFormat="1" applyFont="1" applyFill="1" applyBorder="1" applyAlignment="1">
      <alignment vertical="top"/>
    </xf>
    <xf numFmtId="0" fontId="3" fillId="0" borderId="1" xfId="1" applyNumberFormat="1" applyFont="1" applyFill="1" applyBorder="1"/>
    <xf numFmtId="0" fontId="3" fillId="0" borderId="1" xfId="1" applyNumberFormat="1" applyFont="1" applyFill="1" applyBorder="1" applyAlignment="1" applyProtection="1">
      <alignment horizontal="left"/>
    </xf>
    <xf numFmtId="0" fontId="6" fillId="0" borderId="1" xfId="1" applyNumberFormat="1" applyFont="1" applyFill="1" applyBorder="1" applyAlignment="1" applyProtection="1">
      <alignment horizontal="left"/>
    </xf>
    <xf numFmtId="0" fontId="6" fillId="0" borderId="1" xfId="1" applyNumberFormat="1" applyFont="1" applyFill="1" applyBorder="1"/>
    <xf numFmtId="0" fontId="3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Alignment="1" applyProtection="1"/>
    <xf numFmtId="0" fontId="3" fillId="0" borderId="0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Fill="1" applyAlignment="1" applyProtection="1">
      <alignment horizontal="left" vertical="top"/>
    </xf>
    <xf numFmtId="0" fontId="4" fillId="0" borderId="0" xfId="1" applyNumberFormat="1" applyFont="1" applyFill="1" applyAlignment="1">
      <alignment horizontal="right" vertical="top"/>
    </xf>
    <xf numFmtId="0" fontId="4" fillId="0" borderId="0" xfId="1" applyNumberFormat="1" applyFont="1" applyFill="1" applyBorder="1" applyAlignment="1" applyProtection="1">
      <alignment horizontal="left" vertical="top"/>
    </xf>
    <xf numFmtId="0" fontId="4" fillId="0" borderId="0" xfId="1" applyNumberFormat="1" applyFont="1" applyFill="1" applyBorder="1" applyAlignment="1">
      <alignment horizontal="right" vertical="top"/>
    </xf>
    <xf numFmtId="0" fontId="4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 wrapText="1"/>
    </xf>
    <xf numFmtId="0" fontId="3" fillId="0" borderId="0" xfId="1" applyNumberFormat="1" applyFont="1" applyFill="1" applyAlignment="1">
      <alignment vertical="top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2" xfId="1" applyNumberFormat="1" applyFont="1" applyFill="1" applyBorder="1" applyAlignment="1">
      <alignment vertical="top"/>
    </xf>
    <xf numFmtId="0" fontId="3" fillId="0" borderId="2" xfId="1" applyNumberFormat="1" applyFont="1" applyFill="1" applyBorder="1" applyAlignment="1">
      <alignment horizontal="right" vertical="top"/>
    </xf>
    <xf numFmtId="0" fontId="4" fillId="0" borderId="2" xfId="1" applyNumberFormat="1" applyFont="1" applyFill="1" applyBorder="1" applyAlignment="1" applyProtection="1">
      <alignment horizontal="left" vertical="top"/>
    </xf>
    <xf numFmtId="0" fontId="4" fillId="0" borderId="0" xfId="1" applyNumberFormat="1" applyFont="1" applyFill="1" applyAlignment="1">
      <alignment horizontal="left" vertical="top"/>
    </xf>
    <xf numFmtId="0" fontId="4" fillId="0" borderId="0" xfId="1" applyNumberFormat="1" applyFont="1" applyFill="1" applyAlignment="1">
      <alignment vertical="top" wrapText="1"/>
    </xf>
    <xf numFmtId="165" fontId="4" fillId="0" borderId="0" xfId="1" applyNumberFormat="1" applyFont="1" applyFill="1" applyAlignment="1">
      <alignment horizontal="right" vertical="top"/>
    </xf>
    <xf numFmtId="0" fontId="4" fillId="0" borderId="2" xfId="1" applyNumberFormat="1" applyFont="1" applyFill="1" applyBorder="1" applyAlignment="1">
      <alignment horizontal="right" vertical="top"/>
    </xf>
    <xf numFmtId="0" fontId="4" fillId="0" borderId="2" xfId="1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horizontal="right" vertical="top"/>
    </xf>
    <xf numFmtId="0" fontId="4" fillId="0" borderId="0" xfId="1" applyNumberFormat="1" applyFont="1" applyFill="1" applyBorder="1" applyAlignment="1">
      <alignment vertical="top" wrapText="1"/>
    </xf>
    <xf numFmtId="0" fontId="3" fillId="0" borderId="3" xfId="3" applyFont="1" applyFill="1" applyBorder="1" applyAlignment="1" applyProtection="1">
      <alignment horizontal="left" vertical="top" wrapText="1"/>
    </xf>
    <xf numFmtId="0" fontId="3" fillId="0" borderId="3" xfId="3" applyFont="1" applyFill="1" applyBorder="1" applyAlignment="1" applyProtection="1">
      <alignment horizontal="right" vertical="top" wrapText="1"/>
    </xf>
    <xf numFmtId="0" fontId="3" fillId="0" borderId="0" xfId="2" applyFont="1" applyFill="1" applyBorder="1" applyAlignment="1" applyProtection="1">
      <alignment horizontal="left"/>
    </xf>
    <xf numFmtId="0" fontId="3" fillId="0" borderId="0" xfId="3" applyFont="1" applyFill="1" applyProtection="1"/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3" applyFont="1" applyFill="1" applyBorder="1" applyAlignment="1" applyProtection="1">
      <alignment horizontal="right" vertical="top" wrapText="1"/>
    </xf>
    <xf numFmtId="0" fontId="3" fillId="0" borderId="1" xfId="3" applyFont="1" applyFill="1" applyBorder="1" applyAlignment="1" applyProtection="1">
      <alignment horizontal="left" vertical="top" wrapText="1"/>
    </xf>
    <xf numFmtId="0" fontId="3" fillId="0" borderId="1" xfId="3" applyFont="1" applyFill="1" applyBorder="1" applyAlignment="1" applyProtection="1">
      <alignment horizontal="right" vertical="top" wrapText="1"/>
    </xf>
    <xf numFmtId="0" fontId="3" fillId="0" borderId="1" xfId="2" applyFont="1" applyFill="1" applyBorder="1" applyAlignment="1" applyProtection="1">
      <alignment horizontal="left"/>
    </xf>
    <xf numFmtId="0" fontId="3" fillId="0" borderId="1" xfId="3" applyFont="1" applyFill="1" applyBorder="1" applyAlignment="1" applyProtection="1">
      <alignment vertical="top"/>
    </xf>
    <xf numFmtId="0" fontId="3" fillId="0" borderId="1" xfId="3" applyFont="1" applyFill="1" applyBorder="1" applyAlignment="1" applyProtection="1"/>
    <xf numFmtId="0" fontId="3" fillId="0" borderId="0" xfId="1" applyNumberFormat="1" applyFont="1" applyFill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left" vertical="top"/>
    </xf>
    <xf numFmtId="0" fontId="3" fillId="0" borderId="0" xfId="1" applyNumberFormat="1" applyFont="1" applyFill="1" applyBorder="1" applyAlignment="1" applyProtection="1">
      <alignment horizontal="left" vertical="top" wrapText="1"/>
    </xf>
    <xf numFmtId="166" fontId="4" fillId="0" borderId="0" xfId="1" applyNumberFormat="1" applyFont="1" applyFill="1" applyBorder="1" applyAlignment="1">
      <alignment horizontal="right" vertical="top"/>
    </xf>
    <xf numFmtId="49" fontId="3" fillId="0" borderId="1" xfId="3" applyNumberFormat="1" applyFont="1" applyFill="1" applyBorder="1" applyAlignment="1" applyProtection="1">
      <alignment horizontal="center" vertical="top"/>
    </xf>
    <xf numFmtId="49" fontId="3" fillId="0" borderId="1" xfId="3" applyNumberFormat="1" applyFont="1" applyFill="1" applyBorder="1" applyAlignment="1" applyProtection="1">
      <alignment horizontal="center"/>
    </xf>
    <xf numFmtId="1" fontId="3" fillId="0" borderId="0" xfId="1" applyNumberFormat="1" applyFont="1" applyFill="1"/>
    <xf numFmtId="0" fontId="4" fillId="0" borderId="0" xfId="1" applyNumberFormat="1" applyFont="1" applyFill="1" applyBorder="1" applyAlignment="1" applyProtection="1">
      <alignment horizontal="center"/>
    </xf>
    <xf numFmtId="164" fontId="4" fillId="0" borderId="0" xfId="1" applyFont="1" applyFill="1" applyBorder="1" applyAlignment="1" applyProtection="1">
      <alignment horizontal="center"/>
    </xf>
    <xf numFmtId="0" fontId="3" fillId="0" borderId="2" xfId="1" applyNumberFormat="1" applyFont="1" applyFill="1" applyBorder="1" applyAlignment="1">
      <alignment horizontal="right"/>
    </xf>
    <xf numFmtId="0" fontId="3" fillId="0" borderId="1" xfId="1" applyNumberFormat="1" applyFont="1" applyFill="1" applyBorder="1" applyAlignment="1">
      <alignment horizontal="right" wrapText="1"/>
    </xf>
    <xf numFmtId="0" fontId="3" fillId="0" borderId="2" xfId="1" applyNumberFormat="1" applyFont="1" applyFill="1" applyBorder="1" applyAlignment="1" applyProtection="1">
      <alignment horizontal="right"/>
    </xf>
    <xf numFmtId="0" fontId="3" fillId="0" borderId="3" xfId="1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vertical="top"/>
    </xf>
    <xf numFmtId="0" fontId="4" fillId="0" borderId="1" xfId="1" applyNumberFormat="1" applyFont="1" applyFill="1" applyBorder="1" applyAlignment="1" applyProtection="1">
      <alignment horizontal="left" vertical="top"/>
    </xf>
    <xf numFmtId="0" fontId="8" fillId="0" borderId="0" xfId="1" applyNumberFormat="1" applyFont="1" applyFill="1" applyBorder="1" applyAlignment="1"/>
    <xf numFmtId="0" fontId="8" fillId="0" borderId="0" xfId="1" applyNumberFormat="1" applyFont="1" applyFill="1" applyAlignment="1"/>
    <xf numFmtId="0" fontId="8" fillId="0" borderId="0" xfId="1" applyNumberFormat="1" applyFont="1" applyFill="1"/>
    <xf numFmtId="0" fontId="4" fillId="0" borderId="0" xfId="1" applyNumberFormat="1" applyFont="1" applyFill="1" applyBorder="1" applyAlignment="1" applyProtection="1">
      <alignment horizontal="center"/>
    </xf>
    <xf numFmtId="0" fontId="1" fillId="0" borderId="0" xfId="0" applyFont="1" applyFill="1" applyAlignment="1"/>
    <xf numFmtId="0" fontId="3" fillId="0" borderId="0" xfId="2" applyNumberFormat="1" applyFont="1" applyFill="1" applyBorder="1" applyAlignment="1" applyProtection="1">
      <alignment horizontal="center"/>
    </xf>
    <xf numFmtId="0" fontId="3" fillId="0" borderId="3" xfId="2" applyNumberFormat="1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 vertical="top"/>
    </xf>
    <xf numFmtId="49" fontId="3" fillId="0" borderId="3" xfId="3" applyNumberFormat="1" applyFont="1" applyFill="1" applyBorder="1" applyAlignment="1" applyProtection="1">
      <alignment horizontal="center" vertical="top"/>
    </xf>
    <xf numFmtId="0" fontId="3" fillId="0" borderId="3" xfId="3" applyFont="1" applyFill="1" applyBorder="1" applyAlignment="1" applyProtection="1">
      <alignment horizontal="center"/>
    </xf>
    <xf numFmtId="0" fontId="3" fillId="0" borderId="0" xfId="3" applyFont="1" applyFill="1" applyBorder="1" applyAlignment="1" applyProtection="1">
      <alignment horizontal="center" vertical="top"/>
    </xf>
    <xf numFmtId="49" fontId="3" fillId="0" borderId="0" xfId="3" applyNumberFormat="1" applyFont="1" applyFill="1" applyBorder="1" applyAlignment="1" applyProtection="1">
      <alignment horizontal="center" vertical="top"/>
    </xf>
    <xf numFmtId="0" fontId="3" fillId="0" borderId="0" xfId="3" applyFont="1" applyFill="1" applyBorder="1" applyAlignment="1" applyProtection="1">
      <alignment horizontal="center"/>
    </xf>
  </cellXfs>
  <cellStyles count="4">
    <cellStyle name="Comma" xfId="1" builtinId="3"/>
    <cellStyle name="Normal" xfId="0" builtinId="0"/>
    <cellStyle name="Normal_BUDGET-2000" xfId="2"/>
    <cellStyle name="Normal_budgetDocNIC02-0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AF63"/>
  <sheetViews>
    <sheetView tabSelected="1" view="pageBreakPreview" zoomScale="103" zoomScaleSheetLayoutView="103" workbookViewId="0">
      <selection activeCell="B4" sqref="B4"/>
    </sheetView>
  </sheetViews>
  <sheetFormatPr defaultColWidth="11" defaultRowHeight="12.75"/>
  <cols>
    <col min="1" max="1" width="6.42578125" style="24" customWidth="1"/>
    <col min="2" max="2" width="8.140625" style="25" customWidth="1"/>
    <col min="3" max="3" width="34.5703125" style="24" customWidth="1"/>
    <col min="4" max="4" width="8.5703125" style="7" customWidth="1"/>
    <col min="5" max="5" width="9.42578125" style="7" customWidth="1"/>
    <col min="6" max="6" width="8.42578125" style="7" customWidth="1"/>
    <col min="7" max="8" width="8.5703125" style="7" customWidth="1"/>
    <col min="9" max="9" width="8.42578125" style="7" customWidth="1"/>
    <col min="10" max="10" width="8.5703125" style="7" customWidth="1"/>
    <col min="11" max="11" width="9.140625" style="7" customWidth="1"/>
    <col min="12" max="12" width="8.42578125" style="7" customWidth="1"/>
    <col min="13" max="15" width="11" style="22"/>
    <col min="16" max="16" width="11" style="23"/>
    <col min="17" max="17" width="11" style="7" customWidth="1"/>
    <col min="18" max="16384" width="11" style="7"/>
  </cols>
  <sheetData>
    <row r="1" spans="1:32">
      <c r="A1" s="18"/>
      <c r="B1" s="19"/>
      <c r="C1" s="20"/>
      <c r="D1" s="21"/>
      <c r="E1" s="82" t="s">
        <v>23</v>
      </c>
      <c r="F1" s="21"/>
      <c r="G1" s="21"/>
      <c r="H1" s="21"/>
      <c r="I1" s="21"/>
      <c r="J1" s="21"/>
      <c r="K1" s="21"/>
      <c r="L1" s="21"/>
    </row>
    <row r="2" spans="1:32">
      <c r="A2" s="93" t="s">
        <v>41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32">
      <c r="A3" s="18"/>
      <c r="B3" s="19"/>
      <c r="C3" s="20"/>
      <c r="D3" s="21"/>
      <c r="E3" s="82"/>
      <c r="F3" s="21"/>
      <c r="G3" s="21"/>
      <c r="H3" s="21"/>
      <c r="I3" s="21"/>
      <c r="J3" s="21"/>
      <c r="K3" s="21"/>
      <c r="L3" s="21"/>
    </row>
    <row r="4" spans="1:32">
      <c r="D4" s="10" t="s">
        <v>38</v>
      </c>
      <c r="E4" s="26">
        <v>3425</v>
      </c>
      <c r="F4" s="27" t="s">
        <v>0</v>
      </c>
      <c r="H4" s="28"/>
      <c r="I4" s="28"/>
      <c r="J4" s="28"/>
      <c r="K4" s="28"/>
      <c r="L4" s="28"/>
    </row>
    <row r="5" spans="1:32">
      <c r="D5" s="10" t="s">
        <v>39</v>
      </c>
      <c r="E5" s="26"/>
      <c r="F5" s="27"/>
      <c r="H5" s="28"/>
      <c r="I5" s="28"/>
      <c r="J5" s="28"/>
      <c r="K5" s="28"/>
      <c r="L5" s="28"/>
    </row>
    <row r="6" spans="1:32">
      <c r="D6" s="10" t="s">
        <v>30</v>
      </c>
      <c r="E6" s="26">
        <v>5425</v>
      </c>
      <c r="F6" s="27" t="s">
        <v>37</v>
      </c>
      <c r="H6" s="28"/>
      <c r="I6" s="28"/>
      <c r="J6" s="28"/>
      <c r="K6" s="28"/>
      <c r="L6" s="28"/>
    </row>
    <row r="7" spans="1:32">
      <c r="A7" s="29" t="s">
        <v>48</v>
      </c>
      <c r="C7" s="30"/>
      <c r="D7" s="28"/>
      <c r="E7" s="28"/>
      <c r="F7" s="28"/>
      <c r="G7" s="28"/>
      <c r="H7" s="28"/>
      <c r="I7" s="28"/>
      <c r="J7" s="28"/>
      <c r="K7" s="28"/>
      <c r="L7" s="28"/>
    </row>
    <row r="8" spans="1:32">
      <c r="A8" s="31"/>
      <c r="D8" s="32"/>
      <c r="E8" s="82" t="s">
        <v>32</v>
      </c>
      <c r="F8" s="82" t="s">
        <v>33</v>
      </c>
      <c r="G8" s="82" t="s">
        <v>8</v>
      </c>
    </row>
    <row r="9" spans="1:32">
      <c r="A9" s="31"/>
      <c r="D9" s="33" t="s">
        <v>1</v>
      </c>
      <c r="E9" s="82">
        <f>L41</f>
        <v>20375</v>
      </c>
      <c r="F9" s="83">
        <f>L51</f>
        <v>0</v>
      </c>
      <c r="G9" s="82">
        <f>F9+E9</f>
        <v>20375</v>
      </c>
    </row>
    <row r="10" spans="1:32">
      <c r="A10" s="29" t="s">
        <v>31</v>
      </c>
      <c r="C10" s="29"/>
    </row>
    <row r="11" spans="1:32" ht="13.5">
      <c r="C11" s="34"/>
      <c r="D11" s="35"/>
      <c r="E11" s="35"/>
      <c r="F11" s="35"/>
      <c r="G11" s="35"/>
      <c r="H11" s="35"/>
      <c r="I11" s="36"/>
      <c r="J11" s="37"/>
      <c r="K11" s="38"/>
      <c r="L11" s="16" t="s">
        <v>40</v>
      </c>
    </row>
    <row r="12" spans="1:32" s="64" customFormat="1">
      <c r="A12" s="61"/>
      <c r="B12" s="62"/>
      <c r="C12" s="63"/>
      <c r="D12" s="96" t="s">
        <v>2</v>
      </c>
      <c r="E12" s="96"/>
      <c r="F12" s="95" t="s">
        <v>3</v>
      </c>
      <c r="G12" s="95"/>
      <c r="H12" s="95" t="s">
        <v>4</v>
      </c>
      <c r="I12" s="95"/>
      <c r="J12" s="95" t="s">
        <v>3</v>
      </c>
      <c r="K12" s="95"/>
      <c r="L12" s="95"/>
      <c r="M12" s="97"/>
      <c r="N12" s="97"/>
      <c r="O12" s="97"/>
      <c r="P12" s="97"/>
      <c r="Q12" s="98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9"/>
      <c r="AC12" s="99"/>
      <c r="AD12" s="99"/>
      <c r="AE12" s="99"/>
      <c r="AF12" s="99"/>
    </row>
    <row r="13" spans="1:32" s="64" customFormat="1">
      <c r="A13" s="65"/>
      <c r="B13" s="66"/>
      <c r="C13" s="63" t="s">
        <v>5</v>
      </c>
      <c r="D13" s="95" t="s">
        <v>42</v>
      </c>
      <c r="E13" s="95"/>
      <c r="F13" s="95" t="s">
        <v>44</v>
      </c>
      <c r="G13" s="95"/>
      <c r="H13" s="95" t="s">
        <v>44</v>
      </c>
      <c r="I13" s="95"/>
      <c r="J13" s="95" t="s">
        <v>49</v>
      </c>
      <c r="K13" s="95"/>
      <c r="L13" s="95"/>
      <c r="M13" s="100"/>
      <c r="N13" s="100"/>
      <c r="O13" s="100"/>
      <c r="P13" s="100"/>
      <c r="Q13" s="101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2"/>
      <c r="AC13" s="102"/>
      <c r="AD13" s="102"/>
      <c r="AE13" s="102"/>
      <c r="AF13" s="102"/>
    </row>
    <row r="14" spans="1:32" s="64" customFormat="1">
      <c r="A14" s="67"/>
      <c r="B14" s="68"/>
      <c r="C14" s="69"/>
      <c r="D14" s="1" t="s">
        <v>6</v>
      </c>
      <c r="E14" s="1" t="s">
        <v>7</v>
      </c>
      <c r="F14" s="1" t="s">
        <v>6</v>
      </c>
      <c r="G14" s="1" t="s">
        <v>7</v>
      </c>
      <c r="H14" s="1" t="s">
        <v>6</v>
      </c>
      <c r="I14" s="1" t="s">
        <v>7</v>
      </c>
      <c r="J14" s="1" t="s">
        <v>6</v>
      </c>
      <c r="K14" s="1" t="s">
        <v>7</v>
      </c>
      <c r="L14" s="1" t="s">
        <v>8</v>
      </c>
      <c r="M14" s="70"/>
      <c r="N14" s="70"/>
      <c r="O14" s="70"/>
      <c r="P14" s="70"/>
      <c r="Q14" s="79"/>
      <c r="R14" s="70"/>
      <c r="S14" s="70"/>
      <c r="T14" s="70"/>
      <c r="U14" s="70"/>
      <c r="V14" s="79"/>
      <c r="W14" s="70"/>
      <c r="X14" s="70"/>
      <c r="Y14" s="70"/>
      <c r="Z14" s="70"/>
      <c r="AA14" s="79"/>
      <c r="AB14" s="71"/>
      <c r="AC14" s="71"/>
      <c r="AD14" s="71"/>
      <c r="AE14" s="71"/>
      <c r="AF14" s="80"/>
    </row>
    <row r="15" spans="1:32" s="15" customFormat="1">
      <c r="A15" s="39"/>
      <c r="B15" s="42"/>
      <c r="C15" s="39"/>
      <c r="D15" s="14"/>
      <c r="E15" s="14"/>
      <c r="F15" s="14"/>
      <c r="G15" s="14"/>
      <c r="H15" s="14"/>
      <c r="I15" s="14"/>
      <c r="J15" s="14"/>
      <c r="K15" s="14"/>
      <c r="L15" s="14"/>
      <c r="M15" s="40"/>
      <c r="N15" s="40"/>
      <c r="O15" s="40"/>
      <c r="P15" s="41"/>
    </row>
    <row r="16" spans="1:32">
      <c r="C16" s="43" t="s">
        <v>9</v>
      </c>
      <c r="D16" s="14"/>
      <c r="E16" s="14"/>
      <c r="F16" s="14"/>
      <c r="G16" s="14"/>
      <c r="H16" s="14"/>
      <c r="I16" s="14"/>
      <c r="J16" s="14"/>
      <c r="K16" s="14"/>
      <c r="L16" s="14"/>
    </row>
    <row r="17" spans="1:26">
      <c r="A17" s="24" t="s">
        <v>10</v>
      </c>
      <c r="B17" s="44">
        <v>3425</v>
      </c>
      <c r="C17" s="43" t="s">
        <v>0</v>
      </c>
    </row>
    <row r="18" spans="1:26">
      <c r="B18" s="25">
        <v>60</v>
      </c>
      <c r="C18" s="29" t="s">
        <v>11</v>
      </c>
    </row>
    <row r="19" spans="1:26">
      <c r="B19" s="44">
        <v>60.000999999999998</v>
      </c>
      <c r="C19" s="43" t="s">
        <v>12</v>
      </c>
    </row>
    <row r="20" spans="1:26">
      <c r="B20" s="25">
        <v>37</v>
      </c>
      <c r="C20" s="29" t="s">
        <v>13</v>
      </c>
    </row>
    <row r="21" spans="1:26">
      <c r="B21" s="25" t="s">
        <v>14</v>
      </c>
      <c r="C21" s="29" t="s">
        <v>15</v>
      </c>
      <c r="D21" s="2">
        <v>13348</v>
      </c>
      <c r="E21" s="3">
        <v>0</v>
      </c>
      <c r="F21" s="72">
        <v>14500</v>
      </c>
      <c r="G21" s="3">
        <v>0</v>
      </c>
      <c r="H21" s="2">
        <v>14500</v>
      </c>
      <c r="I21" s="3">
        <v>0</v>
      </c>
      <c r="J21" s="72">
        <v>16675</v>
      </c>
      <c r="K21" s="3">
        <v>0</v>
      </c>
      <c r="L21" s="72">
        <f>SUM(J21:K21)</f>
        <v>16675</v>
      </c>
      <c r="M21" s="90"/>
      <c r="N21" s="90"/>
      <c r="O21" s="90"/>
      <c r="P21" s="91"/>
      <c r="Q21" s="92"/>
      <c r="W21" s="22"/>
      <c r="X21" s="22"/>
      <c r="Y21" s="22"/>
      <c r="Z21" s="23"/>
    </row>
    <row r="22" spans="1:26">
      <c r="B22" s="25" t="s">
        <v>16</v>
      </c>
      <c r="C22" s="29" t="s">
        <v>17</v>
      </c>
      <c r="D22" s="72">
        <v>100</v>
      </c>
      <c r="E22" s="3">
        <v>0</v>
      </c>
      <c r="F22" s="72">
        <v>100</v>
      </c>
      <c r="G22" s="3">
        <v>0</v>
      </c>
      <c r="H22" s="2">
        <v>100</v>
      </c>
      <c r="I22" s="3">
        <v>0</v>
      </c>
      <c r="J22" s="72">
        <v>100</v>
      </c>
      <c r="K22" s="3">
        <v>0</v>
      </c>
      <c r="L22" s="72">
        <f>SUM(J22:K22)</f>
        <v>100</v>
      </c>
      <c r="M22" s="90"/>
      <c r="N22" s="90"/>
      <c r="O22" s="90"/>
      <c r="P22" s="91"/>
      <c r="Q22" s="92"/>
      <c r="W22" s="22"/>
      <c r="X22" s="22"/>
      <c r="Y22" s="22"/>
      <c r="Z22" s="23"/>
    </row>
    <row r="23" spans="1:26">
      <c r="B23" s="25" t="s">
        <v>18</v>
      </c>
      <c r="C23" s="29" t="s">
        <v>19</v>
      </c>
      <c r="D23" s="2">
        <v>1546</v>
      </c>
      <c r="E23" s="3">
        <v>0</v>
      </c>
      <c r="F23" s="72">
        <v>2700</v>
      </c>
      <c r="G23" s="3">
        <v>0</v>
      </c>
      <c r="H23" s="2">
        <v>2700</v>
      </c>
      <c r="I23" s="3">
        <v>0</v>
      </c>
      <c r="J23" s="72">
        <v>1000</v>
      </c>
      <c r="K23" s="3">
        <v>0</v>
      </c>
      <c r="L23" s="72">
        <f>SUM(J23:K23)</f>
        <v>1000</v>
      </c>
      <c r="M23" s="90"/>
      <c r="N23" s="90"/>
      <c r="O23" s="90"/>
      <c r="P23" s="91"/>
      <c r="Q23" s="92"/>
      <c r="R23" s="22"/>
      <c r="S23" s="22"/>
      <c r="T23" s="22"/>
      <c r="U23" s="23"/>
      <c r="W23" s="22"/>
      <c r="X23" s="22"/>
      <c r="Y23" s="22"/>
      <c r="Z23" s="23"/>
    </row>
    <row r="24" spans="1:26">
      <c r="B24" s="25" t="s">
        <v>36</v>
      </c>
      <c r="C24" s="29" t="s">
        <v>35</v>
      </c>
      <c r="D24" s="72">
        <v>381</v>
      </c>
      <c r="E24" s="3">
        <v>0</v>
      </c>
      <c r="F24" s="72">
        <v>400</v>
      </c>
      <c r="G24" s="3">
        <v>0</v>
      </c>
      <c r="H24" s="2">
        <v>400</v>
      </c>
      <c r="I24" s="3">
        <v>0</v>
      </c>
      <c r="J24" s="72">
        <v>400</v>
      </c>
      <c r="K24" s="3">
        <v>0</v>
      </c>
      <c r="L24" s="72">
        <f>SUM(J24:K24)</f>
        <v>400</v>
      </c>
      <c r="M24" s="90"/>
      <c r="N24" s="90"/>
      <c r="O24" s="90"/>
      <c r="P24" s="91"/>
      <c r="Q24" s="92"/>
      <c r="W24" s="22"/>
      <c r="X24" s="22"/>
      <c r="Y24" s="22"/>
      <c r="Z24" s="23"/>
    </row>
    <row r="25" spans="1:26">
      <c r="A25" s="24" t="s">
        <v>8</v>
      </c>
      <c r="B25" s="25">
        <v>37</v>
      </c>
      <c r="C25" s="29" t="s">
        <v>13</v>
      </c>
      <c r="D25" s="84">
        <f t="shared" ref="D25:L25" si="0">SUM(D21:D24)</f>
        <v>15375</v>
      </c>
      <c r="E25" s="4">
        <f t="shared" si="0"/>
        <v>0</v>
      </c>
      <c r="F25" s="73">
        <f t="shared" si="0"/>
        <v>17700</v>
      </c>
      <c r="G25" s="4">
        <f t="shared" si="0"/>
        <v>0</v>
      </c>
      <c r="H25" s="84">
        <f t="shared" si="0"/>
        <v>17700</v>
      </c>
      <c r="I25" s="4">
        <f t="shared" si="0"/>
        <v>0</v>
      </c>
      <c r="J25" s="73">
        <f t="shared" si="0"/>
        <v>18175</v>
      </c>
      <c r="K25" s="4">
        <f t="shared" si="0"/>
        <v>0</v>
      </c>
      <c r="L25" s="73">
        <f t="shared" si="0"/>
        <v>18175</v>
      </c>
    </row>
    <row r="26" spans="1:26" ht="14.1" customHeight="1">
      <c r="A26" s="24" t="s">
        <v>8</v>
      </c>
      <c r="B26" s="44">
        <v>60.000999999999998</v>
      </c>
      <c r="C26" s="43" t="s">
        <v>12</v>
      </c>
      <c r="D26" s="84">
        <f t="shared" ref="D26:L26" si="1">D25</f>
        <v>15375</v>
      </c>
      <c r="E26" s="4">
        <f t="shared" si="1"/>
        <v>0</v>
      </c>
      <c r="F26" s="73">
        <f t="shared" si="1"/>
        <v>17700</v>
      </c>
      <c r="G26" s="4">
        <f t="shared" si="1"/>
        <v>0</v>
      </c>
      <c r="H26" s="84">
        <f t="shared" si="1"/>
        <v>17700</v>
      </c>
      <c r="I26" s="4">
        <f t="shared" si="1"/>
        <v>0</v>
      </c>
      <c r="J26" s="73">
        <f t="shared" si="1"/>
        <v>18175</v>
      </c>
      <c r="K26" s="4">
        <f t="shared" si="1"/>
        <v>0</v>
      </c>
      <c r="L26" s="73">
        <f t="shared" si="1"/>
        <v>18175</v>
      </c>
    </row>
    <row r="27" spans="1:26">
      <c r="C27" s="29"/>
      <c r="D27" s="5"/>
      <c r="E27" s="5"/>
      <c r="F27" s="6"/>
      <c r="G27" s="5"/>
      <c r="H27" s="6"/>
      <c r="I27" s="5"/>
      <c r="J27" s="6"/>
      <c r="K27" s="5"/>
      <c r="L27" s="6"/>
    </row>
    <row r="28" spans="1:26">
      <c r="A28" s="18"/>
      <c r="B28" s="46">
        <v>60.003999999999998</v>
      </c>
      <c r="C28" s="47" t="s">
        <v>34</v>
      </c>
      <c r="D28" s="5"/>
      <c r="E28" s="5"/>
      <c r="F28" s="5"/>
      <c r="G28" s="5"/>
      <c r="H28" s="5"/>
      <c r="I28" s="5"/>
      <c r="J28" s="5"/>
      <c r="K28" s="5"/>
      <c r="L28" s="5"/>
    </row>
    <row r="29" spans="1:26">
      <c r="B29" s="24">
        <v>62</v>
      </c>
      <c r="C29" s="24" t="s">
        <v>45</v>
      </c>
      <c r="D29" s="50"/>
      <c r="E29" s="8"/>
      <c r="F29" s="8"/>
      <c r="G29" s="8"/>
      <c r="H29" s="8"/>
      <c r="I29" s="8"/>
      <c r="J29" s="8"/>
      <c r="K29" s="8"/>
      <c r="L29" s="8"/>
    </row>
    <row r="30" spans="1:26">
      <c r="B30" s="25" t="s">
        <v>46</v>
      </c>
      <c r="C30" s="24" t="s">
        <v>47</v>
      </c>
      <c r="D30" s="9">
        <v>0</v>
      </c>
      <c r="E30" s="9">
        <v>0</v>
      </c>
      <c r="F30" s="85">
        <v>50000</v>
      </c>
      <c r="G30" s="9">
        <v>0</v>
      </c>
      <c r="H30" s="85">
        <v>50000</v>
      </c>
      <c r="I30" s="9">
        <v>0</v>
      </c>
      <c r="J30" s="9">
        <v>0</v>
      </c>
      <c r="K30" s="9">
        <v>0</v>
      </c>
      <c r="L30" s="9">
        <f>SUM(J30:K30)</f>
        <v>0</v>
      </c>
    </row>
    <row r="31" spans="1:26">
      <c r="A31" s="24" t="s">
        <v>8</v>
      </c>
      <c r="B31" s="24">
        <v>62</v>
      </c>
      <c r="C31" s="24" t="s">
        <v>45</v>
      </c>
      <c r="D31" s="9">
        <f t="shared" ref="D31:I31" si="2">D30</f>
        <v>0</v>
      </c>
      <c r="E31" s="9">
        <f t="shared" si="2"/>
        <v>0</v>
      </c>
      <c r="F31" s="85">
        <f t="shared" si="2"/>
        <v>50000</v>
      </c>
      <c r="G31" s="9">
        <f t="shared" si="2"/>
        <v>0</v>
      </c>
      <c r="H31" s="85">
        <f t="shared" si="2"/>
        <v>50000</v>
      </c>
      <c r="I31" s="9">
        <f t="shared" si="2"/>
        <v>0</v>
      </c>
      <c r="J31" s="9">
        <f>J30</f>
        <v>0</v>
      </c>
      <c r="K31" s="9">
        <f t="shared" ref="K31:L31" si="3">K30</f>
        <v>0</v>
      </c>
      <c r="L31" s="9">
        <f t="shared" si="3"/>
        <v>0</v>
      </c>
    </row>
    <row r="32" spans="1:26">
      <c r="A32" s="18" t="s">
        <v>8</v>
      </c>
      <c r="B32" s="46">
        <v>60.003999999999998</v>
      </c>
      <c r="C32" s="47" t="s">
        <v>34</v>
      </c>
      <c r="D32" s="4">
        <f t="shared" ref="D32:L32" si="4">D31</f>
        <v>0</v>
      </c>
      <c r="E32" s="4">
        <f t="shared" si="4"/>
        <v>0</v>
      </c>
      <c r="F32" s="73">
        <f t="shared" si="4"/>
        <v>50000</v>
      </c>
      <c r="G32" s="4">
        <f t="shared" si="4"/>
        <v>0</v>
      </c>
      <c r="H32" s="73">
        <f t="shared" si="4"/>
        <v>50000</v>
      </c>
      <c r="I32" s="4">
        <f t="shared" si="4"/>
        <v>0</v>
      </c>
      <c r="J32" s="4">
        <f t="shared" si="4"/>
        <v>0</v>
      </c>
      <c r="K32" s="4">
        <f t="shared" si="4"/>
        <v>0</v>
      </c>
      <c r="L32" s="4">
        <f t="shared" si="4"/>
        <v>0</v>
      </c>
    </row>
    <row r="33" spans="1:26">
      <c r="C33" s="29"/>
      <c r="D33" s="5"/>
      <c r="E33" s="5"/>
      <c r="F33" s="6"/>
      <c r="G33" s="5"/>
      <c r="H33" s="6"/>
      <c r="I33" s="5"/>
      <c r="J33" s="6"/>
      <c r="K33" s="5"/>
      <c r="L33" s="6"/>
    </row>
    <row r="34" spans="1:26">
      <c r="A34" s="18"/>
      <c r="B34" s="78">
        <v>60.2</v>
      </c>
      <c r="C34" s="45" t="s">
        <v>20</v>
      </c>
      <c r="D34" s="5"/>
      <c r="E34" s="6"/>
      <c r="F34" s="6"/>
      <c r="G34" s="6"/>
      <c r="H34" s="6"/>
      <c r="I34" s="6"/>
      <c r="J34" s="6"/>
      <c r="K34" s="6"/>
      <c r="L34" s="6"/>
    </row>
    <row r="35" spans="1:26">
      <c r="A35" s="18"/>
      <c r="B35" s="19">
        <v>60</v>
      </c>
      <c r="C35" s="77" t="s">
        <v>43</v>
      </c>
      <c r="D35" s="5"/>
      <c r="E35" s="6"/>
      <c r="F35" s="6"/>
      <c r="G35" s="6"/>
      <c r="H35" s="6"/>
      <c r="I35" s="6"/>
      <c r="J35" s="6"/>
      <c r="K35" s="6"/>
      <c r="L35" s="6"/>
    </row>
    <row r="36" spans="1:26">
      <c r="A36" s="18"/>
      <c r="B36" s="19" t="s">
        <v>21</v>
      </c>
      <c r="C36" s="76" t="s">
        <v>22</v>
      </c>
      <c r="D36" s="5">
        <v>2000</v>
      </c>
      <c r="E36" s="8">
        <v>0</v>
      </c>
      <c r="F36" s="50">
        <v>2000</v>
      </c>
      <c r="G36" s="8">
        <v>0</v>
      </c>
      <c r="H36" s="5">
        <v>2000</v>
      </c>
      <c r="I36" s="8">
        <v>0</v>
      </c>
      <c r="J36" s="50">
        <v>2200</v>
      </c>
      <c r="K36" s="8">
        <v>0</v>
      </c>
      <c r="L36" s="50">
        <f>SUM(J36:K36)</f>
        <v>2200</v>
      </c>
      <c r="M36" s="90"/>
      <c r="N36" s="90"/>
      <c r="O36" s="90"/>
      <c r="P36" s="91"/>
      <c r="Q36" s="92"/>
      <c r="W36" s="22"/>
      <c r="X36" s="22"/>
      <c r="Y36" s="22"/>
      <c r="Z36" s="23"/>
    </row>
    <row r="37" spans="1:26">
      <c r="A37" s="18" t="s">
        <v>8</v>
      </c>
      <c r="B37" s="19">
        <v>60</v>
      </c>
      <c r="C37" s="77" t="s">
        <v>43</v>
      </c>
      <c r="D37" s="84">
        <f t="shared" ref="D37:L38" si="5">D36</f>
        <v>2000</v>
      </c>
      <c r="E37" s="4">
        <f t="shared" si="5"/>
        <v>0</v>
      </c>
      <c r="F37" s="73">
        <f t="shared" si="5"/>
        <v>2000</v>
      </c>
      <c r="G37" s="4">
        <f t="shared" si="5"/>
        <v>0</v>
      </c>
      <c r="H37" s="84">
        <f t="shared" si="5"/>
        <v>2000</v>
      </c>
      <c r="I37" s="4">
        <f t="shared" si="5"/>
        <v>0</v>
      </c>
      <c r="J37" s="73">
        <f t="shared" si="5"/>
        <v>2200</v>
      </c>
      <c r="K37" s="4">
        <f t="shared" si="5"/>
        <v>0</v>
      </c>
      <c r="L37" s="73">
        <f t="shared" si="5"/>
        <v>2200</v>
      </c>
    </row>
    <row r="38" spans="1:26" ht="12" customHeight="1">
      <c r="A38" s="34" t="s">
        <v>8</v>
      </c>
      <c r="B38" s="88">
        <v>60.2</v>
      </c>
      <c r="C38" s="89" t="s">
        <v>20</v>
      </c>
      <c r="D38" s="84">
        <f t="shared" si="5"/>
        <v>2000</v>
      </c>
      <c r="E38" s="4">
        <f t="shared" si="5"/>
        <v>0</v>
      </c>
      <c r="F38" s="73">
        <f t="shared" si="5"/>
        <v>2000</v>
      </c>
      <c r="G38" s="4">
        <f t="shared" si="5"/>
        <v>0</v>
      </c>
      <c r="H38" s="84">
        <f t="shared" si="5"/>
        <v>2000</v>
      </c>
      <c r="I38" s="4">
        <f t="shared" si="5"/>
        <v>0</v>
      </c>
      <c r="J38" s="73">
        <f t="shared" si="5"/>
        <v>2200</v>
      </c>
      <c r="K38" s="4">
        <f t="shared" si="5"/>
        <v>0</v>
      </c>
      <c r="L38" s="73">
        <f t="shared" si="5"/>
        <v>2200</v>
      </c>
    </row>
    <row r="39" spans="1:26">
      <c r="A39" s="24" t="s">
        <v>8</v>
      </c>
      <c r="B39" s="25">
        <v>60</v>
      </c>
      <c r="C39" s="29" t="s">
        <v>11</v>
      </c>
      <c r="D39" s="74">
        <f t="shared" ref="D39:L39" si="6">D38+D26+D32</f>
        <v>17375</v>
      </c>
      <c r="E39" s="11">
        <f t="shared" si="6"/>
        <v>0</v>
      </c>
      <c r="F39" s="74">
        <f t="shared" si="6"/>
        <v>69700</v>
      </c>
      <c r="G39" s="11">
        <f t="shared" si="6"/>
        <v>0</v>
      </c>
      <c r="H39" s="74">
        <f t="shared" si="6"/>
        <v>69700</v>
      </c>
      <c r="I39" s="11">
        <f t="shared" si="6"/>
        <v>0</v>
      </c>
      <c r="J39" s="74">
        <f t="shared" si="6"/>
        <v>20375</v>
      </c>
      <c r="K39" s="11">
        <f t="shared" si="6"/>
        <v>0</v>
      </c>
      <c r="L39" s="74">
        <f t="shared" si="6"/>
        <v>20375</v>
      </c>
    </row>
    <row r="40" spans="1:26">
      <c r="A40" s="24" t="s">
        <v>8</v>
      </c>
      <c r="B40" s="44">
        <v>3425</v>
      </c>
      <c r="C40" s="43" t="s">
        <v>0</v>
      </c>
      <c r="D40" s="86">
        <f t="shared" ref="D40:I41" si="7">D39</f>
        <v>17375</v>
      </c>
      <c r="E40" s="12">
        <f t="shared" si="7"/>
        <v>0</v>
      </c>
      <c r="F40" s="75">
        <f t="shared" si="7"/>
        <v>69700</v>
      </c>
      <c r="G40" s="12">
        <f t="shared" si="7"/>
        <v>0</v>
      </c>
      <c r="H40" s="86">
        <f t="shared" si="7"/>
        <v>69700</v>
      </c>
      <c r="I40" s="12">
        <f t="shared" si="7"/>
        <v>0</v>
      </c>
      <c r="J40" s="75">
        <f t="shared" ref="J40:L41" si="8">J39</f>
        <v>20375</v>
      </c>
      <c r="K40" s="12">
        <f t="shared" si="8"/>
        <v>0</v>
      </c>
      <c r="L40" s="75">
        <f t="shared" si="8"/>
        <v>20375</v>
      </c>
    </row>
    <row r="41" spans="1:26">
      <c r="A41" s="51" t="s">
        <v>8</v>
      </c>
      <c r="B41" s="52"/>
      <c r="C41" s="53" t="s">
        <v>9</v>
      </c>
      <c r="D41" s="86">
        <f t="shared" si="7"/>
        <v>17375</v>
      </c>
      <c r="E41" s="12">
        <f t="shared" si="7"/>
        <v>0</v>
      </c>
      <c r="F41" s="75">
        <f t="shared" si="7"/>
        <v>69700</v>
      </c>
      <c r="G41" s="12">
        <f t="shared" si="7"/>
        <v>0</v>
      </c>
      <c r="H41" s="86">
        <f t="shared" si="7"/>
        <v>69700</v>
      </c>
      <c r="I41" s="12">
        <f t="shared" si="7"/>
        <v>0</v>
      </c>
      <c r="J41" s="75">
        <f t="shared" si="8"/>
        <v>20375</v>
      </c>
      <c r="K41" s="12">
        <f t="shared" si="8"/>
        <v>0</v>
      </c>
      <c r="L41" s="75">
        <f t="shared" si="8"/>
        <v>20375</v>
      </c>
    </row>
    <row r="42" spans="1:26">
      <c r="H42" s="81"/>
    </row>
    <row r="43" spans="1:26">
      <c r="C43" s="54" t="s">
        <v>24</v>
      </c>
    </row>
    <row r="44" spans="1:26" ht="25.5">
      <c r="A44" s="24" t="s">
        <v>10</v>
      </c>
      <c r="B44" s="44">
        <v>5425</v>
      </c>
      <c r="C44" s="55" t="s">
        <v>25</v>
      </c>
    </row>
    <row r="45" spans="1:26">
      <c r="B45" s="56">
        <v>0.6</v>
      </c>
      <c r="C45" s="55" t="s">
        <v>26</v>
      </c>
    </row>
    <row r="46" spans="1:26">
      <c r="B46" s="25">
        <v>61</v>
      </c>
      <c r="C46" s="49" t="s">
        <v>27</v>
      </c>
    </row>
    <row r="47" spans="1:26" ht="25.5">
      <c r="B47" s="25" t="s">
        <v>28</v>
      </c>
      <c r="C47" s="49" t="s">
        <v>29</v>
      </c>
      <c r="D47" s="72">
        <v>2500</v>
      </c>
      <c r="E47" s="3">
        <v>0</v>
      </c>
      <c r="F47" s="72">
        <v>5000</v>
      </c>
      <c r="G47" s="3">
        <v>0</v>
      </c>
      <c r="H47" s="72">
        <v>5000</v>
      </c>
      <c r="I47" s="3">
        <v>0</v>
      </c>
      <c r="J47" s="3">
        <v>0</v>
      </c>
      <c r="K47" s="3">
        <v>0</v>
      </c>
      <c r="L47" s="3">
        <f>SUM(J47:K47)</f>
        <v>0</v>
      </c>
      <c r="M47" s="90"/>
      <c r="N47" s="90"/>
      <c r="O47" s="90"/>
      <c r="P47" s="91"/>
      <c r="Q47" s="92"/>
      <c r="W47" s="22"/>
      <c r="X47" s="22"/>
      <c r="Y47" s="22"/>
      <c r="Z47" s="23"/>
    </row>
    <row r="48" spans="1:26">
      <c r="A48" s="18" t="s">
        <v>8</v>
      </c>
      <c r="B48" s="19">
        <v>61</v>
      </c>
      <c r="C48" s="48" t="s">
        <v>27</v>
      </c>
      <c r="D48" s="73">
        <f t="shared" ref="D48:L48" si="9">SUM(D47:D47)</f>
        <v>2500</v>
      </c>
      <c r="E48" s="4">
        <f t="shared" si="9"/>
        <v>0</v>
      </c>
      <c r="F48" s="73">
        <f t="shared" si="9"/>
        <v>5000</v>
      </c>
      <c r="G48" s="4">
        <f t="shared" si="9"/>
        <v>0</v>
      </c>
      <c r="H48" s="73">
        <f t="shared" si="9"/>
        <v>5000</v>
      </c>
      <c r="I48" s="4">
        <f t="shared" si="9"/>
        <v>0</v>
      </c>
      <c r="J48" s="4">
        <f t="shared" si="9"/>
        <v>0</v>
      </c>
      <c r="K48" s="4">
        <f t="shared" si="9"/>
        <v>0</v>
      </c>
      <c r="L48" s="4">
        <f t="shared" si="9"/>
        <v>0</v>
      </c>
    </row>
    <row r="49" spans="1:12">
      <c r="A49" s="18" t="s">
        <v>8</v>
      </c>
      <c r="B49" s="59">
        <v>0.6</v>
      </c>
      <c r="C49" s="60" t="s">
        <v>26</v>
      </c>
      <c r="D49" s="72">
        <f t="shared" ref="D49:L51" si="10">D48</f>
        <v>2500</v>
      </c>
      <c r="E49" s="3">
        <f t="shared" si="10"/>
        <v>0</v>
      </c>
      <c r="F49" s="72">
        <f t="shared" si="10"/>
        <v>5000</v>
      </c>
      <c r="G49" s="3">
        <f t="shared" si="10"/>
        <v>0</v>
      </c>
      <c r="H49" s="72">
        <f t="shared" si="10"/>
        <v>5000</v>
      </c>
      <c r="I49" s="3">
        <f t="shared" si="10"/>
        <v>0</v>
      </c>
      <c r="J49" s="3">
        <f t="shared" si="10"/>
        <v>0</v>
      </c>
      <c r="K49" s="3">
        <f t="shared" si="10"/>
        <v>0</v>
      </c>
      <c r="L49" s="3">
        <f t="shared" si="10"/>
        <v>0</v>
      </c>
    </row>
    <row r="50" spans="1:12" ht="25.5">
      <c r="A50" s="24" t="s">
        <v>8</v>
      </c>
      <c r="B50" s="44">
        <v>5425</v>
      </c>
      <c r="C50" s="55" t="s">
        <v>25</v>
      </c>
      <c r="D50" s="73">
        <f t="shared" si="10"/>
        <v>2500</v>
      </c>
      <c r="E50" s="4">
        <f t="shared" si="10"/>
        <v>0</v>
      </c>
      <c r="F50" s="73">
        <f t="shared" si="10"/>
        <v>5000</v>
      </c>
      <c r="G50" s="4">
        <f t="shared" si="10"/>
        <v>0</v>
      </c>
      <c r="H50" s="73">
        <f t="shared" si="10"/>
        <v>5000</v>
      </c>
      <c r="I50" s="4">
        <f t="shared" si="10"/>
        <v>0</v>
      </c>
      <c r="J50" s="4">
        <f t="shared" si="10"/>
        <v>0</v>
      </c>
      <c r="K50" s="4">
        <f t="shared" si="10"/>
        <v>0</v>
      </c>
      <c r="L50" s="4">
        <f t="shared" si="10"/>
        <v>0</v>
      </c>
    </row>
    <row r="51" spans="1:12">
      <c r="A51" s="51" t="s">
        <v>8</v>
      </c>
      <c r="B51" s="57"/>
      <c r="C51" s="58" t="s">
        <v>24</v>
      </c>
      <c r="D51" s="87">
        <f t="shared" si="10"/>
        <v>2500</v>
      </c>
      <c r="E51" s="13">
        <f t="shared" si="10"/>
        <v>0</v>
      </c>
      <c r="F51" s="87">
        <f t="shared" si="10"/>
        <v>5000</v>
      </c>
      <c r="G51" s="13">
        <f t="shared" si="10"/>
        <v>0</v>
      </c>
      <c r="H51" s="87">
        <f t="shared" si="10"/>
        <v>5000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3">
        <f t="shared" si="10"/>
        <v>0</v>
      </c>
    </row>
    <row r="52" spans="1:12">
      <c r="A52" s="51" t="s">
        <v>8</v>
      </c>
      <c r="B52" s="57"/>
      <c r="C52" s="58" t="s">
        <v>1</v>
      </c>
      <c r="D52" s="73">
        <f t="shared" ref="D52:L52" si="11">D51+D41</f>
        <v>19875</v>
      </c>
      <c r="E52" s="4">
        <f t="shared" si="11"/>
        <v>0</v>
      </c>
      <c r="F52" s="73">
        <f t="shared" si="11"/>
        <v>74700</v>
      </c>
      <c r="G52" s="4">
        <f t="shared" si="11"/>
        <v>0</v>
      </c>
      <c r="H52" s="84">
        <f t="shared" si="11"/>
        <v>74700</v>
      </c>
      <c r="I52" s="4">
        <f t="shared" si="11"/>
        <v>0</v>
      </c>
      <c r="J52" s="73">
        <f t="shared" si="11"/>
        <v>20375</v>
      </c>
      <c r="K52" s="4">
        <f t="shared" si="11"/>
        <v>0</v>
      </c>
      <c r="L52" s="73">
        <f t="shared" si="11"/>
        <v>20375</v>
      </c>
    </row>
    <row r="53" spans="1:12">
      <c r="A53" s="18"/>
      <c r="B53" s="46"/>
      <c r="C53" s="47"/>
      <c r="D53" s="5"/>
      <c r="E53" s="8"/>
      <c r="F53" s="50"/>
      <c r="H53" s="5"/>
      <c r="I53" s="8"/>
      <c r="J53" s="50"/>
      <c r="K53" s="8"/>
      <c r="L53" s="50"/>
    </row>
    <row r="55" spans="1:12">
      <c r="D55" s="82"/>
      <c r="E55" s="82"/>
      <c r="F55" s="82"/>
      <c r="G55" s="82"/>
      <c r="H55" s="82"/>
      <c r="I55" s="82"/>
    </row>
    <row r="56" spans="1:12">
      <c r="D56" s="15"/>
      <c r="E56" s="15"/>
      <c r="F56" s="15"/>
      <c r="G56" s="15"/>
      <c r="H56" s="15"/>
      <c r="I56" s="15"/>
    </row>
    <row r="57" spans="1:12">
      <c r="C57" s="25"/>
      <c r="D57" s="10"/>
      <c r="E57" s="10"/>
      <c r="F57" s="10"/>
      <c r="G57" s="17"/>
      <c r="H57" s="10"/>
      <c r="I57" s="10"/>
    </row>
    <row r="58" spans="1:12">
      <c r="C58" s="25"/>
    </row>
    <row r="59" spans="1:12">
      <c r="C59" s="25"/>
    </row>
    <row r="60" spans="1:12">
      <c r="C60" s="25"/>
    </row>
    <row r="61" spans="1:12">
      <c r="C61" s="25"/>
    </row>
    <row r="62" spans="1:12">
      <c r="C62" s="25"/>
    </row>
    <row r="63" spans="1:12">
      <c r="C63" s="25"/>
    </row>
  </sheetData>
  <autoFilter ref="A14:AF52"/>
  <mergeCells count="15">
    <mergeCell ref="M12:V12"/>
    <mergeCell ref="W12:AF12"/>
    <mergeCell ref="M13:Q13"/>
    <mergeCell ref="R13:V13"/>
    <mergeCell ref="W13:AA13"/>
    <mergeCell ref="AB13:AF13"/>
    <mergeCell ref="A2:L2"/>
    <mergeCell ref="D13:E13"/>
    <mergeCell ref="F13:G13"/>
    <mergeCell ref="D12:E12"/>
    <mergeCell ref="F12:G12"/>
    <mergeCell ref="H12:I12"/>
    <mergeCell ref="J12:L12"/>
    <mergeCell ref="H13:I13"/>
    <mergeCell ref="J13:L13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91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dem36</vt:lpstr>
      <vt:lpstr>'dem36'!osr</vt:lpstr>
      <vt:lpstr>'dem36'!osrcap</vt:lpstr>
      <vt:lpstr>'dem36'!Print_Area</vt:lpstr>
      <vt:lpstr>'dem36'!Print_Titles</vt:lpstr>
      <vt:lpstr>'dem36'!revise</vt:lpstr>
      <vt:lpstr>'dem36'!summary</vt:lpstr>
      <vt:lpstr>'dem36'!Voted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2015-07-23T08:12:11Z</cp:lastPrinted>
  <dcterms:created xsi:type="dcterms:W3CDTF">2004-06-02T16:26:07Z</dcterms:created>
  <dcterms:modified xsi:type="dcterms:W3CDTF">2015-07-29T06:23:05Z</dcterms:modified>
</cp:coreProperties>
</file>