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-225" yWindow="-105" windowWidth="9720" windowHeight="7320"/>
  </bookViews>
  <sheets>
    <sheet name="dem37" sheetId="4" r:id="rId1"/>
  </sheets>
  <externalReferences>
    <externalReference r:id="rId2"/>
    <externalReference r:id="rId3"/>
    <externalReference r:id="rId4"/>
  </externalReferences>
  <definedNames>
    <definedName name="__123Graph_D" hidden="1">[1]dem18!#REF!</definedName>
    <definedName name="_xlnm._FilterDatabase" localSheetId="0" hidden="1">'dem37'!$A$13:$AE$64</definedName>
    <definedName name="_rec1">#REF!</definedName>
    <definedName name="ahcap">[2]dem2!$D$646:$L$646</definedName>
    <definedName name="aviationcap" localSheetId="0">'dem37'!#REF!</definedName>
    <definedName name="censusrec">#REF!</definedName>
    <definedName name="charged">#REF!</definedName>
    <definedName name="da">#REF!</definedName>
    <definedName name="ee">#REF!</definedName>
    <definedName name="fishcap">[2]dem2!$D$657:$L$657</definedName>
    <definedName name="Fishrev">[2]dem2!$D$574:$L$574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justicerec">[3]dem21!$E$128:$L$128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'dem37'!$K$62</definedName>
    <definedName name="np">#REF!</definedName>
    <definedName name="Nutrition">#REF!</definedName>
    <definedName name="oges">#REF!</definedName>
    <definedName name="pension">#REF!</definedName>
    <definedName name="_xlnm.Print_Area" localSheetId="0">'dem37'!$A$1:$L$63</definedName>
    <definedName name="_xlnm.Print_Titles" localSheetId="0">'dem37'!$10:$13</definedName>
    <definedName name="pw">#REF!</definedName>
    <definedName name="pwcap">#REF!</definedName>
    <definedName name="rec">#REF!</definedName>
    <definedName name="reform">#REF!</definedName>
    <definedName name="revise" localSheetId="0">'dem37'!$D$73:$I$73</definedName>
    <definedName name="rt" localSheetId="0">'dem37'!$D$51:$L$51</definedName>
    <definedName name="rtcap" localSheetId="0">'dem37'!$D$60:$L$60</definedName>
    <definedName name="rtrec" localSheetId="0">'dem37'!#REF!</definedName>
    <definedName name="rtrec1" localSheetId="0">'dem37'!#REF!</definedName>
    <definedName name="rtrec2" localSheetId="0">'dem37'!#REF!</definedName>
    <definedName name="scst">#REF!</definedName>
    <definedName name="sgs">#REF!</definedName>
    <definedName name="SocialSecurity">#REF!</definedName>
    <definedName name="socialwelfare">#REF!</definedName>
    <definedName name="spfrd">#REF!</definedName>
    <definedName name="sss">#REF!</definedName>
    <definedName name="summary" localSheetId="0">'dem37'!$D$68:$I$68</definedName>
    <definedName name="swc">#REF!</definedName>
    <definedName name="tax">#REF!</definedName>
    <definedName name="udhd">#REF!</definedName>
    <definedName name="urbancap">#REF!</definedName>
    <definedName name="Voted" localSheetId="0">'dem37'!$E$8:$G$8</definedName>
    <definedName name="water">#REF!</definedName>
    <definedName name="watercap">#REF!</definedName>
    <definedName name="welfarecap">#REF!</definedName>
    <definedName name="Z_239EE218_578E_4317_BEED_14D5D7089E27_.wvu.FilterData" localSheetId="0" hidden="1">'dem37'!$A$1:$L$62</definedName>
    <definedName name="Z_239EE218_578E_4317_BEED_14D5D7089E27_.wvu.PrintTitles" localSheetId="0" hidden="1">'dem37'!$10:$13</definedName>
    <definedName name="Z_302A3EA3_AE96_11D5_A646_0050BA3D7AFD_.wvu.FilterData" localSheetId="0" hidden="1">'dem37'!$A$1:$L$62</definedName>
    <definedName name="Z_302A3EA3_AE96_11D5_A646_0050BA3D7AFD_.wvu.PrintTitles" localSheetId="0" hidden="1">'dem37'!$10:$13</definedName>
    <definedName name="Z_36DBA021_0ECB_11D4_8064_004005726899_.wvu.FilterData" localSheetId="0" hidden="1">'dem37'!$C$15:$C$62</definedName>
    <definedName name="Z_36DBA021_0ECB_11D4_8064_004005726899_.wvu.PrintTitles" localSheetId="0" hidden="1">'dem37'!$10:$13</definedName>
    <definedName name="Z_93EBE921_AE91_11D5_8685_004005726899_.wvu.FilterData" localSheetId="0" hidden="1">'dem37'!$C$15:$C$62</definedName>
    <definedName name="Z_93EBE921_AE91_11D5_8685_004005726899_.wvu.PrintTitles" localSheetId="0" hidden="1">'dem37'!$10:$13</definedName>
    <definedName name="Z_94DA79C1_0FDE_11D5_9579_000021DAEEA2_.wvu.FilterData" localSheetId="0" hidden="1">'dem37'!$C$15:$C$62</definedName>
    <definedName name="Z_94DA79C1_0FDE_11D5_9579_000021DAEEA2_.wvu.PrintArea" localSheetId="0" hidden="1">'dem37'!$A$1:$L$62</definedName>
    <definedName name="Z_94DA79C1_0FDE_11D5_9579_000021DAEEA2_.wvu.PrintTitles" localSheetId="0" hidden="1">'dem37'!$10:$13</definedName>
    <definedName name="Z_B4CB0976_161F_11D5_8064_004005726899_.wvu.FilterData" localSheetId="0" hidden="1">'dem37'!$C$15:$C$62</definedName>
    <definedName name="Z_C868F8C3_16D7_11D5_A68D_81D6213F5331_.wvu.FilterData" localSheetId="0" hidden="1">'dem37'!$C$15:$C$62</definedName>
    <definedName name="Z_C868F8C3_16D7_11D5_A68D_81D6213F5331_.wvu.PrintTitles" localSheetId="0" hidden="1">'dem37'!$10:$13</definedName>
    <definedName name="Z_E5DF37BD_125C_11D5_8DC4_D0F5D88B3549_.wvu.FilterData" localSheetId="0" hidden="1">'dem37'!$C$15:$C$62</definedName>
    <definedName name="Z_E5DF37BD_125C_11D5_8DC4_D0F5D88B3549_.wvu.PrintArea" localSheetId="0" hidden="1">'dem37'!$A$1:$L$62</definedName>
    <definedName name="Z_E5DF37BD_125C_11D5_8DC4_D0F5D88B3549_.wvu.PrintTitles" localSheetId="0" hidden="1">'dem37'!$10:$13</definedName>
    <definedName name="Z_F8ADACC1_164E_11D6_B603_000021DAEEA2_.wvu.FilterData" localSheetId="0" hidden="1">'dem37'!$C$15:$C$62</definedName>
    <definedName name="Z_F8ADACC1_164E_11D6_B603_000021DAEEA2_.wvu.PrintTitles" localSheetId="0" hidden="1">'dem37'!$10:$13</definedName>
  </definedNames>
  <calcPr calcId="125725"/>
</workbook>
</file>

<file path=xl/calcChain.xml><?xml version="1.0" encoding="utf-8"?>
<calcChain xmlns="http://schemas.openxmlformats.org/spreadsheetml/2006/main">
  <c r="L57" i="4"/>
  <c r="L48"/>
  <c r="L47"/>
  <c r="L46"/>
  <c r="L42"/>
  <c r="L38"/>
  <c r="L37"/>
  <c r="L33"/>
  <c r="L32"/>
  <c r="L31"/>
  <c r="L30"/>
  <c r="L28"/>
  <c r="L24"/>
  <c r="L23"/>
  <c r="L22"/>
  <c r="L21"/>
  <c r="L20"/>
  <c r="L19"/>
  <c r="J29" l="1"/>
  <c r="L29" s="1"/>
  <c r="K58" l="1"/>
  <c r="K59" s="1"/>
  <c r="K60" s="1"/>
  <c r="K49"/>
  <c r="K43"/>
  <c r="K39"/>
  <c r="K34"/>
  <c r="K25"/>
  <c r="I58"/>
  <c r="I59" s="1"/>
  <c r="I60" s="1"/>
  <c r="H58"/>
  <c r="H59" s="1"/>
  <c r="H60" s="1"/>
  <c r="G58"/>
  <c r="G59" s="1"/>
  <c r="G60" s="1"/>
  <c r="F58"/>
  <c r="F59" s="1"/>
  <c r="F60" s="1"/>
  <c r="E58"/>
  <c r="E59" s="1"/>
  <c r="E60" s="1"/>
  <c r="D58"/>
  <c r="D59" s="1"/>
  <c r="D60" s="1"/>
  <c r="I49"/>
  <c r="H49"/>
  <c r="G49"/>
  <c r="F49"/>
  <c r="E49"/>
  <c r="D49"/>
  <c r="I43"/>
  <c r="H43"/>
  <c r="G43"/>
  <c r="F43"/>
  <c r="E43"/>
  <c r="D43"/>
  <c r="I39"/>
  <c r="H39"/>
  <c r="G39"/>
  <c r="F39"/>
  <c r="E39"/>
  <c r="D39"/>
  <c r="I34"/>
  <c r="H34"/>
  <c r="G34"/>
  <c r="F34"/>
  <c r="E34"/>
  <c r="D34"/>
  <c r="I25"/>
  <c r="H25"/>
  <c r="G25"/>
  <c r="F25"/>
  <c r="E25"/>
  <c r="D25"/>
  <c r="K61" l="1"/>
  <c r="F50"/>
  <c r="F51" s="1"/>
  <c r="F52" s="1"/>
  <c r="H50"/>
  <c r="H51" s="1"/>
  <c r="H52" s="1"/>
  <c r="G50"/>
  <c r="G51" s="1"/>
  <c r="G52" s="1"/>
  <c r="F61"/>
  <c r="H61"/>
  <c r="E61"/>
  <c r="G61"/>
  <c r="I61"/>
  <c r="I50"/>
  <c r="I51" s="1"/>
  <c r="I52" s="1"/>
  <c r="D61"/>
  <c r="K50"/>
  <c r="K51" s="1"/>
  <c r="K52" s="1"/>
  <c r="D50"/>
  <c r="D51" s="1"/>
  <c r="D52" s="1"/>
  <c r="E50"/>
  <c r="E51" s="1"/>
  <c r="E52" s="1"/>
  <c r="J58"/>
  <c r="J59" s="1"/>
  <c r="J60" s="1"/>
  <c r="J49"/>
  <c r="J43"/>
  <c r="J25"/>
  <c r="J34"/>
  <c r="G62" l="1"/>
  <c r="D62"/>
  <c r="E62"/>
  <c r="I62"/>
  <c r="K62"/>
  <c r="H62"/>
  <c r="F62"/>
  <c r="J39"/>
  <c r="J50" s="1"/>
  <c r="J51" s="1"/>
  <c r="J52" s="1"/>
  <c r="L43"/>
  <c r="L39"/>
  <c r="L58"/>
  <c r="L59" s="1"/>
  <c r="L60" s="1"/>
  <c r="L25"/>
  <c r="L34"/>
  <c r="L49"/>
  <c r="J61"/>
  <c r="L61" l="1"/>
  <c r="F8" s="1"/>
  <c r="L50"/>
  <c r="L51" s="1"/>
  <c r="J62"/>
  <c r="L52"/>
  <c r="E8" s="1"/>
  <c r="G8" l="1"/>
  <c r="L62"/>
</calcChain>
</file>

<file path=xl/sharedStrings.xml><?xml version="1.0" encoding="utf-8"?>
<sst xmlns="http://schemas.openxmlformats.org/spreadsheetml/2006/main" count="108" uniqueCount="68">
  <si>
    <t>SIKKIM NATIONALISED TRANSPORT</t>
  </si>
  <si>
    <t>Road Transport</t>
  </si>
  <si>
    <t>Capital Outlay on Road Transport</t>
  </si>
  <si>
    <t>Voted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</si>
  <si>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</si>
  <si>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</si>
  <si>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</si>
  <si>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</si>
  <si>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</si>
  <si>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</si>
  <si>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</si>
  <si>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</si>
  <si>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</si>
  <si>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Sikkim Nationalised Transport</t>
  </si>
  <si>
    <t>Management</t>
  </si>
  <si>
    <t>60.00.01</t>
  </si>
  <si>
    <t>Salaries</t>
  </si>
  <si>
    <t>60.00.11</t>
  </si>
  <si>
    <t>Travel Expenses</t>
  </si>
  <si>
    <t>60.00.13</t>
  </si>
  <si>
    <t>Office Expenses</t>
  </si>
  <si>
    <t>60.00.14</t>
  </si>
  <si>
    <t>Rent Rates &amp; Taxes</t>
  </si>
  <si>
    <t>60.00.50</t>
  </si>
  <si>
    <t>Other Charges</t>
  </si>
  <si>
    <t>60.00.51</t>
  </si>
  <si>
    <t>Motor Vehicles</t>
  </si>
  <si>
    <t>Operation</t>
  </si>
  <si>
    <t>61.00.01</t>
  </si>
  <si>
    <t>61.00.02</t>
  </si>
  <si>
    <t>Wages</t>
  </si>
  <si>
    <t>61.00.11</t>
  </si>
  <si>
    <t>61.00.13</t>
  </si>
  <si>
    <t>61.00.51</t>
  </si>
  <si>
    <t>63.00.21</t>
  </si>
  <si>
    <t>Buildings</t>
  </si>
  <si>
    <t>64.00.27</t>
  </si>
  <si>
    <t>64.00.71</t>
  </si>
  <si>
    <t>Maintenance of Siliguri Rest House</t>
  </si>
  <si>
    <t>64.00.72</t>
  </si>
  <si>
    <t>CAPITAL SECTION</t>
  </si>
  <si>
    <t>Acquisition of fleet</t>
  </si>
  <si>
    <t>Fleet Purchase</t>
  </si>
  <si>
    <t>61.00.74</t>
  </si>
  <si>
    <t>Purchase of Buses,Trucks and Tankers</t>
  </si>
  <si>
    <t>DEMAND NO. 37</t>
  </si>
  <si>
    <t>II. Details of the estimates and the heads under which this grant will be accounted for:</t>
  </si>
  <si>
    <t>Revenue</t>
  </si>
  <si>
    <t>Capital</t>
  </si>
  <si>
    <t>C - Economic Services (g) Transport</t>
  </si>
  <si>
    <t>C - Capital Outlay of Economic Services (g) Capital Account of Transport</t>
  </si>
  <si>
    <t>Maintenance and  Repairs</t>
  </si>
  <si>
    <t>Supplies and Materials</t>
  </si>
  <si>
    <t>Repairs &amp; Maintenance of Booking 
Office</t>
  </si>
  <si>
    <t>(In Thousands of Rupees)</t>
  </si>
  <si>
    <t>2013-14</t>
  </si>
  <si>
    <t>61.00.81</t>
  </si>
  <si>
    <t>Integrated Depot Management System 
(CSS)</t>
  </si>
  <si>
    <t>2014-15</t>
  </si>
  <si>
    <t>Integrated Depot Management System 
(100 %CSS)</t>
  </si>
  <si>
    <t>62.00.81</t>
  </si>
  <si>
    <t>Integrated Depot Management System 
(State share)</t>
  </si>
  <si>
    <t>62.00.82</t>
  </si>
  <si>
    <t>National e-Governance Action Plan 
(NeGAP)</t>
  </si>
  <si>
    <t>Minor Works (Special Repairs for 
SNT Bldg)</t>
  </si>
  <si>
    <t>Maintenance and Repairs</t>
  </si>
  <si>
    <t>I. Estimate of the amount required in the year ending 31st March, 2016 to defray the charges in respect of Sikkim Nationalised Transport</t>
  </si>
  <si>
    <t>2015-16</t>
  </si>
</sst>
</file>

<file path=xl/styles.xml><?xml version="1.0" encoding="utf-8"?>
<styleSheet xmlns="http://schemas.openxmlformats.org/spreadsheetml/2006/main">
  <numFmts count="4">
    <numFmt numFmtId="164" formatCode="_ * #,##0.00_ ;_ * \-#,##0.00_ ;_ * &quot;-&quot;??_ ;_ @_ "/>
    <numFmt numFmtId="165" formatCode="00000#"/>
    <numFmt numFmtId="166" formatCode="00.000"/>
    <numFmt numFmtId="167" formatCode="00"/>
  </numFmts>
  <fonts count="10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indexed="50"/>
      <name val="Times New Roman"/>
      <family val="1"/>
    </font>
    <font>
      <sz val="10"/>
      <color rgb="FFFFFF00"/>
      <name val="Times New Roman"/>
      <family val="1"/>
    </font>
    <font>
      <sz val="10"/>
      <color rgb="FF92D05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09">
    <xf numFmtId="0" fontId="0" fillId="0" borderId="0" xfId="0"/>
    <xf numFmtId="0" fontId="3" fillId="0" borderId="1" xfId="5" applyNumberFormat="1" applyFont="1" applyFill="1" applyBorder="1" applyAlignment="1" applyProtection="1">
      <alignment horizontal="right"/>
    </xf>
    <xf numFmtId="0" fontId="3" fillId="0" borderId="0" xfId="2" applyFont="1" applyFill="1" applyBorder="1"/>
    <xf numFmtId="0" fontId="3" fillId="0" borderId="0" xfId="2" applyFont="1" applyFill="1" applyBorder="1" applyAlignment="1">
      <alignment horizontal="right"/>
    </xf>
    <xf numFmtId="0" fontId="3" fillId="0" borderId="0" xfId="2" applyFont="1" applyFill="1"/>
    <xf numFmtId="0" fontId="4" fillId="0" borderId="0" xfId="2" applyFont="1" applyFill="1" applyBorder="1" applyAlignment="1" applyProtection="1">
      <alignment horizontal="center"/>
    </xf>
    <xf numFmtId="0" fontId="4" fillId="0" borderId="0" xfId="2" applyNumberFormat="1" applyFont="1" applyFill="1" applyBorder="1" applyAlignment="1" applyProtection="1">
      <alignment horizontal="center"/>
    </xf>
    <xf numFmtId="0" fontId="3" fillId="0" borderId="0" xfId="2" applyFont="1" applyFill="1" applyAlignment="1">
      <alignment horizontal="right"/>
    </xf>
    <xf numFmtId="0" fontId="4" fillId="0" borderId="0" xfId="2" applyFont="1" applyFill="1" applyAlignment="1" applyProtection="1">
      <alignment horizontal="center"/>
    </xf>
    <xf numFmtId="0" fontId="4" fillId="0" borderId="0" xfId="2" applyNumberFormat="1" applyFont="1" applyFill="1" applyAlignment="1" applyProtection="1">
      <alignment horizontal="center"/>
    </xf>
    <xf numFmtId="0" fontId="3" fillId="0" borderId="0" xfId="2" applyNumberFormat="1" applyFont="1" applyFill="1" applyAlignment="1" applyProtection="1">
      <alignment horizontal="right"/>
    </xf>
    <xf numFmtId="0" fontId="4" fillId="0" borderId="0" xfId="2" applyNumberFormat="1" applyFont="1" applyFill="1" applyAlignment="1">
      <alignment horizontal="center"/>
    </xf>
    <xf numFmtId="0" fontId="3" fillId="0" borderId="0" xfId="2" applyFont="1" applyFill="1" applyAlignment="1" applyProtection="1">
      <alignment horizontal="left"/>
    </xf>
    <xf numFmtId="0" fontId="3" fillId="0" borderId="0" xfId="2" applyFont="1" applyFill="1" applyAlignment="1" applyProtection="1">
      <alignment horizontal="center"/>
    </xf>
    <xf numFmtId="0" fontId="3" fillId="0" borderId="0" xfId="2" applyNumberFormat="1" applyFont="1" applyFill="1" applyAlignment="1" applyProtection="1">
      <alignment horizontal="center"/>
    </xf>
    <xf numFmtId="0" fontId="3" fillId="0" borderId="0" xfId="2" applyNumberFormat="1" applyFont="1" applyFill="1" applyAlignment="1">
      <alignment horizontal="center"/>
    </xf>
    <xf numFmtId="0" fontId="3" fillId="0" borderId="0" xfId="2" applyFont="1" applyFill="1" applyAlignment="1">
      <alignment horizontal="left" vertical="top"/>
    </xf>
    <xf numFmtId="0" fontId="4" fillId="0" borderId="0" xfId="2" applyNumberFormat="1" applyFont="1" applyFill="1" applyBorder="1"/>
    <xf numFmtId="0" fontId="4" fillId="0" borderId="0" xfId="3" applyNumberFormat="1" applyFont="1" applyFill="1" applyBorder="1" applyAlignment="1" applyProtection="1">
      <alignment horizontal="center"/>
    </xf>
    <xf numFmtId="0" fontId="4" fillId="0" borderId="0" xfId="3" applyFont="1" applyFill="1" applyBorder="1" applyAlignment="1" applyProtection="1">
      <alignment horizontal="center"/>
    </xf>
    <xf numFmtId="0" fontId="3" fillId="0" borderId="0" xfId="2" applyNumberFormat="1" applyFont="1" applyFill="1"/>
    <xf numFmtId="0" fontId="4" fillId="0" borderId="0" xfId="2" applyNumberFormat="1" applyFont="1" applyFill="1" applyBorder="1" applyAlignment="1" applyProtection="1">
      <alignment horizontal="right"/>
    </xf>
    <xf numFmtId="0" fontId="3" fillId="0" borderId="1" xfId="5" applyFont="1" applyFill="1" applyBorder="1"/>
    <xf numFmtId="0" fontId="3" fillId="0" borderId="1" xfId="5" applyNumberFormat="1" applyFont="1" applyFill="1" applyBorder="1"/>
    <xf numFmtId="0" fontId="3" fillId="0" borderId="1" xfId="5" applyNumberFormat="1" applyFont="1" applyFill="1" applyBorder="1" applyAlignment="1" applyProtection="1">
      <alignment horizontal="left"/>
    </xf>
    <xf numFmtId="0" fontId="5" fillId="0" borderId="1" xfId="5" applyNumberFormat="1" applyFont="1" applyFill="1" applyBorder="1" applyAlignment="1" applyProtection="1">
      <alignment horizontal="left"/>
    </xf>
    <xf numFmtId="0" fontId="5" fillId="0" borderId="1" xfId="5" applyNumberFormat="1" applyFont="1" applyFill="1" applyBorder="1"/>
    <xf numFmtId="0" fontId="6" fillId="0" borderId="1" xfId="5" applyNumberFormat="1" applyFont="1" applyFill="1" applyBorder="1" applyAlignment="1" applyProtection="1">
      <alignment horizontal="right"/>
    </xf>
    <xf numFmtId="0" fontId="3" fillId="0" borderId="0" xfId="5" applyFont="1" applyFill="1" applyBorder="1" applyProtection="1"/>
    <xf numFmtId="0" fontId="3" fillId="0" borderId="0" xfId="6" applyFont="1" applyFill="1" applyProtection="1"/>
    <xf numFmtId="0" fontId="3" fillId="0" borderId="0" xfId="6" applyFont="1" applyFill="1" applyBorder="1" applyProtection="1"/>
    <xf numFmtId="0" fontId="3" fillId="0" borderId="0" xfId="6" applyFont="1" applyFill="1" applyBorder="1" applyAlignment="1" applyProtection="1">
      <alignment horizontal="right"/>
    </xf>
    <xf numFmtId="0" fontId="3" fillId="0" borderId="0" xfId="5" applyNumberFormat="1" applyFont="1" applyFill="1" applyBorder="1" applyAlignment="1" applyProtection="1">
      <alignment horizontal="right"/>
    </xf>
    <xf numFmtId="0" fontId="4" fillId="0" borderId="0" xfId="2" applyFont="1" applyFill="1" applyAlignment="1" applyProtection="1">
      <alignment horizontal="left"/>
    </xf>
    <xf numFmtId="0" fontId="3" fillId="0" borderId="0" xfId="2" applyNumberFormat="1" applyFont="1" applyFill="1" applyBorder="1" applyAlignment="1" applyProtection="1">
      <alignment horizontal="right"/>
    </xf>
    <xf numFmtId="0" fontId="4" fillId="0" borderId="0" xfId="2" applyFont="1" applyFill="1" applyAlignment="1">
      <alignment horizontal="right"/>
    </xf>
    <xf numFmtId="166" fontId="4" fillId="0" borderId="0" xfId="2" applyNumberFormat="1" applyFont="1" applyFill="1" applyAlignment="1">
      <alignment horizontal="right"/>
    </xf>
    <xf numFmtId="0" fontId="3" fillId="0" borderId="0" xfId="2" applyNumberFormat="1" applyFont="1" applyFill="1" applyAlignment="1">
      <alignment horizontal="left"/>
    </xf>
    <xf numFmtId="0" fontId="3" fillId="0" borderId="0" xfId="2" applyFont="1" applyFill="1" applyBorder="1" applyAlignment="1" applyProtection="1">
      <alignment horizontal="left"/>
    </xf>
    <xf numFmtId="164" fontId="3" fillId="0" borderId="0" xfId="1" applyFont="1" applyFill="1" applyAlignment="1" applyProtection="1">
      <alignment horizontal="right" wrapText="1"/>
    </xf>
    <xf numFmtId="0" fontId="3" fillId="0" borderId="2" xfId="2" applyNumberFormat="1" applyFont="1" applyFill="1" applyBorder="1" applyAlignment="1" applyProtection="1">
      <alignment horizontal="right"/>
    </xf>
    <xf numFmtId="0" fontId="3" fillId="0" borderId="0" xfId="2" applyNumberFormat="1" applyFont="1" applyFill="1" applyAlignment="1">
      <alignment horizontal="right"/>
    </xf>
    <xf numFmtId="0" fontId="3" fillId="0" borderId="0" xfId="2" applyNumberFormat="1" applyFont="1" applyFill="1" applyBorder="1" applyAlignment="1">
      <alignment horizontal="right"/>
    </xf>
    <xf numFmtId="0" fontId="3" fillId="0" borderId="1" xfId="2" applyFont="1" applyFill="1" applyBorder="1"/>
    <xf numFmtId="0" fontId="3" fillId="0" borderId="1" xfId="2" applyFont="1" applyFill="1" applyBorder="1" applyAlignment="1" applyProtection="1">
      <alignment horizontal="left"/>
    </xf>
    <xf numFmtId="164" fontId="3" fillId="0" borderId="1" xfId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right"/>
    </xf>
    <xf numFmtId="164" fontId="3" fillId="0" borderId="0" xfId="1" applyFont="1" applyFill="1" applyBorder="1" applyAlignment="1" applyProtection="1">
      <alignment horizontal="right" wrapText="1"/>
    </xf>
    <xf numFmtId="166" fontId="4" fillId="0" borderId="0" xfId="2" applyNumberFormat="1" applyFont="1" applyFill="1" applyBorder="1" applyAlignment="1">
      <alignment horizontal="right"/>
    </xf>
    <xf numFmtId="0" fontId="4" fillId="0" borderId="0" xfId="2" applyFont="1" applyFill="1" applyBorder="1" applyAlignment="1" applyProtection="1">
      <alignment horizontal="left"/>
    </xf>
    <xf numFmtId="0" fontId="4" fillId="0" borderId="0" xfId="2" applyFont="1" applyFill="1" applyBorder="1" applyAlignment="1">
      <alignment horizontal="right"/>
    </xf>
    <xf numFmtId="0" fontId="3" fillId="0" borderId="2" xfId="2" applyFont="1" applyFill="1" applyBorder="1"/>
    <xf numFmtId="0" fontId="3" fillId="0" borderId="2" xfId="2" applyFont="1" applyFill="1" applyBorder="1" applyAlignment="1">
      <alignment horizontal="right"/>
    </xf>
    <xf numFmtId="0" fontId="4" fillId="0" borderId="2" xfId="2" applyFont="1" applyFill="1" applyBorder="1" applyAlignment="1" applyProtection="1">
      <alignment horizontal="left"/>
    </xf>
    <xf numFmtId="167" fontId="3" fillId="0" borderId="0" xfId="2" applyNumberFormat="1" applyFont="1" applyFill="1" applyBorder="1" applyAlignment="1">
      <alignment horizontal="right"/>
    </xf>
    <xf numFmtId="164" fontId="3" fillId="0" borderId="2" xfId="1" applyFont="1" applyFill="1" applyBorder="1" applyAlignment="1" applyProtection="1">
      <alignment horizontal="right" wrapText="1"/>
    </xf>
    <xf numFmtId="0" fontId="3" fillId="0" borderId="1" xfId="2" applyFont="1" applyFill="1" applyBorder="1" applyAlignment="1">
      <alignment horizontal="right"/>
    </xf>
    <xf numFmtId="0" fontId="4" fillId="0" borderId="0" xfId="0" applyNumberFormat="1" applyFont="1" applyFill="1" applyBorder="1" applyAlignment="1" applyProtection="1">
      <alignment horizontal="center"/>
    </xf>
    <xf numFmtId="0" fontId="3" fillId="0" borderId="0" xfId="6" applyNumberFormat="1" applyFont="1" applyFill="1" applyProtection="1"/>
    <xf numFmtId="0" fontId="3" fillId="0" borderId="0" xfId="6" applyNumberFormat="1" applyFont="1" applyFill="1" applyAlignment="1" applyProtection="1">
      <alignment horizontal="right"/>
    </xf>
    <xf numFmtId="0" fontId="3" fillId="0" borderId="0" xfId="2" applyFont="1" applyFill="1" applyBorder="1" applyAlignment="1" applyProtection="1">
      <alignment horizontal="left" wrapText="1"/>
    </xf>
    <xf numFmtId="0" fontId="3" fillId="0" borderId="2" xfId="1" applyNumberFormat="1" applyFont="1" applyFill="1" applyBorder="1" applyAlignment="1" applyProtection="1">
      <alignment horizontal="right" wrapText="1"/>
    </xf>
    <xf numFmtId="0" fontId="3" fillId="0" borderId="2" xfId="1" applyNumberFormat="1" applyFont="1" applyFill="1" applyBorder="1" applyAlignment="1" applyProtection="1">
      <alignment horizontal="right"/>
    </xf>
    <xf numFmtId="164" fontId="3" fillId="0" borderId="0" xfId="1" applyFont="1" applyFill="1"/>
    <xf numFmtId="0" fontId="3" fillId="0" borderId="3" xfId="6" applyFont="1" applyFill="1" applyBorder="1" applyAlignment="1" applyProtection="1">
      <alignment horizontal="left" vertical="top" wrapText="1"/>
    </xf>
    <xf numFmtId="0" fontId="3" fillId="0" borderId="3" xfId="6" applyFont="1" applyFill="1" applyBorder="1" applyAlignment="1" applyProtection="1">
      <alignment horizontal="right" vertical="top" wrapText="1"/>
    </xf>
    <xf numFmtId="0" fontId="3" fillId="0" borderId="0" xfId="5" applyFont="1" applyFill="1" applyBorder="1" applyAlignment="1" applyProtection="1">
      <alignment horizontal="left"/>
    </xf>
    <xf numFmtId="0" fontId="3" fillId="0" borderId="0" xfId="6" applyFont="1" applyFill="1" applyBorder="1" applyAlignment="1" applyProtection="1">
      <alignment horizontal="left" vertical="top" wrapText="1"/>
    </xf>
    <xf numFmtId="0" fontId="3" fillId="0" borderId="0" xfId="6" applyFont="1" applyFill="1" applyBorder="1" applyAlignment="1" applyProtection="1">
      <alignment horizontal="right" vertical="top" wrapText="1"/>
    </xf>
    <xf numFmtId="0" fontId="3" fillId="0" borderId="1" xfId="6" applyFont="1" applyFill="1" applyBorder="1" applyAlignment="1" applyProtection="1">
      <alignment horizontal="left" vertical="top" wrapText="1"/>
    </xf>
    <xf numFmtId="0" fontId="3" fillId="0" borderId="1" xfId="6" applyFont="1" applyFill="1" applyBorder="1" applyAlignment="1" applyProtection="1">
      <alignment horizontal="right" vertical="top" wrapText="1"/>
    </xf>
    <xf numFmtId="0" fontId="3" fillId="0" borderId="1" xfId="5" applyFont="1" applyFill="1" applyBorder="1" applyAlignment="1" applyProtection="1">
      <alignment horizontal="left"/>
    </xf>
    <xf numFmtId="0" fontId="3" fillId="0" borderId="1" xfId="6" applyFont="1" applyFill="1" applyBorder="1" applyAlignment="1" applyProtection="1">
      <alignment vertical="top"/>
    </xf>
    <xf numFmtId="0" fontId="3" fillId="0" borderId="1" xfId="6" applyFont="1" applyFill="1" applyBorder="1" applyAlignment="1" applyProtection="1"/>
    <xf numFmtId="0" fontId="3" fillId="0" borderId="0" xfId="4" applyFont="1" applyFill="1" applyAlignment="1"/>
    <xf numFmtId="0" fontId="3" fillId="0" borderId="0" xfId="1" applyNumberFormat="1" applyFont="1" applyFill="1" applyBorder="1" applyAlignment="1" applyProtection="1">
      <alignment horizontal="right" wrapText="1"/>
    </xf>
    <xf numFmtId="0" fontId="3" fillId="0" borderId="1" xfId="2" applyNumberFormat="1" applyFont="1" applyFill="1" applyBorder="1" applyAlignment="1" applyProtection="1">
      <alignment horizontal="right"/>
    </xf>
    <xf numFmtId="0" fontId="4" fillId="0" borderId="1" xfId="2" applyFont="1" applyFill="1" applyBorder="1" applyAlignment="1">
      <alignment horizontal="right"/>
    </xf>
    <xf numFmtId="0" fontId="4" fillId="0" borderId="1" xfId="2" applyFont="1" applyFill="1" applyBorder="1" applyAlignment="1" applyProtection="1">
      <alignment horizontal="left"/>
    </xf>
    <xf numFmtId="0" fontId="7" fillId="0" borderId="0" xfId="2" applyFont="1" applyFill="1"/>
    <xf numFmtId="0" fontId="3" fillId="0" borderId="0" xfId="2" applyFont="1" applyFill="1" applyBorder="1" applyAlignment="1">
      <alignment vertical="top"/>
    </xf>
    <xf numFmtId="0" fontId="3" fillId="0" borderId="0" xfId="2" applyFont="1" applyFill="1" applyBorder="1" applyAlignment="1">
      <alignment horizontal="right" vertical="top"/>
    </xf>
    <xf numFmtId="164" fontId="3" fillId="0" borderId="0" xfId="2" applyNumberFormat="1" applyFont="1" applyFill="1"/>
    <xf numFmtId="0" fontId="3" fillId="0" borderId="0" xfId="1" applyNumberFormat="1" applyFont="1" applyFill="1" applyBorder="1" applyAlignment="1">
      <alignment vertical="top" wrapText="1"/>
    </xf>
    <xf numFmtId="0" fontId="3" fillId="0" borderId="0" xfId="2" applyNumberFormat="1" applyFont="1" applyFill="1" applyBorder="1"/>
    <xf numFmtId="0" fontId="8" fillId="0" borderId="0" xfId="2" applyFont="1" applyFill="1"/>
    <xf numFmtId="164" fontId="8" fillId="0" borderId="0" xfId="2" applyNumberFormat="1" applyFont="1" applyFill="1"/>
    <xf numFmtId="49" fontId="3" fillId="0" borderId="1" xfId="6" applyNumberFormat="1" applyFont="1" applyFill="1" applyBorder="1" applyAlignment="1" applyProtection="1">
      <alignment horizontal="center" vertical="top"/>
    </xf>
    <xf numFmtId="49" fontId="3" fillId="0" borderId="1" xfId="6" applyNumberFormat="1" applyFont="1" applyFill="1" applyBorder="1" applyAlignment="1" applyProtection="1">
      <alignment horizontal="center"/>
    </xf>
    <xf numFmtId="49" fontId="3" fillId="0" borderId="0" xfId="2" applyNumberFormat="1" applyFont="1" applyFill="1" applyAlignment="1">
      <alignment horizontal="center"/>
    </xf>
    <xf numFmtId="164" fontId="4" fillId="0" borderId="0" xfId="1" applyFont="1" applyFill="1" applyBorder="1" applyAlignment="1" applyProtection="1">
      <alignment horizontal="center"/>
    </xf>
    <xf numFmtId="165" fontId="3" fillId="0" borderId="0" xfId="2" applyNumberFormat="1" applyFont="1" applyFill="1" applyBorder="1" applyAlignment="1">
      <alignment horizontal="right"/>
    </xf>
    <xf numFmtId="0" fontId="3" fillId="0" borderId="0" xfId="1" applyNumberFormat="1" applyFont="1" applyFill="1" applyAlignment="1" applyProtection="1">
      <alignment horizontal="right" wrapText="1"/>
    </xf>
    <xf numFmtId="165" fontId="3" fillId="0" borderId="0" xfId="2" applyNumberFormat="1" applyFont="1" applyFill="1" applyBorder="1" applyAlignment="1">
      <alignment horizontal="right" vertical="top"/>
    </xf>
    <xf numFmtId="0" fontId="3" fillId="0" borderId="1" xfId="1" applyNumberFormat="1" applyFont="1" applyFill="1" applyBorder="1" applyAlignment="1" applyProtection="1">
      <alignment horizontal="right" wrapText="1"/>
    </xf>
    <xf numFmtId="0" fontId="3" fillId="0" borderId="0" xfId="1" applyNumberFormat="1" applyFont="1" applyFill="1" applyAlignment="1" applyProtection="1">
      <alignment horizontal="right"/>
    </xf>
    <xf numFmtId="0" fontId="9" fillId="0" borderId="0" xfId="2" applyFont="1" applyFill="1"/>
    <xf numFmtId="0" fontId="9" fillId="0" borderId="0" xfId="2" applyFont="1" applyFill="1" applyBorder="1"/>
    <xf numFmtId="0" fontId="9" fillId="0" borderId="0" xfId="4" applyFont="1" applyFill="1" applyAlignment="1"/>
    <xf numFmtId="0" fontId="9" fillId="2" borderId="0" xfId="2" applyFont="1" applyFill="1" applyBorder="1" applyAlignment="1" applyProtection="1">
      <alignment horizontal="left"/>
    </xf>
    <xf numFmtId="0" fontId="3" fillId="0" borderId="3" xfId="5" applyNumberFormat="1" applyFont="1" applyFill="1" applyBorder="1" applyAlignment="1" applyProtection="1">
      <alignment horizontal="center"/>
    </xf>
    <xf numFmtId="0" fontId="3" fillId="0" borderId="0" xfId="5" applyNumberFormat="1" applyFont="1" applyFill="1" applyBorder="1" applyAlignment="1" applyProtection="1">
      <alignment horizontal="center"/>
    </xf>
    <xf numFmtId="0" fontId="3" fillId="0" borderId="3" xfId="6" applyFont="1" applyFill="1" applyBorder="1" applyAlignment="1" applyProtection="1">
      <alignment horizontal="center" vertical="top"/>
    </xf>
    <xf numFmtId="49" fontId="3" fillId="0" borderId="3" xfId="6" applyNumberFormat="1" applyFont="1" applyFill="1" applyBorder="1" applyAlignment="1" applyProtection="1">
      <alignment horizontal="center" vertical="top"/>
    </xf>
    <xf numFmtId="0" fontId="3" fillId="0" borderId="0" xfId="2" applyFont="1" applyFill="1" applyAlignment="1">
      <alignment horizontal="center"/>
    </xf>
    <xf numFmtId="0" fontId="3" fillId="0" borderId="3" xfId="6" applyFont="1" applyFill="1" applyBorder="1" applyAlignment="1" applyProtection="1">
      <alignment horizontal="center"/>
    </xf>
    <xf numFmtId="0" fontId="3" fillId="0" borderId="0" xfId="6" applyFont="1" applyFill="1" applyBorder="1" applyAlignment="1" applyProtection="1">
      <alignment horizontal="center" vertical="top"/>
    </xf>
    <xf numFmtId="0" fontId="3" fillId="0" borderId="0" xfId="6" applyFont="1" applyFill="1" applyBorder="1" applyAlignment="1" applyProtection="1">
      <alignment horizontal="center"/>
    </xf>
    <xf numFmtId="49" fontId="3" fillId="0" borderId="0" xfId="6" applyNumberFormat="1" applyFont="1" applyFill="1" applyBorder="1" applyAlignment="1" applyProtection="1">
      <alignment horizontal="center" vertical="top"/>
    </xf>
  </cellXfs>
  <cellStyles count="7">
    <cellStyle name="Comma" xfId="1" builtinId="3"/>
    <cellStyle name="Normal" xfId="0" builtinId="0"/>
    <cellStyle name="Normal_budget 2004-05_2.6.04" xfId="2"/>
    <cellStyle name="Normal_BUDGET FOR  03-04" xfId="3"/>
    <cellStyle name="Normal_budget for 03-04" xfId="4"/>
    <cellStyle name="Normal_BUDGET-2000" xfId="5"/>
    <cellStyle name="Normal_budgetDocNIC02-0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em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em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>
        <row r="9">
          <cell r="E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12">
          <cell r="E12">
            <v>273697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m21"/>
      <sheetName val="Sheet1"/>
      <sheetName val="Sheet2"/>
      <sheetName val="Sheet3"/>
      <sheetName val="dem22"/>
      <sheetName val="DEMAND21"/>
      <sheetName val="dem15"/>
      <sheetName val="dem2"/>
    </sheetNames>
    <sheetDataSet>
      <sheetData sheetId="0" refreshError="1">
        <row r="11">
          <cell r="E11">
            <v>27345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"/>
  <dimension ref="A1:AF87"/>
  <sheetViews>
    <sheetView tabSelected="1" view="pageBreakPreview" zoomScaleSheetLayoutView="100" workbookViewId="0">
      <selection activeCell="G29" sqref="G29"/>
    </sheetView>
  </sheetViews>
  <sheetFormatPr defaultColWidth="11" defaultRowHeight="12.75"/>
  <cols>
    <col min="1" max="1" width="6.42578125" style="4" customWidth="1"/>
    <col min="2" max="2" width="8.140625" style="7" customWidth="1"/>
    <col min="3" max="3" width="34.5703125" style="4" customWidth="1"/>
    <col min="4" max="4" width="8.5703125" style="20" customWidth="1"/>
    <col min="5" max="5" width="9.42578125" style="20" customWidth="1"/>
    <col min="6" max="6" width="8.42578125" style="4" customWidth="1"/>
    <col min="7" max="8" width="8.5703125" style="4" customWidth="1"/>
    <col min="9" max="9" width="8.42578125" style="4" customWidth="1"/>
    <col min="10" max="10" width="8.5703125" style="20" customWidth="1"/>
    <col min="11" max="11" width="9.140625" style="4" customWidth="1"/>
    <col min="12" max="12" width="8.42578125" style="4" customWidth="1"/>
    <col min="13" max="15" width="11" style="4" customWidth="1"/>
    <col min="16" max="16" width="5.5703125" style="4" customWidth="1"/>
    <col min="17" max="17" width="11" style="4" customWidth="1"/>
    <col min="18" max="18" width="8.42578125" style="4" customWidth="1"/>
    <col min="19" max="19" width="7.5703125" style="4" customWidth="1"/>
    <col min="20" max="20" width="7.42578125" style="4" customWidth="1"/>
    <col min="21" max="21" width="8" style="4" customWidth="1"/>
    <col min="22" max="22" width="9.85546875" style="4" customWidth="1"/>
    <col min="23" max="16384" width="11" style="4"/>
  </cols>
  <sheetData>
    <row r="1" spans="1:32" ht="14.1" customHeight="1">
      <c r="A1" s="2"/>
      <c r="B1" s="3"/>
      <c r="C1" s="5"/>
      <c r="D1" s="6"/>
      <c r="E1" s="6" t="s">
        <v>45</v>
      </c>
      <c r="F1" s="5"/>
      <c r="G1" s="5"/>
      <c r="H1" s="5"/>
      <c r="I1" s="5"/>
      <c r="J1" s="6"/>
      <c r="K1" s="5"/>
      <c r="L1" s="5"/>
    </row>
    <row r="2" spans="1:32" ht="14.1" customHeight="1">
      <c r="A2" s="2"/>
      <c r="B2" s="3"/>
      <c r="C2" s="5"/>
      <c r="D2" s="6"/>
      <c r="E2" s="6" t="s">
        <v>0</v>
      </c>
      <c r="F2" s="5"/>
      <c r="G2" s="5"/>
      <c r="H2" s="5"/>
      <c r="I2" s="5"/>
      <c r="J2" s="6"/>
      <c r="K2" s="5"/>
      <c r="L2" s="5"/>
    </row>
    <row r="3" spans="1:32" ht="14.1" customHeight="1">
      <c r="C3" s="8"/>
      <c r="D3" s="9"/>
      <c r="E3" s="9"/>
      <c r="F3" s="8"/>
      <c r="G3" s="8"/>
      <c r="H3" s="8"/>
      <c r="I3" s="8"/>
      <c r="J3" s="9"/>
      <c r="K3" s="8"/>
      <c r="L3" s="8"/>
    </row>
    <row r="4" spans="1:32" ht="14.1" customHeight="1">
      <c r="D4" s="10" t="s">
        <v>49</v>
      </c>
      <c r="E4" s="11">
        <v>3055</v>
      </c>
      <c r="F4" s="12" t="s">
        <v>1</v>
      </c>
      <c r="G4" s="13"/>
      <c r="H4" s="13"/>
      <c r="I4" s="13"/>
      <c r="J4" s="14"/>
      <c r="K4" s="13"/>
      <c r="L4" s="13"/>
    </row>
    <row r="5" spans="1:32" ht="14.1" customHeight="1">
      <c r="D5" s="10" t="s">
        <v>50</v>
      </c>
      <c r="E5" s="11">
        <v>5055</v>
      </c>
      <c r="F5" s="12" t="s">
        <v>2</v>
      </c>
      <c r="G5" s="13"/>
      <c r="H5" s="13"/>
      <c r="I5" s="13"/>
      <c r="J5" s="14"/>
      <c r="K5" s="13"/>
      <c r="L5" s="13"/>
    </row>
    <row r="6" spans="1:32" ht="14.1" customHeight="1">
      <c r="A6" s="12" t="s">
        <v>66</v>
      </c>
      <c r="D6" s="10"/>
      <c r="E6" s="15"/>
      <c r="G6" s="13"/>
      <c r="H6" s="13"/>
      <c r="I6" s="13"/>
      <c r="J6" s="14"/>
      <c r="K6" s="13"/>
      <c r="L6" s="13"/>
    </row>
    <row r="7" spans="1:32" ht="14.1" customHeight="1">
      <c r="A7" s="16"/>
      <c r="D7" s="17"/>
      <c r="E7" s="18" t="s">
        <v>47</v>
      </c>
      <c r="F7" s="19" t="s">
        <v>48</v>
      </c>
      <c r="G7" s="19" t="s">
        <v>10</v>
      </c>
    </row>
    <row r="8" spans="1:32" ht="14.1" customHeight="1">
      <c r="A8" s="16"/>
      <c r="D8" s="21" t="s">
        <v>3</v>
      </c>
      <c r="E8" s="6">
        <f>L52</f>
        <v>457714</v>
      </c>
      <c r="F8" s="90">
        <f>L61</f>
        <v>0</v>
      </c>
      <c r="G8" s="6">
        <f>F8+E8</f>
        <v>457714</v>
      </c>
      <c r="H8" s="20"/>
      <c r="I8" s="20"/>
      <c r="K8" s="20"/>
      <c r="L8" s="20"/>
    </row>
    <row r="9" spans="1:32" ht="14.1" customHeight="1">
      <c r="A9" s="12" t="s">
        <v>46</v>
      </c>
      <c r="C9" s="12"/>
      <c r="F9" s="20"/>
      <c r="G9" s="20"/>
      <c r="H9" s="20"/>
      <c r="I9" s="20"/>
      <c r="K9" s="20"/>
      <c r="L9" s="20"/>
    </row>
    <row r="10" spans="1:32" ht="14.1" customHeight="1">
      <c r="C10" s="22"/>
      <c r="D10" s="23"/>
      <c r="E10" s="23"/>
      <c r="F10" s="23"/>
      <c r="G10" s="23"/>
      <c r="H10" s="23"/>
      <c r="I10" s="24"/>
      <c r="J10" s="25"/>
      <c r="K10" s="26"/>
      <c r="L10" s="27" t="s">
        <v>54</v>
      </c>
    </row>
    <row r="11" spans="1:32" s="29" customFormat="1">
      <c r="A11" s="64"/>
      <c r="B11" s="65"/>
      <c r="C11" s="66"/>
      <c r="D11" s="100" t="s">
        <v>4</v>
      </c>
      <c r="E11" s="100"/>
      <c r="F11" s="101" t="s">
        <v>5</v>
      </c>
      <c r="G11" s="101"/>
      <c r="H11" s="101" t="s">
        <v>6</v>
      </c>
      <c r="I11" s="101"/>
      <c r="J11" s="101" t="s">
        <v>5</v>
      </c>
      <c r="K11" s="101"/>
      <c r="L11" s="101"/>
      <c r="M11" s="102"/>
      <c r="N11" s="102"/>
      <c r="O11" s="102"/>
      <c r="P11" s="102"/>
      <c r="Q11" s="103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5"/>
      <c r="AC11" s="105"/>
      <c r="AD11" s="105"/>
      <c r="AE11" s="105"/>
      <c r="AF11" s="105"/>
    </row>
    <row r="12" spans="1:32" s="29" customFormat="1">
      <c r="A12" s="67"/>
      <c r="B12" s="68"/>
      <c r="C12" s="66" t="s">
        <v>7</v>
      </c>
      <c r="D12" s="101" t="s">
        <v>55</v>
      </c>
      <c r="E12" s="101"/>
      <c r="F12" s="101" t="s">
        <v>58</v>
      </c>
      <c r="G12" s="101"/>
      <c r="H12" s="101" t="s">
        <v>58</v>
      </c>
      <c r="I12" s="101"/>
      <c r="J12" s="101" t="s">
        <v>67</v>
      </c>
      <c r="K12" s="101"/>
      <c r="L12" s="101"/>
      <c r="M12" s="106"/>
      <c r="N12" s="106"/>
      <c r="O12" s="106"/>
      <c r="P12" s="106"/>
      <c r="Q12" s="108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7"/>
      <c r="AC12" s="107"/>
      <c r="AD12" s="107"/>
      <c r="AE12" s="107"/>
      <c r="AF12" s="107"/>
    </row>
    <row r="13" spans="1:32" s="29" customFormat="1">
      <c r="A13" s="69"/>
      <c r="B13" s="70"/>
      <c r="C13" s="71"/>
      <c r="D13" s="1" t="s">
        <v>8</v>
      </c>
      <c r="E13" s="1" t="s">
        <v>9</v>
      </c>
      <c r="F13" s="1" t="s">
        <v>8</v>
      </c>
      <c r="G13" s="1" t="s">
        <v>9</v>
      </c>
      <c r="H13" s="1" t="s">
        <v>8</v>
      </c>
      <c r="I13" s="1" t="s">
        <v>9</v>
      </c>
      <c r="J13" s="1" t="s">
        <v>8</v>
      </c>
      <c r="K13" s="1" t="s">
        <v>9</v>
      </c>
      <c r="L13" s="1" t="s">
        <v>10</v>
      </c>
      <c r="M13" s="72"/>
      <c r="N13" s="72"/>
      <c r="O13" s="72"/>
      <c r="P13" s="72"/>
      <c r="Q13" s="87"/>
      <c r="R13" s="72"/>
      <c r="S13" s="72"/>
      <c r="T13" s="72"/>
      <c r="U13" s="72"/>
      <c r="V13" s="87"/>
      <c r="W13" s="72"/>
      <c r="X13" s="72"/>
      <c r="Y13" s="72"/>
      <c r="Z13" s="72"/>
      <c r="AA13" s="87"/>
      <c r="AB13" s="73"/>
      <c r="AC13" s="73"/>
      <c r="AD13" s="73"/>
      <c r="AE13" s="73"/>
      <c r="AF13" s="88"/>
    </row>
    <row r="14" spans="1:32" s="29" customFormat="1" ht="14.1" customHeight="1">
      <c r="A14" s="30"/>
      <c r="B14" s="31"/>
      <c r="C14" s="28"/>
      <c r="D14" s="32"/>
      <c r="E14" s="32"/>
      <c r="F14" s="32"/>
      <c r="G14" s="32"/>
      <c r="H14" s="32"/>
      <c r="I14" s="32"/>
      <c r="J14" s="32"/>
      <c r="K14" s="32"/>
      <c r="L14" s="32"/>
    </row>
    <row r="15" spans="1:32" ht="14.1" customHeight="1">
      <c r="C15" s="33" t="s">
        <v>11</v>
      </c>
      <c r="D15" s="34"/>
      <c r="E15" s="34"/>
      <c r="F15" s="34"/>
      <c r="G15" s="34"/>
      <c r="H15" s="34"/>
      <c r="I15" s="34"/>
      <c r="J15" s="34"/>
      <c r="K15" s="34"/>
      <c r="L15" s="34"/>
    </row>
    <row r="16" spans="1:32" ht="14.1" customHeight="1">
      <c r="A16" s="4" t="s">
        <v>12</v>
      </c>
      <c r="B16" s="35">
        <v>3055</v>
      </c>
      <c r="C16" s="33" t="s">
        <v>1</v>
      </c>
      <c r="F16" s="20"/>
      <c r="G16" s="20"/>
      <c r="H16" s="20"/>
      <c r="I16" s="20"/>
      <c r="K16" s="20"/>
      <c r="L16" s="20"/>
    </row>
    <row r="17" spans="1:27" ht="14.1" customHeight="1">
      <c r="B17" s="36">
        <v>0.20100000000000001</v>
      </c>
      <c r="C17" s="33" t="s">
        <v>13</v>
      </c>
      <c r="F17" s="37"/>
      <c r="G17" s="20"/>
      <c r="H17" s="20"/>
      <c r="I17" s="20"/>
      <c r="K17" s="20"/>
      <c r="L17" s="63"/>
    </row>
    <row r="18" spans="1:27" ht="14.1" customHeight="1">
      <c r="B18" s="7">
        <v>60</v>
      </c>
      <c r="C18" s="12" t="s">
        <v>14</v>
      </c>
      <c r="F18" s="20"/>
      <c r="G18" s="20"/>
      <c r="H18" s="20"/>
      <c r="I18" s="20"/>
      <c r="K18" s="20"/>
      <c r="L18" s="20"/>
    </row>
    <row r="19" spans="1:27" ht="14.1" customHeight="1">
      <c r="A19" s="2"/>
      <c r="B19" s="91" t="s">
        <v>15</v>
      </c>
      <c r="C19" s="38" t="s">
        <v>16</v>
      </c>
      <c r="D19" s="92">
        <v>11069</v>
      </c>
      <c r="E19" s="92">
        <v>37845</v>
      </c>
      <c r="F19" s="92">
        <v>5022</v>
      </c>
      <c r="G19" s="10">
        <v>48192</v>
      </c>
      <c r="H19" s="10">
        <v>5022</v>
      </c>
      <c r="I19" s="10">
        <v>48192</v>
      </c>
      <c r="J19" s="92">
        <v>11927</v>
      </c>
      <c r="K19" s="10">
        <v>50135</v>
      </c>
      <c r="L19" s="10">
        <f t="shared" ref="L19:L24" si="0">SUM(J19:K19)</f>
        <v>62062</v>
      </c>
      <c r="M19" s="96"/>
      <c r="N19" s="96"/>
      <c r="O19" s="96"/>
      <c r="P19" s="96"/>
      <c r="Q19" s="96"/>
      <c r="W19" s="96"/>
      <c r="X19" s="96"/>
      <c r="Y19" s="96"/>
      <c r="Z19" s="96"/>
      <c r="AA19" s="96"/>
    </row>
    <row r="20" spans="1:27" ht="14.1" customHeight="1">
      <c r="A20" s="2"/>
      <c r="B20" s="91" t="s">
        <v>17</v>
      </c>
      <c r="C20" s="38" t="s">
        <v>18</v>
      </c>
      <c r="D20" s="92">
        <v>524</v>
      </c>
      <c r="E20" s="92">
        <v>491</v>
      </c>
      <c r="F20" s="92">
        <v>500</v>
      </c>
      <c r="G20" s="10">
        <v>500</v>
      </c>
      <c r="H20" s="10">
        <v>500</v>
      </c>
      <c r="I20" s="10">
        <v>500</v>
      </c>
      <c r="J20" s="92">
        <v>1</v>
      </c>
      <c r="K20" s="10">
        <v>500</v>
      </c>
      <c r="L20" s="10">
        <f t="shared" si="0"/>
        <v>501</v>
      </c>
      <c r="M20" s="96"/>
      <c r="N20" s="96"/>
      <c r="O20" s="96"/>
      <c r="P20" s="96"/>
      <c r="Q20" s="96"/>
      <c r="W20" s="96"/>
      <c r="X20" s="96"/>
      <c r="Y20" s="96"/>
      <c r="Z20" s="96"/>
      <c r="AA20" s="96"/>
    </row>
    <row r="21" spans="1:27" ht="14.1" customHeight="1">
      <c r="A21" s="2"/>
      <c r="B21" s="91" t="s">
        <v>19</v>
      </c>
      <c r="C21" s="38" t="s">
        <v>20</v>
      </c>
      <c r="D21" s="92">
        <v>16162</v>
      </c>
      <c r="E21" s="92">
        <v>5764</v>
      </c>
      <c r="F21" s="92">
        <v>4338</v>
      </c>
      <c r="G21" s="10">
        <v>5850</v>
      </c>
      <c r="H21" s="10">
        <v>4338</v>
      </c>
      <c r="I21" s="10">
        <v>5850</v>
      </c>
      <c r="J21" s="92">
        <v>1</v>
      </c>
      <c r="K21" s="10">
        <v>5850</v>
      </c>
      <c r="L21" s="10">
        <f t="shared" si="0"/>
        <v>5851</v>
      </c>
      <c r="M21" s="96"/>
      <c r="N21" s="96"/>
      <c r="O21" s="96"/>
      <c r="P21" s="96"/>
      <c r="Q21" s="96"/>
      <c r="W21" s="96"/>
      <c r="X21" s="96"/>
      <c r="Y21" s="96"/>
      <c r="Z21" s="96"/>
      <c r="AA21" s="96"/>
    </row>
    <row r="22" spans="1:27" ht="14.1" customHeight="1">
      <c r="A22" s="2"/>
      <c r="B22" s="91" t="s">
        <v>21</v>
      </c>
      <c r="C22" s="38" t="s">
        <v>22</v>
      </c>
      <c r="D22" s="92">
        <v>300</v>
      </c>
      <c r="E22" s="39">
        <v>0</v>
      </c>
      <c r="F22" s="92">
        <v>300</v>
      </c>
      <c r="G22" s="10">
        <v>500</v>
      </c>
      <c r="H22" s="92">
        <v>300</v>
      </c>
      <c r="I22" s="10">
        <v>500</v>
      </c>
      <c r="J22" s="92">
        <v>1</v>
      </c>
      <c r="K22" s="10">
        <v>500</v>
      </c>
      <c r="L22" s="10">
        <f t="shared" si="0"/>
        <v>501</v>
      </c>
      <c r="M22" s="96"/>
      <c r="N22" s="96"/>
      <c r="O22" s="96"/>
      <c r="P22" s="96"/>
      <c r="Q22" s="96"/>
      <c r="W22" s="96"/>
      <c r="X22" s="96"/>
      <c r="Y22" s="96"/>
      <c r="Z22" s="96"/>
      <c r="AA22" s="96"/>
    </row>
    <row r="23" spans="1:27" ht="14.1" customHeight="1">
      <c r="A23" s="2"/>
      <c r="B23" s="91" t="s">
        <v>23</v>
      </c>
      <c r="C23" s="38" t="s">
        <v>24</v>
      </c>
      <c r="D23" s="39">
        <v>0</v>
      </c>
      <c r="E23" s="92">
        <v>5600</v>
      </c>
      <c r="F23" s="92">
        <v>2000</v>
      </c>
      <c r="G23" s="10">
        <v>5600</v>
      </c>
      <c r="H23" s="92">
        <v>2000</v>
      </c>
      <c r="I23" s="10">
        <v>5600</v>
      </c>
      <c r="J23" s="92">
        <v>1</v>
      </c>
      <c r="K23" s="10">
        <v>5600</v>
      </c>
      <c r="L23" s="10">
        <f t="shared" si="0"/>
        <v>5601</v>
      </c>
      <c r="M23" s="96"/>
      <c r="N23" s="96"/>
      <c r="O23" s="96"/>
      <c r="P23" s="96"/>
      <c r="Q23" s="96"/>
      <c r="W23" s="96"/>
      <c r="X23" s="96"/>
      <c r="Y23" s="96"/>
      <c r="Z23" s="96"/>
      <c r="AA23" s="96"/>
    </row>
    <row r="24" spans="1:27" ht="14.1" customHeight="1">
      <c r="A24" s="2"/>
      <c r="B24" s="91" t="s">
        <v>25</v>
      </c>
      <c r="C24" s="38" t="s">
        <v>26</v>
      </c>
      <c r="D24" s="39">
        <v>0</v>
      </c>
      <c r="E24" s="92">
        <v>700</v>
      </c>
      <c r="F24" s="92">
        <v>1000</v>
      </c>
      <c r="G24" s="10">
        <v>700</v>
      </c>
      <c r="H24" s="92">
        <v>1000</v>
      </c>
      <c r="I24" s="10">
        <v>700</v>
      </c>
      <c r="J24" s="92">
        <v>1</v>
      </c>
      <c r="K24" s="10">
        <v>700</v>
      </c>
      <c r="L24" s="10">
        <f t="shared" si="0"/>
        <v>701</v>
      </c>
      <c r="M24" s="96"/>
      <c r="N24" s="96"/>
      <c r="O24" s="96"/>
      <c r="P24" s="96"/>
      <c r="Q24" s="96"/>
      <c r="W24" s="96"/>
      <c r="X24" s="96"/>
      <c r="Y24" s="96"/>
      <c r="Z24" s="96"/>
      <c r="AA24" s="96"/>
    </row>
    <row r="25" spans="1:27" ht="14.1" customHeight="1">
      <c r="A25" s="2" t="s">
        <v>10</v>
      </c>
      <c r="B25" s="3">
        <v>60</v>
      </c>
      <c r="C25" s="38" t="s">
        <v>14</v>
      </c>
      <c r="D25" s="40">
        <f t="shared" ref="D25:L25" si="1">SUM(D19:D24)</f>
        <v>28055</v>
      </c>
      <c r="E25" s="40">
        <f t="shared" si="1"/>
        <v>50400</v>
      </c>
      <c r="F25" s="61">
        <f t="shared" si="1"/>
        <v>13160</v>
      </c>
      <c r="G25" s="40">
        <f t="shared" si="1"/>
        <v>61342</v>
      </c>
      <c r="H25" s="40">
        <f t="shared" si="1"/>
        <v>13160</v>
      </c>
      <c r="I25" s="40">
        <f t="shared" si="1"/>
        <v>61342</v>
      </c>
      <c r="J25" s="61">
        <f t="shared" si="1"/>
        <v>11932</v>
      </c>
      <c r="K25" s="40">
        <f t="shared" ref="K25" si="2">SUM(K19:K24)</f>
        <v>63285</v>
      </c>
      <c r="L25" s="40">
        <f t="shared" si="1"/>
        <v>75217</v>
      </c>
    </row>
    <row r="26" spans="1:27" ht="14.1" customHeight="1">
      <c r="A26" s="2"/>
      <c r="B26" s="3"/>
      <c r="C26" s="38"/>
      <c r="D26" s="34"/>
      <c r="E26" s="34"/>
      <c r="F26" s="34"/>
      <c r="G26" s="34"/>
      <c r="H26" s="34"/>
      <c r="I26" s="34"/>
      <c r="J26" s="34"/>
      <c r="K26" s="34"/>
      <c r="L26" s="34"/>
    </row>
    <row r="27" spans="1:27" ht="14.1" customHeight="1">
      <c r="A27" s="2"/>
      <c r="B27" s="3">
        <v>61</v>
      </c>
      <c r="C27" s="38" t="s">
        <v>27</v>
      </c>
      <c r="D27" s="41"/>
      <c r="E27" s="41"/>
      <c r="F27" s="41"/>
      <c r="G27" s="41"/>
      <c r="H27" s="41"/>
      <c r="I27" s="41"/>
      <c r="J27" s="41"/>
      <c r="K27" s="41"/>
      <c r="L27" s="41"/>
    </row>
    <row r="28" spans="1:27" ht="14.1" customHeight="1">
      <c r="A28" s="2"/>
      <c r="B28" s="91" t="s">
        <v>28</v>
      </c>
      <c r="C28" s="38" t="s">
        <v>16</v>
      </c>
      <c r="D28" s="92">
        <v>680</v>
      </c>
      <c r="E28" s="92">
        <v>229352</v>
      </c>
      <c r="F28" s="92">
        <v>15440</v>
      </c>
      <c r="G28" s="10">
        <v>256908</v>
      </c>
      <c r="H28" s="10">
        <v>15440</v>
      </c>
      <c r="I28" s="10">
        <v>256908</v>
      </c>
      <c r="J28" s="92">
        <v>24140</v>
      </c>
      <c r="K28" s="10">
        <v>259417</v>
      </c>
      <c r="L28" s="10">
        <f t="shared" ref="L28:L33" si="3">SUM(J28:K28)</f>
        <v>283557</v>
      </c>
      <c r="M28" s="96"/>
      <c r="N28" s="96"/>
      <c r="O28" s="96"/>
      <c r="P28" s="96"/>
      <c r="Q28" s="96"/>
      <c r="W28" s="96"/>
      <c r="X28" s="96"/>
      <c r="Y28" s="96"/>
      <c r="Z28" s="96"/>
      <c r="AA28" s="96"/>
    </row>
    <row r="29" spans="1:27" ht="14.1" customHeight="1">
      <c r="A29" s="2"/>
      <c r="B29" s="91" t="s">
        <v>29</v>
      </c>
      <c r="C29" s="38" t="s">
        <v>30</v>
      </c>
      <c r="D29" s="92">
        <v>708</v>
      </c>
      <c r="E29" s="92">
        <v>4550</v>
      </c>
      <c r="F29" s="92">
        <v>6800</v>
      </c>
      <c r="G29" s="41">
        <v>4688</v>
      </c>
      <c r="H29" s="92">
        <v>6800</v>
      </c>
      <c r="I29" s="41">
        <v>4688</v>
      </c>
      <c r="J29" s="92">
        <f>5647-8</f>
        <v>5639</v>
      </c>
      <c r="K29" s="41">
        <v>4302</v>
      </c>
      <c r="L29" s="10">
        <f t="shared" si="3"/>
        <v>9941</v>
      </c>
      <c r="M29" s="96"/>
      <c r="N29" s="96"/>
      <c r="O29" s="96"/>
      <c r="P29" s="96"/>
      <c r="Q29" s="96"/>
      <c r="W29" s="96"/>
      <c r="X29" s="96"/>
      <c r="Y29" s="96"/>
      <c r="Z29" s="96"/>
      <c r="AA29" s="96"/>
    </row>
    <row r="30" spans="1:27" ht="14.1" customHeight="1">
      <c r="A30" s="2"/>
      <c r="B30" s="91" t="s">
        <v>31</v>
      </c>
      <c r="C30" s="38" t="s">
        <v>18</v>
      </c>
      <c r="D30" s="47">
        <v>0</v>
      </c>
      <c r="E30" s="75">
        <v>503</v>
      </c>
      <c r="F30" s="75">
        <v>500</v>
      </c>
      <c r="G30" s="34">
        <v>500</v>
      </c>
      <c r="H30" s="75">
        <v>500</v>
      </c>
      <c r="I30" s="34">
        <v>500</v>
      </c>
      <c r="J30" s="92">
        <v>1</v>
      </c>
      <c r="K30" s="34">
        <v>500</v>
      </c>
      <c r="L30" s="34">
        <f t="shared" si="3"/>
        <v>501</v>
      </c>
      <c r="M30" s="96"/>
      <c r="N30" s="96"/>
      <c r="O30" s="96"/>
      <c r="P30" s="96"/>
      <c r="Q30" s="96"/>
      <c r="W30" s="96"/>
      <c r="X30" s="96"/>
      <c r="Y30" s="96"/>
      <c r="Z30" s="96"/>
      <c r="AA30" s="96"/>
    </row>
    <row r="31" spans="1:27" ht="14.1" customHeight="1">
      <c r="A31" s="2"/>
      <c r="B31" s="91" t="s">
        <v>32</v>
      </c>
      <c r="C31" s="38" t="s">
        <v>20</v>
      </c>
      <c r="D31" s="47">
        <v>0</v>
      </c>
      <c r="E31" s="75">
        <v>192</v>
      </c>
      <c r="F31" s="75">
        <v>1500</v>
      </c>
      <c r="G31" s="34">
        <v>210</v>
      </c>
      <c r="H31" s="75">
        <v>1500</v>
      </c>
      <c r="I31" s="34">
        <v>210</v>
      </c>
      <c r="J31" s="92">
        <v>1</v>
      </c>
      <c r="K31" s="34">
        <v>210</v>
      </c>
      <c r="L31" s="34">
        <f t="shared" si="3"/>
        <v>211</v>
      </c>
      <c r="M31" s="96"/>
      <c r="N31" s="96"/>
      <c r="O31" s="96"/>
      <c r="P31" s="96"/>
      <c r="Q31" s="96"/>
      <c r="W31" s="96"/>
      <c r="X31" s="96"/>
      <c r="Y31" s="96"/>
      <c r="Z31" s="96"/>
      <c r="AA31" s="96"/>
    </row>
    <row r="32" spans="1:27" ht="14.1" customHeight="1">
      <c r="A32" s="2"/>
      <c r="B32" s="91" t="s">
        <v>33</v>
      </c>
      <c r="C32" s="38" t="s">
        <v>26</v>
      </c>
      <c r="D32" s="47">
        <v>0</v>
      </c>
      <c r="E32" s="75">
        <v>53004</v>
      </c>
      <c r="F32" s="75">
        <v>1500</v>
      </c>
      <c r="G32" s="34">
        <v>63800</v>
      </c>
      <c r="H32" s="75">
        <v>1500</v>
      </c>
      <c r="I32" s="34">
        <v>66300</v>
      </c>
      <c r="J32" s="75">
        <v>1</v>
      </c>
      <c r="K32" s="34">
        <v>70180</v>
      </c>
      <c r="L32" s="34">
        <f t="shared" si="3"/>
        <v>70181</v>
      </c>
      <c r="M32" s="96"/>
      <c r="N32" s="96"/>
      <c r="O32" s="96"/>
      <c r="P32" s="96"/>
      <c r="Q32" s="96"/>
      <c r="W32" s="96"/>
      <c r="X32" s="96"/>
      <c r="Y32" s="96"/>
      <c r="Z32" s="96"/>
      <c r="AA32" s="96"/>
    </row>
    <row r="33" spans="1:27" ht="25.5">
      <c r="A33" s="2"/>
      <c r="B33" s="93" t="s">
        <v>56</v>
      </c>
      <c r="C33" s="83" t="s">
        <v>57</v>
      </c>
      <c r="D33" s="75">
        <v>13798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f t="shared" si="3"/>
        <v>0</v>
      </c>
      <c r="M33" s="74"/>
      <c r="N33" s="74"/>
      <c r="O33" s="74"/>
      <c r="P33" s="74"/>
      <c r="Q33" s="74"/>
      <c r="V33" s="79"/>
    </row>
    <row r="34" spans="1:27" ht="14.1" customHeight="1">
      <c r="A34" s="43" t="s">
        <v>10</v>
      </c>
      <c r="B34" s="56">
        <v>61</v>
      </c>
      <c r="C34" s="44" t="s">
        <v>27</v>
      </c>
      <c r="D34" s="61">
        <f t="shared" ref="D34:L34" si="4">SUM(D28:D33)</f>
        <v>15186</v>
      </c>
      <c r="E34" s="61">
        <f t="shared" si="4"/>
        <v>287601</v>
      </c>
      <c r="F34" s="61">
        <f t="shared" si="4"/>
        <v>25740</v>
      </c>
      <c r="G34" s="61">
        <f t="shared" si="4"/>
        <v>326106</v>
      </c>
      <c r="H34" s="61">
        <f t="shared" si="4"/>
        <v>25740</v>
      </c>
      <c r="I34" s="61">
        <f t="shared" si="4"/>
        <v>328606</v>
      </c>
      <c r="J34" s="61">
        <f t="shared" si="4"/>
        <v>29782</v>
      </c>
      <c r="K34" s="61">
        <f t="shared" ref="K34" si="5">SUM(K28:K33)</f>
        <v>334609</v>
      </c>
      <c r="L34" s="61">
        <f t="shared" si="4"/>
        <v>364391</v>
      </c>
    </row>
    <row r="35" spans="1:27" ht="2.25" customHeight="1">
      <c r="A35" s="2"/>
      <c r="B35" s="3"/>
      <c r="C35" s="38"/>
      <c r="D35" s="34"/>
      <c r="E35" s="34"/>
      <c r="F35" s="34"/>
      <c r="G35" s="34"/>
      <c r="H35" s="34"/>
      <c r="I35" s="34"/>
      <c r="J35" s="34"/>
      <c r="K35" s="34"/>
      <c r="L35" s="34"/>
    </row>
    <row r="36" spans="1:27" ht="25.5">
      <c r="A36" s="2"/>
      <c r="B36" s="81">
        <v>62</v>
      </c>
      <c r="C36" s="60" t="s">
        <v>63</v>
      </c>
      <c r="D36" s="47"/>
      <c r="E36" s="34"/>
      <c r="F36" s="75"/>
      <c r="G36" s="34"/>
      <c r="H36" s="34"/>
      <c r="I36" s="34"/>
      <c r="J36" s="47"/>
      <c r="K36" s="34"/>
      <c r="L36" s="34"/>
    </row>
    <row r="37" spans="1:27" ht="25.5">
      <c r="A37" s="2"/>
      <c r="B37" s="93" t="s">
        <v>60</v>
      </c>
      <c r="C37" s="83" t="s">
        <v>59</v>
      </c>
      <c r="D37" s="47">
        <v>0</v>
      </c>
      <c r="E37" s="47">
        <v>0</v>
      </c>
      <c r="F37" s="75">
        <v>29200</v>
      </c>
      <c r="G37" s="47">
        <v>0</v>
      </c>
      <c r="H37" s="75">
        <v>29200</v>
      </c>
      <c r="I37" s="47">
        <v>0</v>
      </c>
      <c r="J37" s="75">
        <v>2806</v>
      </c>
      <c r="K37" s="47">
        <v>0</v>
      </c>
      <c r="L37" s="75">
        <f>SUM(J37:K37)</f>
        <v>2806</v>
      </c>
      <c r="M37" s="98"/>
      <c r="N37" s="99"/>
      <c r="O37" s="98"/>
      <c r="P37" s="98"/>
      <c r="Q37" s="98"/>
      <c r="S37" s="85"/>
      <c r="T37" s="85"/>
      <c r="U37" s="86"/>
      <c r="V37" s="79"/>
    </row>
    <row r="38" spans="1:27" ht="25.5">
      <c r="A38" s="2"/>
      <c r="B38" s="93" t="s">
        <v>62</v>
      </c>
      <c r="C38" s="83" t="s">
        <v>61</v>
      </c>
      <c r="D38" s="47">
        <v>0</v>
      </c>
      <c r="E38" s="47">
        <v>0</v>
      </c>
      <c r="F38" s="75">
        <v>16100</v>
      </c>
      <c r="G38" s="47">
        <v>0</v>
      </c>
      <c r="H38" s="75">
        <v>16100</v>
      </c>
      <c r="I38" s="47">
        <v>0</v>
      </c>
      <c r="J38" s="47">
        <v>0</v>
      </c>
      <c r="K38" s="47">
        <v>0</v>
      </c>
      <c r="L38" s="47">
        <f>SUM(J38:K38)</f>
        <v>0</v>
      </c>
      <c r="Q38" s="89"/>
      <c r="U38" s="82"/>
      <c r="V38" s="79"/>
    </row>
    <row r="39" spans="1:27" ht="25.5">
      <c r="A39" s="80" t="s">
        <v>10</v>
      </c>
      <c r="B39" s="81">
        <v>62</v>
      </c>
      <c r="C39" s="60" t="s">
        <v>63</v>
      </c>
      <c r="D39" s="55">
        <f t="shared" ref="D39:L39" si="6">D38+D37</f>
        <v>0</v>
      </c>
      <c r="E39" s="55">
        <f t="shared" si="6"/>
        <v>0</v>
      </c>
      <c r="F39" s="61">
        <f t="shared" si="6"/>
        <v>45300</v>
      </c>
      <c r="G39" s="55">
        <f t="shared" si="6"/>
        <v>0</v>
      </c>
      <c r="H39" s="61">
        <f t="shared" si="6"/>
        <v>45300</v>
      </c>
      <c r="I39" s="55">
        <f t="shared" si="6"/>
        <v>0</v>
      </c>
      <c r="J39" s="61">
        <f t="shared" si="6"/>
        <v>2806</v>
      </c>
      <c r="K39" s="55">
        <f t="shared" ref="K39" si="7">K38+K37</f>
        <v>0</v>
      </c>
      <c r="L39" s="61">
        <f t="shared" si="6"/>
        <v>2806</v>
      </c>
    </row>
    <row r="40" spans="1:27" ht="9" customHeight="1">
      <c r="A40" s="2"/>
      <c r="B40" s="3"/>
      <c r="C40" s="38"/>
      <c r="D40" s="34"/>
      <c r="E40" s="34"/>
      <c r="F40" s="34"/>
      <c r="G40" s="34"/>
      <c r="H40" s="34"/>
      <c r="I40" s="34"/>
      <c r="J40" s="34"/>
      <c r="K40" s="34"/>
      <c r="L40" s="34"/>
    </row>
    <row r="41" spans="1:27" s="2" customFormat="1">
      <c r="B41" s="3">
        <v>63</v>
      </c>
      <c r="C41" s="38" t="s">
        <v>65</v>
      </c>
      <c r="D41" s="42"/>
      <c r="E41" s="42"/>
      <c r="F41" s="42"/>
      <c r="G41" s="42"/>
      <c r="H41" s="42"/>
      <c r="I41" s="42"/>
      <c r="J41" s="42"/>
      <c r="K41" s="42"/>
      <c r="L41" s="42"/>
    </row>
    <row r="42" spans="1:27" s="2" customFormat="1">
      <c r="B42" s="91" t="s">
        <v>34</v>
      </c>
      <c r="C42" s="38" t="s">
        <v>52</v>
      </c>
      <c r="D42" s="45">
        <v>0</v>
      </c>
      <c r="E42" s="94">
        <v>14000</v>
      </c>
      <c r="F42" s="45">
        <v>0</v>
      </c>
      <c r="G42" s="76">
        <v>25000</v>
      </c>
      <c r="H42" s="45">
        <v>0</v>
      </c>
      <c r="I42" s="76">
        <v>25000</v>
      </c>
      <c r="J42" s="45">
        <v>0</v>
      </c>
      <c r="K42" s="76">
        <v>14000</v>
      </c>
      <c r="L42" s="76">
        <f>SUM(J42:K42)</f>
        <v>14000</v>
      </c>
      <c r="M42" s="97"/>
      <c r="N42" s="97"/>
      <c r="O42" s="97"/>
      <c r="P42" s="97"/>
      <c r="Q42" s="97"/>
      <c r="W42" s="97"/>
      <c r="X42" s="97"/>
      <c r="Y42" s="97"/>
      <c r="Z42" s="97"/>
      <c r="AA42" s="97"/>
    </row>
    <row r="43" spans="1:27">
      <c r="A43" s="2" t="s">
        <v>10</v>
      </c>
      <c r="B43" s="3">
        <v>63</v>
      </c>
      <c r="C43" s="38" t="s">
        <v>51</v>
      </c>
      <c r="D43" s="45">
        <f t="shared" ref="D43:L43" si="8">SUM(D42:D42)</f>
        <v>0</v>
      </c>
      <c r="E43" s="76">
        <f t="shared" si="8"/>
        <v>14000</v>
      </c>
      <c r="F43" s="45">
        <f t="shared" si="8"/>
        <v>0</v>
      </c>
      <c r="G43" s="76">
        <f t="shared" si="8"/>
        <v>25000</v>
      </c>
      <c r="H43" s="45">
        <f t="shared" si="8"/>
        <v>0</v>
      </c>
      <c r="I43" s="76">
        <f t="shared" si="8"/>
        <v>25000</v>
      </c>
      <c r="J43" s="45">
        <f t="shared" si="8"/>
        <v>0</v>
      </c>
      <c r="K43" s="76">
        <f t="shared" ref="K43" si="9">SUM(K42:K42)</f>
        <v>14000</v>
      </c>
      <c r="L43" s="76">
        <f t="shared" si="8"/>
        <v>14000</v>
      </c>
    </row>
    <row r="44" spans="1:27" ht="9" customHeight="1">
      <c r="A44" s="2"/>
      <c r="B44" s="3"/>
      <c r="C44" s="38"/>
      <c r="D44" s="46"/>
      <c r="E44" s="34"/>
      <c r="F44" s="46"/>
      <c r="G44" s="34"/>
      <c r="H44" s="46"/>
      <c r="I44" s="34"/>
      <c r="J44" s="46"/>
      <c r="K44" s="34"/>
      <c r="L44" s="34"/>
    </row>
    <row r="45" spans="1:27">
      <c r="A45" s="2"/>
      <c r="B45" s="3">
        <v>64</v>
      </c>
      <c r="C45" s="38" t="s">
        <v>35</v>
      </c>
      <c r="D45" s="42"/>
      <c r="E45" s="42"/>
      <c r="F45" s="42"/>
      <c r="G45" s="42"/>
      <c r="H45" s="42"/>
      <c r="I45" s="42"/>
      <c r="J45" s="42"/>
      <c r="K45" s="42"/>
      <c r="L45" s="42"/>
    </row>
    <row r="46" spans="1:27" ht="25.5">
      <c r="A46" s="2"/>
      <c r="B46" s="93" t="s">
        <v>36</v>
      </c>
      <c r="C46" s="60" t="s">
        <v>64</v>
      </c>
      <c r="D46" s="39">
        <v>0</v>
      </c>
      <c r="E46" s="92">
        <v>577</v>
      </c>
      <c r="F46" s="39">
        <v>0</v>
      </c>
      <c r="G46" s="10">
        <v>600</v>
      </c>
      <c r="H46" s="39">
        <v>0</v>
      </c>
      <c r="I46" s="95">
        <v>600</v>
      </c>
      <c r="J46" s="39">
        <v>0</v>
      </c>
      <c r="K46" s="10">
        <v>600</v>
      </c>
      <c r="L46" s="10">
        <f>SUM(J46:K46)</f>
        <v>600</v>
      </c>
      <c r="M46" s="96"/>
      <c r="N46" s="96"/>
      <c r="O46" s="96"/>
      <c r="P46" s="96"/>
      <c r="Q46" s="96"/>
      <c r="W46" s="96"/>
      <c r="X46" s="96"/>
      <c r="Y46" s="96"/>
      <c r="Z46" s="96"/>
      <c r="AA46" s="96"/>
    </row>
    <row r="47" spans="1:27">
      <c r="A47" s="2"/>
      <c r="B47" s="91" t="s">
        <v>37</v>
      </c>
      <c r="C47" s="38" t="s">
        <v>38</v>
      </c>
      <c r="D47" s="39">
        <v>0</v>
      </c>
      <c r="E47" s="92">
        <v>498</v>
      </c>
      <c r="F47" s="47">
        <v>0</v>
      </c>
      <c r="G47" s="10">
        <v>500</v>
      </c>
      <c r="H47" s="47">
        <v>0</v>
      </c>
      <c r="I47" s="34">
        <v>500</v>
      </c>
      <c r="J47" s="47">
        <v>0</v>
      </c>
      <c r="K47" s="10">
        <v>500</v>
      </c>
      <c r="L47" s="34">
        <f>SUM(J47:K47)</f>
        <v>500</v>
      </c>
      <c r="M47" s="96"/>
      <c r="N47" s="96"/>
      <c r="O47" s="96"/>
      <c r="P47" s="96"/>
      <c r="Q47" s="96"/>
      <c r="W47" s="96"/>
      <c r="X47" s="96"/>
      <c r="Y47" s="96"/>
      <c r="Z47" s="96"/>
      <c r="AA47" s="96"/>
    </row>
    <row r="48" spans="1:27" ht="25.5">
      <c r="A48" s="2"/>
      <c r="B48" s="93" t="s">
        <v>39</v>
      </c>
      <c r="C48" s="60" t="s">
        <v>53</v>
      </c>
      <c r="D48" s="39">
        <v>0</v>
      </c>
      <c r="E48" s="92">
        <v>178</v>
      </c>
      <c r="F48" s="39">
        <v>0</v>
      </c>
      <c r="G48" s="10">
        <v>200</v>
      </c>
      <c r="H48" s="39">
        <v>0</v>
      </c>
      <c r="I48" s="10">
        <v>200</v>
      </c>
      <c r="J48" s="39">
        <v>0</v>
      </c>
      <c r="K48" s="10">
        <v>200</v>
      </c>
      <c r="L48" s="10">
        <f>SUM(J48:K48)</f>
        <v>200</v>
      </c>
      <c r="M48" s="96"/>
      <c r="N48" s="96"/>
      <c r="O48" s="96"/>
      <c r="P48" s="96"/>
      <c r="Q48" s="96"/>
      <c r="W48" s="96"/>
      <c r="X48" s="96"/>
      <c r="Y48" s="96"/>
      <c r="Z48" s="96"/>
      <c r="AA48" s="96"/>
    </row>
    <row r="49" spans="1:17">
      <c r="A49" s="2" t="s">
        <v>10</v>
      </c>
      <c r="B49" s="3">
        <v>64</v>
      </c>
      <c r="C49" s="38" t="s">
        <v>35</v>
      </c>
      <c r="D49" s="55">
        <f t="shared" ref="D49:L49" si="10">SUM(D46:D48)</f>
        <v>0</v>
      </c>
      <c r="E49" s="40">
        <f t="shared" si="10"/>
        <v>1253</v>
      </c>
      <c r="F49" s="55">
        <f t="shared" si="10"/>
        <v>0</v>
      </c>
      <c r="G49" s="40">
        <f t="shared" si="10"/>
        <v>1300</v>
      </c>
      <c r="H49" s="55">
        <f t="shared" si="10"/>
        <v>0</v>
      </c>
      <c r="I49" s="40">
        <f t="shared" si="10"/>
        <v>1300</v>
      </c>
      <c r="J49" s="55">
        <f t="shared" si="10"/>
        <v>0</v>
      </c>
      <c r="K49" s="40">
        <f t="shared" ref="K49" si="11">SUM(K46:K48)</f>
        <v>1300</v>
      </c>
      <c r="L49" s="40">
        <f t="shared" si="10"/>
        <v>1300</v>
      </c>
    </row>
    <row r="50" spans="1:17">
      <c r="A50" s="2" t="s">
        <v>10</v>
      </c>
      <c r="B50" s="48">
        <v>0.20100000000000001</v>
      </c>
      <c r="C50" s="49" t="s">
        <v>13</v>
      </c>
      <c r="D50" s="40">
        <f t="shared" ref="D50:L50" si="12">D49+D43+D34+D25+D39</f>
        <v>43241</v>
      </c>
      <c r="E50" s="40">
        <f t="shared" si="12"/>
        <v>353254</v>
      </c>
      <c r="F50" s="40">
        <f t="shared" si="12"/>
        <v>84200</v>
      </c>
      <c r="G50" s="40">
        <f t="shared" si="12"/>
        <v>413748</v>
      </c>
      <c r="H50" s="40">
        <f t="shared" si="12"/>
        <v>84200</v>
      </c>
      <c r="I50" s="40">
        <f t="shared" si="12"/>
        <v>416248</v>
      </c>
      <c r="J50" s="61">
        <f t="shared" si="12"/>
        <v>44520</v>
      </c>
      <c r="K50" s="40">
        <f t="shared" ref="K50" si="13">K49+K43+K34+K25+K39</f>
        <v>413194</v>
      </c>
      <c r="L50" s="40">
        <f t="shared" si="12"/>
        <v>457714</v>
      </c>
    </row>
    <row r="51" spans="1:17">
      <c r="A51" s="38" t="s">
        <v>10</v>
      </c>
      <c r="B51" s="50">
        <v>3055</v>
      </c>
      <c r="C51" s="49" t="s">
        <v>1</v>
      </c>
      <c r="D51" s="40">
        <f t="shared" ref="D51:L51" si="14">D50</f>
        <v>43241</v>
      </c>
      <c r="E51" s="40">
        <f t="shared" si="14"/>
        <v>353254</v>
      </c>
      <c r="F51" s="40">
        <f t="shared" si="14"/>
        <v>84200</v>
      </c>
      <c r="G51" s="40">
        <f t="shared" si="14"/>
        <v>413748</v>
      </c>
      <c r="H51" s="40">
        <f t="shared" si="14"/>
        <v>84200</v>
      </c>
      <c r="I51" s="40">
        <f t="shared" si="14"/>
        <v>416248</v>
      </c>
      <c r="J51" s="61">
        <f t="shared" si="14"/>
        <v>44520</v>
      </c>
      <c r="K51" s="40">
        <f t="shared" ref="K51" si="15">K50</f>
        <v>413194</v>
      </c>
      <c r="L51" s="40">
        <f t="shared" si="14"/>
        <v>457714</v>
      </c>
    </row>
    <row r="52" spans="1:17">
      <c r="A52" s="51" t="s">
        <v>10</v>
      </c>
      <c r="B52" s="52"/>
      <c r="C52" s="53" t="s">
        <v>11</v>
      </c>
      <c r="D52" s="40">
        <f t="shared" ref="D52:J52" si="16">D51</f>
        <v>43241</v>
      </c>
      <c r="E52" s="40">
        <f t="shared" si="16"/>
        <v>353254</v>
      </c>
      <c r="F52" s="61">
        <f t="shared" si="16"/>
        <v>84200</v>
      </c>
      <c r="G52" s="40">
        <f t="shared" si="16"/>
        <v>413748</v>
      </c>
      <c r="H52" s="40">
        <f t="shared" si="16"/>
        <v>84200</v>
      </c>
      <c r="I52" s="40">
        <f t="shared" si="16"/>
        <v>416248</v>
      </c>
      <c r="J52" s="61">
        <f t="shared" si="16"/>
        <v>44520</v>
      </c>
      <c r="K52" s="40">
        <f t="shared" ref="K52" si="17">K51</f>
        <v>413194</v>
      </c>
      <c r="L52" s="40">
        <f>K52+J52</f>
        <v>457714</v>
      </c>
    </row>
    <row r="53" spans="1:17" ht="9" customHeight="1">
      <c r="A53" s="2"/>
      <c r="B53" s="3"/>
      <c r="C53" s="49"/>
      <c r="D53" s="34"/>
      <c r="E53" s="34"/>
      <c r="F53" s="34"/>
      <c r="G53" s="34"/>
      <c r="H53" s="34"/>
      <c r="I53" s="34"/>
      <c r="J53" s="34"/>
      <c r="K53" s="34"/>
      <c r="L53" s="34"/>
    </row>
    <row r="54" spans="1:17">
      <c r="A54" s="2" t="s">
        <v>12</v>
      </c>
      <c r="B54" s="50">
        <v>5055</v>
      </c>
      <c r="C54" s="49" t="s">
        <v>2</v>
      </c>
      <c r="D54" s="41"/>
      <c r="E54" s="41"/>
      <c r="F54" s="41"/>
      <c r="G54" s="41"/>
      <c r="H54" s="41"/>
      <c r="I54" s="41"/>
      <c r="J54" s="41"/>
      <c r="K54" s="41"/>
      <c r="L54" s="41"/>
    </row>
    <row r="55" spans="1:17">
      <c r="A55" s="2"/>
      <c r="B55" s="48">
        <v>0.10199999999999999</v>
      </c>
      <c r="C55" s="49" t="s">
        <v>41</v>
      </c>
      <c r="D55" s="34"/>
      <c r="E55" s="34"/>
      <c r="F55" s="34"/>
      <c r="G55" s="34"/>
      <c r="H55" s="34"/>
      <c r="I55" s="34"/>
      <c r="J55" s="34"/>
      <c r="K55" s="34"/>
      <c r="L55" s="34"/>
    </row>
    <row r="56" spans="1:17">
      <c r="A56" s="2"/>
      <c r="B56" s="54">
        <v>61</v>
      </c>
      <c r="C56" s="38" t="s">
        <v>42</v>
      </c>
      <c r="D56" s="34"/>
      <c r="E56" s="34"/>
      <c r="F56" s="34"/>
      <c r="G56" s="34"/>
      <c r="H56" s="34"/>
      <c r="I56" s="34"/>
      <c r="J56" s="34"/>
      <c r="K56" s="34"/>
      <c r="L56" s="34"/>
    </row>
    <row r="57" spans="1:17">
      <c r="A57" s="2"/>
      <c r="B57" s="91" t="s">
        <v>43</v>
      </c>
      <c r="C57" s="2" t="s">
        <v>44</v>
      </c>
      <c r="D57" s="92">
        <v>20000</v>
      </c>
      <c r="E57" s="47">
        <v>0</v>
      </c>
      <c r="F57" s="75">
        <v>20000</v>
      </c>
      <c r="G57" s="47">
        <v>0</v>
      </c>
      <c r="H57" s="34">
        <v>20000</v>
      </c>
      <c r="I57" s="47">
        <v>0</v>
      </c>
      <c r="J57" s="47">
        <v>0</v>
      </c>
      <c r="K57" s="47">
        <v>0</v>
      </c>
      <c r="L57" s="47">
        <f>SUM(J57:K57)</f>
        <v>0</v>
      </c>
      <c r="Q57" s="89"/>
    </row>
    <row r="58" spans="1:17">
      <c r="A58" s="2" t="s">
        <v>10</v>
      </c>
      <c r="B58" s="54">
        <v>61</v>
      </c>
      <c r="C58" s="38" t="s">
        <v>42</v>
      </c>
      <c r="D58" s="61">
        <f t="shared" ref="D58:L58" si="18">SUM(D57:D57)</f>
        <v>20000</v>
      </c>
      <c r="E58" s="55">
        <f t="shared" si="18"/>
        <v>0</v>
      </c>
      <c r="F58" s="61">
        <f t="shared" si="18"/>
        <v>20000</v>
      </c>
      <c r="G58" s="55">
        <f t="shared" si="18"/>
        <v>0</v>
      </c>
      <c r="H58" s="61">
        <f t="shared" si="18"/>
        <v>20000</v>
      </c>
      <c r="I58" s="55">
        <f t="shared" si="18"/>
        <v>0</v>
      </c>
      <c r="J58" s="55">
        <f t="shared" si="18"/>
        <v>0</v>
      </c>
      <c r="K58" s="55">
        <f t="shared" ref="K58" si="19">SUM(K57:K57)</f>
        <v>0</v>
      </c>
      <c r="L58" s="55">
        <f t="shared" si="18"/>
        <v>0</v>
      </c>
    </row>
    <row r="59" spans="1:17">
      <c r="A59" s="2" t="s">
        <v>10</v>
      </c>
      <c r="B59" s="48">
        <v>0.10199999999999999</v>
      </c>
      <c r="C59" s="49" t="s">
        <v>41</v>
      </c>
      <c r="D59" s="40">
        <f t="shared" ref="D59:I59" si="20">D58</f>
        <v>20000</v>
      </c>
      <c r="E59" s="55">
        <f t="shared" si="20"/>
        <v>0</v>
      </c>
      <c r="F59" s="61">
        <f t="shared" si="20"/>
        <v>20000</v>
      </c>
      <c r="G59" s="55">
        <f t="shared" si="20"/>
        <v>0</v>
      </c>
      <c r="H59" s="40">
        <f t="shared" si="20"/>
        <v>20000</v>
      </c>
      <c r="I59" s="55">
        <f t="shared" si="20"/>
        <v>0</v>
      </c>
      <c r="J59" s="55">
        <f>J58</f>
        <v>0</v>
      </c>
      <c r="K59" s="55">
        <f t="shared" ref="K59" si="21">K58</f>
        <v>0</v>
      </c>
      <c r="L59" s="55">
        <f>L58</f>
        <v>0</v>
      </c>
    </row>
    <row r="60" spans="1:17">
      <c r="A60" s="43" t="s">
        <v>10</v>
      </c>
      <c r="B60" s="77">
        <v>5055</v>
      </c>
      <c r="C60" s="78" t="s">
        <v>2</v>
      </c>
      <c r="D60" s="94">
        <f t="shared" ref="D60:L60" si="22">D59</f>
        <v>20000</v>
      </c>
      <c r="E60" s="45">
        <f t="shared" si="22"/>
        <v>0</v>
      </c>
      <c r="F60" s="94">
        <f t="shared" si="22"/>
        <v>20000</v>
      </c>
      <c r="G60" s="45">
        <f t="shared" si="22"/>
        <v>0</v>
      </c>
      <c r="H60" s="94">
        <f t="shared" si="22"/>
        <v>20000</v>
      </c>
      <c r="I60" s="45">
        <f t="shared" si="22"/>
        <v>0</v>
      </c>
      <c r="J60" s="45">
        <f t="shared" si="22"/>
        <v>0</v>
      </c>
      <c r="K60" s="45">
        <f t="shared" si="22"/>
        <v>0</v>
      </c>
      <c r="L60" s="45">
        <f t="shared" si="22"/>
        <v>0</v>
      </c>
    </row>
    <row r="61" spans="1:17" ht="14.1" customHeight="1">
      <c r="A61" s="51" t="s">
        <v>10</v>
      </c>
      <c r="B61" s="52"/>
      <c r="C61" s="53" t="s">
        <v>40</v>
      </c>
      <c r="D61" s="10">
        <f t="shared" ref="D61:L61" si="23">D60</f>
        <v>20000</v>
      </c>
      <c r="E61" s="39">
        <f t="shared" si="23"/>
        <v>0</v>
      </c>
      <c r="F61" s="10">
        <f t="shared" si="23"/>
        <v>20000</v>
      </c>
      <c r="G61" s="39">
        <f t="shared" si="23"/>
        <v>0</v>
      </c>
      <c r="H61" s="10">
        <f t="shared" si="23"/>
        <v>20000</v>
      </c>
      <c r="I61" s="39">
        <f t="shared" si="23"/>
        <v>0</v>
      </c>
      <c r="J61" s="39">
        <f t="shared" si="23"/>
        <v>0</v>
      </c>
      <c r="K61" s="39">
        <f t="shared" ref="K61" si="24">K60</f>
        <v>0</v>
      </c>
      <c r="L61" s="39">
        <f t="shared" si="23"/>
        <v>0</v>
      </c>
    </row>
    <row r="62" spans="1:17">
      <c r="A62" s="51" t="s">
        <v>10</v>
      </c>
      <c r="B62" s="52"/>
      <c r="C62" s="53" t="s">
        <v>3</v>
      </c>
      <c r="D62" s="40">
        <f t="shared" ref="D62:L62" si="25">D61+D52</f>
        <v>63241</v>
      </c>
      <c r="E62" s="40">
        <f t="shared" si="25"/>
        <v>353254</v>
      </c>
      <c r="F62" s="61">
        <f t="shared" si="25"/>
        <v>104200</v>
      </c>
      <c r="G62" s="62">
        <f t="shared" si="25"/>
        <v>413748</v>
      </c>
      <c r="H62" s="40">
        <f t="shared" si="25"/>
        <v>104200</v>
      </c>
      <c r="I62" s="62">
        <f t="shared" si="25"/>
        <v>416248</v>
      </c>
      <c r="J62" s="61">
        <f t="shared" si="25"/>
        <v>44520</v>
      </c>
      <c r="K62" s="62">
        <f t="shared" si="25"/>
        <v>413194</v>
      </c>
      <c r="L62" s="62">
        <f t="shared" si="25"/>
        <v>457714</v>
      </c>
    </row>
    <row r="63" spans="1:17">
      <c r="A63" s="2"/>
      <c r="B63" s="3"/>
      <c r="C63" s="49"/>
      <c r="D63" s="34"/>
      <c r="E63" s="34"/>
      <c r="H63" s="34"/>
      <c r="I63" s="46"/>
      <c r="J63" s="75"/>
      <c r="K63" s="46"/>
      <c r="L63" s="46"/>
    </row>
    <row r="64" spans="1:17">
      <c r="A64" s="2"/>
      <c r="B64" s="3"/>
      <c r="C64" s="2"/>
      <c r="D64" s="84"/>
      <c r="E64" s="84"/>
      <c r="F64" s="75"/>
      <c r="G64" s="46"/>
      <c r="H64" s="84"/>
      <c r="I64" s="84"/>
      <c r="J64" s="84"/>
      <c r="K64" s="84"/>
      <c r="L64" s="84"/>
    </row>
    <row r="65" spans="1:12">
      <c r="A65" s="2"/>
      <c r="B65" s="3"/>
      <c r="C65" s="2"/>
      <c r="D65" s="84"/>
      <c r="E65" s="84"/>
      <c r="F65" s="84"/>
      <c r="G65" s="84"/>
      <c r="H65" s="84"/>
      <c r="I65" s="84"/>
      <c r="J65" s="84"/>
      <c r="K65" s="84"/>
      <c r="L65" s="84"/>
    </row>
    <row r="66" spans="1:12">
      <c r="D66" s="57"/>
      <c r="E66" s="57"/>
      <c r="F66" s="57"/>
      <c r="G66" s="57"/>
      <c r="H66" s="57"/>
      <c r="I66" s="57"/>
      <c r="K66" s="20"/>
      <c r="L66" s="20"/>
    </row>
    <row r="67" spans="1:12">
      <c r="D67" s="58"/>
      <c r="E67" s="58"/>
      <c r="F67" s="58"/>
      <c r="G67" s="58"/>
      <c r="H67" s="58"/>
      <c r="I67" s="58"/>
      <c r="K67" s="20"/>
      <c r="L67" s="20"/>
    </row>
    <row r="68" spans="1:12">
      <c r="C68" s="7"/>
      <c r="D68" s="59"/>
      <c r="E68" s="59"/>
      <c r="F68" s="59"/>
      <c r="G68" s="59"/>
      <c r="H68" s="59"/>
      <c r="I68" s="59"/>
      <c r="K68" s="20"/>
      <c r="L68" s="20"/>
    </row>
    <row r="69" spans="1:12">
      <c r="C69" s="7"/>
      <c r="F69" s="20"/>
      <c r="G69" s="20"/>
      <c r="H69" s="20"/>
      <c r="I69" s="20"/>
      <c r="K69" s="20"/>
      <c r="L69" s="20"/>
    </row>
    <row r="70" spans="1:12">
      <c r="C70" s="7"/>
      <c r="F70" s="20"/>
      <c r="G70" s="20"/>
      <c r="H70" s="20"/>
      <c r="I70" s="20"/>
      <c r="K70" s="20"/>
      <c r="L70" s="20"/>
    </row>
    <row r="71" spans="1:12">
      <c r="C71" s="7"/>
      <c r="F71" s="20"/>
      <c r="G71" s="20"/>
      <c r="H71" s="20"/>
      <c r="I71" s="20"/>
      <c r="K71" s="20"/>
      <c r="L71" s="20"/>
    </row>
    <row r="72" spans="1:12">
      <c r="C72" s="7"/>
      <c r="F72" s="20"/>
      <c r="G72" s="20"/>
      <c r="H72" s="20"/>
      <c r="I72" s="20"/>
      <c r="K72" s="20"/>
      <c r="L72" s="20"/>
    </row>
    <row r="73" spans="1:12">
      <c r="C73" s="7"/>
      <c r="F73" s="20"/>
      <c r="G73" s="20"/>
      <c r="H73" s="20"/>
      <c r="I73" s="20"/>
      <c r="K73" s="20"/>
      <c r="L73" s="20"/>
    </row>
    <row r="81" spans="1:12">
      <c r="A81" s="104"/>
      <c r="B81" s="104"/>
      <c r="C81" s="104"/>
    </row>
    <row r="87" spans="1:12">
      <c r="F87" s="20"/>
      <c r="G87" s="20"/>
      <c r="H87" s="20"/>
      <c r="I87" s="20"/>
      <c r="K87" s="20"/>
      <c r="L87" s="20"/>
    </row>
  </sheetData>
  <autoFilter ref="A13:AE64"/>
  <mergeCells count="15">
    <mergeCell ref="W11:AF11"/>
    <mergeCell ref="R12:V12"/>
    <mergeCell ref="W12:AA12"/>
    <mergeCell ref="AB12:AF12"/>
    <mergeCell ref="H11:I11"/>
    <mergeCell ref="J11:L11"/>
    <mergeCell ref="M12:Q12"/>
    <mergeCell ref="D11:E11"/>
    <mergeCell ref="F11:G11"/>
    <mergeCell ref="M11:V11"/>
    <mergeCell ref="A81:C81"/>
    <mergeCell ref="D12:E12"/>
    <mergeCell ref="F12:G12"/>
    <mergeCell ref="H12:I12"/>
    <mergeCell ref="J12:L12"/>
  </mergeCells>
  <phoneticPr fontId="2" type="noConversion"/>
  <printOptions horizontalCentered="1"/>
  <pageMargins left="0.74803149606299213" right="0.39370078740157483" top="0.74803149606299213" bottom="0.9055118110236221" header="0.51181102362204722" footer="0.59055118110236227"/>
  <pageSetup paperSize="9" firstPageNumber="93" orientation="landscape" blackAndWhite="1" useFirstPageNumber="1" r:id="rId1"/>
  <headerFooter alignWithMargins="0">
    <oddHeader xml:space="preserve">&amp;C   </oddHeader>
    <oddFooter>&amp;C&amp;"Times New Roman,Bold"   Vol-III     - 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dem37</vt:lpstr>
      <vt:lpstr>'dem37'!np</vt:lpstr>
      <vt:lpstr>'dem37'!Print_Area</vt:lpstr>
      <vt:lpstr>'dem37'!Print_Titles</vt:lpstr>
      <vt:lpstr>'dem37'!revise</vt:lpstr>
      <vt:lpstr>'dem37'!rt</vt:lpstr>
      <vt:lpstr>'dem37'!rtcap</vt:lpstr>
      <vt:lpstr>'dem37'!summary</vt:lpstr>
      <vt:lpstr>'dem37'!Voted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2015-07-29T06:23:45Z</cp:lastPrinted>
  <dcterms:created xsi:type="dcterms:W3CDTF">2004-06-02T16:26:26Z</dcterms:created>
  <dcterms:modified xsi:type="dcterms:W3CDTF">2015-07-29T06:23:52Z</dcterms:modified>
</cp:coreProperties>
</file>