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855" yWindow="0" windowWidth="7185" windowHeight="8100"/>
  </bookViews>
  <sheets>
    <sheet name="dem6" sheetId="4" r:id="rId1"/>
  </sheets>
  <externalReferences>
    <externalReference r:id="rId2"/>
  </externalReferences>
  <definedNames>
    <definedName name="__123Graph_D" localSheetId="0" hidden="1">[1]DEMAND18!#REF!</definedName>
    <definedName name="__123Graph_D" hidden="1">#REF!</definedName>
    <definedName name="_xlnm._FilterDatabase" localSheetId="0" hidden="1">'dem6'!$A$13:$AF$65</definedName>
    <definedName name="_rec1">#REF!</definedName>
    <definedName name="_Regression_Int" localSheetId="0" hidden="1">1</definedName>
    <definedName name="ahcap">#REF!</definedName>
    <definedName name="censusrec">#REF!</definedName>
    <definedName name="charged">#REF!</definedName>
    <definedName name="da">#REF!</definedName>
    <definedName name="ecclesiastical" localSheetId="0">'dem6'!$E$7:$G$7</definedName>
    <definedName name="ecla" localSheetId="0">'dem6'!$D$63:$L$63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'dem6'!$K$65</definedName>
    <definedName name="np">#REF!</definedName>
    <definedName name="Nutrition">#REF!</definedName>
    <definedName name="oges">#REF!</definedName>
    <definedName name="ossrec" localSheetId="0">'dem6'!#REF!</definedName>
    <definedName name="pension">#REF!</definedName>
    <definedName name="_xlnm.Print_Area" localSheetId="0">'dem6'!$A$1:$L$68</definedName>
    <definedName name="_xlnm.Print_Titles" localSheetId="0">'dem6'!$9:$12</definedName>
    <definedName name="pw">#REF!</definedName>
    <definedName name="pwcap">#REF!</definedName>
    <definedName name="rec">#REF!</definedName>
    <definedName name="reform">#REF!</definedName>
    <definedName name="revise" localSheetId="0">'dem6'!$D$84:$I$84</definedName>
    <definedName name="scst">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'dem6'!$D$78:$I$78</definedName>
    <definedName name="swc">#REF!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'dem6'!$A$1:$L$70</definedName>
    <definedName name="Z_239EE218_578E_4317_BEED_14D5D7089E27_.wvu.PrintArea" localSheetId="0" hidden="1">'dem6'!$A$1:$L$65</definedName>
    <definedName name="Z_239EE218_578E_4317_BEED_14D5D7089E27_.wvu.PrintTitles" localSheetId="0" hidden="1">'dem6'!$10:$12</definedName>
    <definedName name="Z_302A3EA3_AE96_11D5_A646_0050BA3D7AFD_.wvu.FilterData" localSheetId="0" hidden="1">'dem6'!$A$1:$L$70</definedName>
    <definedName name="Z_302A3EA3_AE96_11D5_A646_0050BA3D7AFD_.wvu.PrintArea" localSheetId="0" hidden="1">'dem6'!$A$1:$L$65</definedName>
    <definedName name="Z_302A3EA3_AE96_11D5_A646_0050BA3D7AFD_.wvu.PrintTitles" localSheetId="0" hidden="1">'dem6'!$10:$12</definedName>
    <definedName name="Z_36DBA021_0ECB_11D4_8064_004005726899_.wvu.PrintArea" localSheetId="0" hidden="1">'dem6'!$A$1:$L$65</definedName>
    <definedName name="Z_36DBA021_0ECB_11D4_8064_004005726899_.wvu.PrintTitles" localSheetId="0" hidden="1">'dem6'!$10:$12</definedName>
    <definedName name="Z_93EBE921_AE91_11D5_8685_004005726899_.wvu.PrintArea" localSheetId="0" hidden="1">'dem6'!$A$1:$L$65</definedName>
    <definedName name="Z_93EBE921_AE91_11D5_8685_004005726899_.wvu.PrintTitles" localSheetId="0" hidden="1">'dem6'!$10:$12</definedName>
    <definedName name="Z_94DA79C1_0FDE_11D5_9579_000021DAEEA2_.wvu.PrintArea" localSheetId="0" hidden="1">'dem6'!$A$1:$L$65</definedName>
    <definedName name="Z_94DA79C1_0FDE_11D5_9579_000021DAEEA2_.wvu.PrintTitles" localSheetId="0" hidden="1">'dem6'!$10:$12</definedName>
    <definedName name="Z_C868F8C3_16D7_11D5_A68D_81D6213F5331_.wvu.PrintArea" localSheetId="0" hidden="1">'dem6'!$A$1:$L$65</definedName>
    <definedName name="Z_C868F8C3_16D7_11D5_A68D_81D6213F5331_.wvu.PrintTitles" localSheetId="0" hidden="1">'dem6'!$10:$12</definedName>
    <definedName name="Z_E5DF37BD_125C_11D5_8DC4_D0F5D88B3549_.wvu.PrintArea" localSheetId="0" hidden="1">'dem6'!$A$1:$L$65</definedName>
    <definedName name="Z_E5DF37BD_125C_11D5_8DC4_D0F5D88B3549_.wvu.PrintTitles" localSheetId="0" hidden="1">'dem6'!$10:$12</definedName>
    <definedName name="Z_F8ADACC1_164E_11D6_B603_000021DAEEA2_.wvu.PrintArea" localSheetId="0" hidden="1">'dem6'!$A$1:$L$65</definedName>
    <definedName name="Z_F8ADACC1_164E_11D6_B603_000021DAEEA2_.wvu.PrintTitles" localSheetId="0" hidden="1">'dem6'!$10:$12</definedName>
  </definedNames>
  <calcPr calcId="125725"/>
</workbook>
</file>

<file path=xl/calcChain.xml><?xml version="1.0" encoding="utf-8"?>
<calcChain xmlns="http://schemas.openxmlformats.org/spreadsheetml/2006/main">
  <c r="L60" i="4"/>
  <c r="L57"/>
  <c r="L54"/>
  <c r="L51"/>
  <c r="L48"/>
  <c r="L45"/>
  <c r="L37"/>
  <c r="L35"/>
  <c r="L34"/>
  <c r="L33"/>
  <c r="L29"/>
  <c r="L28"/>
  <c r="L27"/>
  <c r="L26"/>
  <c r="L21"/>
  <c r="L20"/>
  <c r="L19"/>
  <c r="L18"/>
  <c r="K42" l="1"/>
  <c r="L42" s="1"/>
  <c r="K22"/>
  <c r="L22" s="1"/>
  <c r="K36"/>
  <c r="L36" s="1"/>
  <c r="K61" l="1"/>
  <c r="K38"/>
  <c r="K30"/>
  <c r="K23"/>
  <c r="I61"/>
  <c r="H61"/>
  <c r="G61"/>
  <c r="F61"/>
  <c r="E61"/>
  <c r="D61"/>
  <c r="I38"/>
  <c r="H38"/>
  <c r="G38"/>
  <c r="F38"/>
  <c r="E38"/>
  <c r="D38"/>
  <c r="I30"/>
  <c r="H30"/>
  <c r="G30"/>
  <c r="F30"/>
  <c r="E30"/>
  <c r="D30"/>
  <c r="I23"/>
  <c r="H23"/>
  <c r="G23"/>
  <c r="F23"/>
  <c r="E23"/>
  <c r="D23"/>
  <c r="J23"/>
  <c r="J30"/>
  <c r="J38"/>
  <c r="J61"/>
  <c r="G62" l="1"/>
  <c r="G63" s="1"/>
  <c r="G64" s="1"/>
  <c r="G65" s="1"/>
  <c r="F62"/>
  <c r="F63" s="1"/>
  <c r="F64" s="1"/>
  <c r="F65" s="1"/>
  <c r="I62"/>
  <c r="I63" s="1"/>
  <c r="I64" s="1"/>
  <c r="I65" s="1"/>
  <c r="D62"/>
  <c r="D63" s="1"/>
  <c r="D64" s="1"/>
  <c r="D65" s="1"/>
  <c r="H62"/>
  <c r="H63" s="1"/>
  <c r="H64" s="1"/>
  <c r="H65" s="1"/>
  <c r="K62"/>
  <c r="K63" s="1"/>
  <c r="K64" s="1"/>
  <c r="K65" s="1"/>
  <c r="E62"/>
  <c r="E63" s="1"/>
  <c r="E64" s="1"/>
  <c r="E65" s="1"/>
  <c r="L61"/>
  <c r="L38"/>
  <c r="L30"/>
  <c r="L23"/>
  <c r="J62"/>
  <c r="J63" s="1"/>
  <c r="J64" s="1"/>
  <c r="J65" s="1"/>
  <c r="L62" l="1"/>
  <c r="L63" s="1"/>
  <c r="L64" s="1"/>
  <c r="L65" s="1"/>
  <c r="E7" s="1"/>
  <c r="G7" s="1"/>
</calcChain>
</file>

<file path=xl/sharedStrings.xml><?xml version="1.0" encoding="utf-8"?>
<sst xmlns="http://schemas.openxmlformats.org/spreadsheetml/2006/main" count="105" uniqueCount="66">
  <si>
    <t>DEMAND NO. 6</t>
  </si>
  <si>
    <t>ECCLESIASTICAL</t>
  </si>
  <si>
    <t>Other Social Services</t>
  </si>
  <si>
    <t>Voted</t>
  </si>
  <si>
    <t>-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</si>
  <si>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</si>
  <si>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</si>
  <si>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</si>
  <si>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</si>
  <si>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</si>
  <si>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</si>
  <si>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</si>
  <si>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</si>
  <si>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</si>
  <si>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Head Office Establishment</t>
  </si>
  <si>
    <t>00.44.01</t>
  </si>
  <si>
    <t>Salaries</t>
  </si>
  <si>
    <t>00.44.11</t>
  </si>
  <si>
    <t>Travel Expenses</t>
  </si>
  <si>
    <t>00.44.13</t>
  </si>
  <si>
    <t>Office Expenses</t>
  </si>
  <si>
    <t>00.44.34</t>
  </si>
  <si>
    <t>Scholarships/Stipends</t>
  </si>
  <si>
    <t>00.44.50</t>
  </si>
  <si>
    <t>Other Charges</t>
  </si>
  <si>
    <t>Buddha Gaya Establishment</t>
  </si>
  <si>
    <t>00.67.01</t>
  </si>
  <si>
    <t>00.67.11</t>
  </si>
  <si>
    <t>00.67.13</t>
  </si>
  <si>
    <t>00.67.50</t>
  </si>
  <si>
    <t>Grants to Monasteries, Shrines and Temples</t>
  </si>
  <si>
    <t>Shrines &amp; Temples</t>
  </si>
  <si>
    <t>Grants-in-aid</t>
  </si>
  <si>
    <t>Pemayangtse Monastery</t>
  </si>
  <si>
    <t>60.72.31</t>
  </si>
  <si>
    <t>Tashiding Monastery</t>
  </si>
  <si>
    <t>60.73.31</t>
  </si>
  <si>
    <t>Ralang Monastery</t>
  </si>
  <si>
    <t>60.74.31</t>
  </si>
  <si>
    <t>Rumtek Monastery</t>
  </si>
  <si>
    <t>60.75.31</t>
  </si>
  <si>
    <t>Phensong Monastery</t>
  </si>
  <si>
    <t>60.76.31</t>
  </si>
  <si>
    <t>Phodong Monastery</t>
  </si>
  <si>
    <t>60.77.31</t>
  </si>
  <si>
    <t>Monastic School, Sanskrit Pathsala &amp; Arts School Establishment</t>
  </si>
  <si>
    <t>00.68.01</t>
  </si>
  <si>
    <t>00.68.11</t>
  </si>
  <si>
    <t>00.68.13</t>
  </si>
  <si>
    <t>00.68.50</t>
  </si>
  <si>
    <t>00.68.31</t>
  </si>
  <si>
    <t>Grant to Monastic Schools</t>
  </si>
  <si>
    <t>II. Details of the estimates and the heads under which this grant will be accounted for:</t>
  </si>
  <si>
    <t>Upkeep of Shrines, Temples etc</t>
  </si>
  <si>
    <t>B - Social Services (h) Others</t>
  </si>
  <si>
    <t>Revenue</t>
  </si>
  <si>
    <t>Capital</t>
  </si>
  <si>
    <t>(In Thousands of Rupees)</t>
  </si>
  <si>
    <t>2013-14</t>
  </si>
  <si>
    <t>60.71.35</t>
  </si>
  <si>
    <t>Grants for Creation of Capital Assets</t>
  </si>
  <si>
    <t>2014-15</t>
  </si>
  <si>
    <t>Rec</t>
  </si>
  <si>
    <t>Ecclesiastical, 00.911-Deduct Recoveries of Overpayments</t>
  </si>
  <si>
    <t>I.  Estimate of the amount required in the year ending 31st March, 2016 to defray the charges in respect of Ecclesiastical</t>
  </si>
  <si>
    <t>2015-16</t>
  </si>
</sst>
</file>

<file path=xl/styles.xml><?xml version="1.0" encoding="utf-8"?>
<styleSheet xmlns="http://schemas.openxmlformats.org/spreadsheetml/2006/main">
  <numFmts count="6">
    <numFmt numFmtId="164" formatCode="_ * #,##0.00_ ;_ * \-#,##0.00_ ;_ * &quot;-&quot;??_ ;_ @_ "/>
    <numFmt numFmtId="165" formatCode="##"/>
    <numFmt numFmtId="166" formatCode="00000#"/>
    <numFmt numFmtId="167" formatCode="00.###"/>
    <numFmt numFmtId="168" formatCode="00.#0"/>
    <numFmt numFmtId="169" formatCode="0;[Red]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</font>
    <font>
      <sz val="10"/>
      <color rgb="FF00B05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11">
    <xf numFmtId="0" fontId="0" fillId="0" borderId="0" xfId="0"/>
    <xf numFmtId="0" fontId="3" fillId="0" borderId="0" xfId="3" applyFont="1" applyFill="1" applyAlignment="1" applyProtection="1">
      <alignment horizontal="center"/>
    </xf>
    <xf numFmtId="0" fontId="3" fillId="0" borderId="0" xfId="3" applyFont="1" applyFill="1" applyAlignment="1">
      <alignment horizontal="left"/>
    </xf>
    <xf numFmtId="168" fontId="3" fillId="0" borderId="0" xfId="3" applyNumberFormat="1" applyFont="1" applyFill="1" applyAlignment="1">
      <alignment horizontal="right" vertical="top" wrapText="1"/>
    </xf>
    <xf numFmtId="0" fontId="3" fillId="0" borderId="0" xfId="3" applyFont="1" applyFill="1" applyAlignment="1" applyProtection="1">
      <alignment horizontal="left" vertical="top" wrapText="1"/>
    </xf>
    <xf numFmtId="0" fontId="3" fillId="0" borderId="0" xfId="3" applyFont="1" applyFill="1" applyAlignment="1" applyProtection="1">
      <alignment horizontal="left"/>
    </xf>
    <xf numFmtId="0" fontId="3" fillId="0" borderId="0" xfId="3" applyFont="1" applyFill="1" applyBorder="1" applyAlignment="1" applyProtection="1">
      <alignment horizontal="left"/>
    </xf>
    <xf numFmtId="0" fontId="3" fillId="0" borderId="0" xfId="3" applyFont="1" applyFill="1" applyBorder="1" applyAlignment="1">
      <alignment horizontal="left"/>
    </xf>
    <xf numFmtId="0" fontId="3" fillId="0" borderId="0" xfId="3" applyFont="1" applyFill="1" applyAlignment="1" applyProtection="1">
      <alignment horizontal="right"/>
    </xf>
    <xf numFmtId="0" fontId="4" fillId="0" borderId="0" xfId="3" applyFont="1" applyFill="1" applyAlignment="1">
      <alignment horizontal="center"/>
    </xf>
    <xf numFmtId="0" fontId="3" fillId="0" borderId="0" xfId="3" applyFont="1" applyFill="1"/>
    <xf numFmtId="0" fontId="4" fillId="0" borderId="0" xfId="3" applyFont="1" applyFill="1"/>
    <xf numFmtId="0" fontId="4" fillId="0" borderId="0" xfId="3" applyFont="1" applyFill="1" applyAlignment="1" applyProtection="1">
      <alignment horizontal="right"/>
    </xf>
    <xf numFmtId="0" fontId="3" fillId="0" borderId="0" xfId="3" applyFont="1" applyFill="1" applyAlignment="1" applyProtection="1"/>
    <xf numFmtId="0" fontId="3" fillId="0" borderId="0" xfId="4" applyFont="1" applyFill="1" applyBorder="1" applyProtection="1"/>
    <xf numFmtId="0" fontId="3" fillId="0" borderId="0" xfId="5" applyFont="1" applyFill="1" applyBorder="1" applyProtection="1"/>
    <xf numFmtId="0" fontId="3" fillId="0" borderId="0" xfId="5" applyFont="1" applyFill="1" applyBorder="1" applyAlignment="1" applyProtection="1">
      <alignment horizontal="right" vertical="top"/>
    </xf>
    <xf numFmtId="0" fontId="3" fillId="0" borderId="0" xfId="3" applyFont="1" applyFill="1" applyBorder="1" applyAlignment="1" applyProtection="1">
      <alignment horizontal="center"/>
    </xf>
    <xf numFmtId="0" fontId="4" fillId="0" borderId="0" xfId="3" applyFont="1" applyFill="1" applyBorder="1" applyAlignment="1" applyProtection="1">
      <alignment horizontal="center"/>
    </xf>
    <xf numFmtId="0" fontId="4" fillId="0" borderId="0" xfId="3" applyFont="1" applyFill="1" applyBorder="1" applyAlignment="1" applyProtection="1">
      <alignment horizontal="left"/>
    </xf>
    <xf numFmtId="167" fontId="4" fillId="0" borderId="0" xfId="3" applyNumberFormat="1" applyFont="1" applyFill="1"/>
    <xf numFmtId="0" fontId="4" fillId="0" borderId="0" xfId="3" applyFont="1" applyFill="1" applyAlignment="1" applyProtection="1">
      <alignment horizontal="left"/>
    </xf>
    <xf numFmtId="168" fontId="3" fillId="0" borderId="0" xfId="3" applyNumberFormat="1" applyFont="1" applyFill="1"/>
    <xf numFmtId="168" fontId="3" fillId="0" borderId="0" xfId="3" applyNumberFormat="1" applyFont="1" applyFill="1" applyBorder="1"/>
    <xf numFmtId="165" fontId="3" fillId="0" borderId="0" xfId="3" applyNumberFormat="1" applyFont="1" applyFill="1" applyBorder="1"/>
    <xf numFmtId="165" fontId="3" fillId="0" borderId="0" xfId="3" applyNumberFormat="1" applyFont="1" applyFill="1"/>
    <xf numFmtId="0" fontId="3" fillId="0" borderId="1" xfId="3" applyFont="1" applyFill="1" applyBorder="1" applyAlignment="1">
      <alignment horizontal="left"/>
    </xf>
    <xf numFmtId="0" fontId="3" fillId="0" borderId="1" xfId="3" applyFont="1" applyFill="1" applyBorder="1"/>
    <xf numFmtId="0" fontId="4" fillId="0" borderId="1" xfId="3" applyFont="1" applyFill="1" applyBorder="1" applyAlignment="1" applyProtection="1">
      <alignment horizontal="left"/>
    </xf>
    <xf numFmtId="0" fontId="3" fillId="0" borderId="0" xfId="3" applyFont="1" applyFill="1" applyBorder="1" applyAlignment="1">
      <alignment horizontal="left" vertical="top"/>
    </xf>
    <xf numFmtId="168" fontId="3" fillId="0" borderId="0" xfId="3" applyNumberFormat="1" applyFont="1" applyFill="1" applyBorder="1" applyAlignment="1">
      <alignment horizontal="righ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Border="1"/>
    <xf numFmtId="0" fontId="3" fillId="0" borderId="0" xfId="1" applyNumberFormat="1" applyFont="1" applyFill="1" applyAlignment="1" applyProtection="1">
      <alignment horizontal="right"/>
    </xf>
    <xf numFmtId="0" fontId="3" fillId="0" borderId="0" xfId="3" applyNumberFormat="1" applyFont="1" applyFill="1" applyBorder="1" applyAlignment="1" applyProtection="1">
      <alignment horizontal="right"/>
    </xf>
    <xf numFmtId="0" fontId="3" fillId="0" borderId="0" xfId="3" applyNumberFormat="1" applyFont="1" applyFill="1" applyAlignment="1">
      <alignment horizontal="right"/>
    </xf>
    <xf numFmtId="0" fontId="3" fillId="0" borderId="0" xfId="3" applyNumberFormat="1" applyFont="1" applyFill="1"/>
    <xf numFmtId="0" fontId="3" fillId="0" borderId="2" xfId="4" applyNumberFormat="1" applyFont="1" applyFill="1" applyBorder="1" applyAlignment="1" applyProtection="1">
      <alignment horizontal="right"/>
    </xf>
    <xf numFmtId="0" fontId="3" fillId="0" borderId="0" xfId="3" applyNumberFormat="1" applyFont="1" applyFill="1" applyAlignment="1" applyProtection="1">
      <alignment horizontal="left"/>
    </xf>
    <xf numFmtId="0" fontId="3" fillId="0" borderId="0" xfId="3" applyNumberFormat="1" applyFont="1" applyFill="1" applyAlignment="1" applyProtection="1">
      <alignment horizontal="center"/>
    </xf>
    <xf numFmtId="0" fontId="3" fillId="0" borderId="0" xfId="3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3" fillId="0" borderId="0" xfId="2" applyNumberFormat="1" applyFont="1" applyFill="1" applyProtection="1"/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 wrapText="1"/>
    </xf>
    <xf numFmtId="49" fontId="3" fillId="0" borderId="0" xfId="3" applyNumberFormat="1" applyFont="1" applyFill="1" applyBorder="1" applyAlignment="1" applyProtection="1">
      <alignment horizontal="right"/>
    </xf>
    <xf numFmtId="49" fontId="3" fillId="0" borderId="0" xfId="3" applyNumberFormat="1" applyFont="1" applyFill="1" applyAlignment="1">
      <alignment horizontal="right"/>
    </xf>
    <xf numFmtId="49" fontId="3" fillId="0" borderId="0" xfId="1" applyNumberFormat="1" applyFont="1" applyFill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 wrapText="1"/>
    </xf>
    <xf numFmtId="0" fontId="4" fillId="0" borderId="0" xfId="3" applyNumberFormat="1" applyFont="1" applyFill="1" applyAlignment="1" applyProtection="1">
      <alignment horizontal="center"/>
    </xf>
    <xf numFmtId="164" fontId="3" fillId="0" borderId="0" xfId="1" applyFont="1" applyFill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2" xfId="3" applyFont="1" applyFill="1" applyBorder="1"/>
    <xf numFmtId="0" fontId="3" fillId="0" borderId="2" xfId="3" applyNumberFormat="1" applyFont="1" applyFill="1" applyBorder="1"/>
    <xf numFmtId="0" fontId="3" fillId="0" borderId="0" xfId="4" applyFont="1" applyFill="1" applyBorder="1" applyAlignment="1" applyProtection="1">
      <alignment horizontal="left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2" xfId="3" applyFont="1" applyFill="1" applyBorder="1" applyAlignment="1" applyProtection="1">
      <alignment horizontal="left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2" xfId="3" applyFont="1" applyFill="1" applyBorder="1" applyAlignment="1">
      <alignment horizontal="left"/>
    </xf>
    <xf numFmtId="0" fontId="3" fillId="0" borderId="0" xfId="3" applyFont="1" applyFill="1" applyBorder="1"/>
    <xf numFmtId="0" fontId="3" fillId="0" borderId="0" xfId="3" applyNumberFormat="1" applyFont="1" applyFill="1" applyAlignment="1" applyProtection="1">
      <alignment horizontal="right" wrapText="1"/>
    </xf>
    <xf numFmtId="0" fontId="3" fillId="0" borderId="0" xfId="5" applyFont="1" applyFill="1" applyProtection="1"/>
    <xf numFmtId="0" fontId="6" fillId="0" borderId="2" xfId="3" applyNumberFormat="1" applyFont="1" applyFill="1" applyBorder="1" applyAlignment="1"/>
    <xf numFmtId="0" fontId="3" fillId="0" borderId="0" xfId="3" applyNumberFormat="1" applyFont="1" applyFill="1" applyBorder="1"/>
    <xf numFmtId="0" fontId="6" fillId="0" borderId="0" xfId="3" applyNumberFormat="1" applyFont="1" applyFill="1" applyBorder="1" applyAlignment="1"/>
    <xf numFmtId="169" fontId="3" fillId="0" borderId="0" xfId="3" applyNumberFormat="1" applyFont="1" applyFill="1" applyAlignment="1" applyProtection="1">
      <alignment horizontal="left"/>
    </xf>
    <xf numFmtId="169" fontId="3" fillId="0" borderId="0" xfId="3" applyNumberFormat="1" applyFont="1" applyFill="1"/>
    <xf numFmtId="169" fontId="3" fillId="0" borderId="0" xfId="3" applyNumberFormat="1" applyFont="1" applyFill="1" applyAlignment="1">
      <alignment horizontal="right"/>
    </xf>
    <xf numFmtId="169" fontId="3" fillId="0" borderId="0" xfId="1" applyNumberFormat="1" applyFont="1" applyFill="1" applyAlignment="1" applyProtection="1">
      <alignment horizontal="right" wrapText="1"/>
    </xf>
    <xf numFmtId="169" fontId="3" fillId="0" borderId="0" xfId="3" applyNumberFormat="1" applyFont="1" applyFill="1" applyBorder="1" applyAlignment="1" applyProtection="1">
      <alignment horizontal="right"/>
    </xf>
    <xf numFmtId="169" fontId="3" fillId="0" borderId="0" xfId="3" applyNumberFormat="1" applyFont="1" applyFill="1" applyAlignment="1" applyProtection="1">
      <alignment horizontal="right"/>
    </xf>
    <xf numFmtId="169" fontId="3" fillId="0" borderId="0" xfId="1" applyNumberFormat="1" applyFont="1" applyFill="1" applyAlignment="1" applyProtection="1">
      <alignment horizontal="right"/>
    </xf>
    <xf numFmtId="166" fontId="3" fillId="0" borderId="0" xfId="3" applyNumberFormat="1" applyFont="1" applyFill="1" applyAlignment="1">
      <alignment horizontal="right"/>
    </xf>
    <xf numFmtId="166" fontId="3" fillId="0" borderId="0" xfId="3" applyNumberFormat="1" applyFont="1" applyFill="1" applyBorder="1" applyAlignment="1">
      <alignment horizontal="right"/>
    </xf>
    <xf numFmtId="0" fontId="3" fillId="0" borderId="3" xfId="5" applyFont="1" applyFill="1" applyBorder="1" applyAlignment="1" applyProtection="1">
      <alignment horizontal="left" vertical="top" wrapText="1"/>
    </xf>
    <xf numFmtId="0" fontId="3" fillId="0" borderId="3" xfId="5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2" xfId="5" applyFont="1" applyFill="1" applyBorder="1" applyAlignment="1" applyProtection="1">
      <alignment horizontal="left" vertical="top" wrapText="1"/>
    </xf>
    <xf numFmtId="0" fontId="3" fillId="0" borderId="2" xfId="5" applyFont="1" applyFill="1" applyBorder="1" applyAlignment="1" applyProtection="1">
      <alignment horizontal="right" vertical="top" wrapText="1"/>
    </xf>
    <xf numFmtId="0" fontId="3" fillId="0" borderId="2" xfId="4" applyFont="1" applyFill="1" applyBorder="1" applyAlignment="1" applyProtection="1">
      <alignment horizontal="left"/>
    </xf>
    <xf numFmtId="0" fontId="3" fillId="0" borderId="2" xfId="5" applyFont="1" applyFill="1" applyBorder="1" applyAlignment="1" applyProtection="1">
      <alignment vertical="top"/>
    </xf>
    <xf numFmtId="0" fontId="3" fillId="0" borderId="2" xfId="5" applyFont="1" applyFill="1" applyBorder="1" applyAlignment="1" applyProtection="1"/>
    <xf numFmtId="0" fontId="6" fillId="0" borderId="2" xfId="4" applyNumberFormat="1" applyFont="1" applyFill="1" applyBorder="1" applyAlignment="1" applyProtection="1">
      <alignment horizontal="right"/>
    </xf>
    <xf numFmtId="49" fontId="3" fillId="0" borderId="0" xfId="3" applyNumberFormat="1" applyFont="1" applyFill="1" applyAlignment="1">
      <alignment horizontal="center"/>
    </xf>
    <xf numFmtId="49" fontId="3" fillId="0" borderId="2" xfId="5" applyNumberFormat="1" applyFont="1" applyFill="1" applyBorder="1" applyAlignment="1" applyProtection="1">
      <alignment horizontal="center" vertical="top"/>
    </xf>
    <xf numFmtId="49" fontId="3" fillId="0" borderId="0" xfId="5" applyNumberFormat="1" applyFont="1" applyFill="1" applyAlignment="1" applyProtection="1">
      <alignment horizontal="center"/>
    </xf>
    <xf numFmtId="49" fontId="3" fillId="0" borderId="2" xfId="5" applyNumberFormat="1" applyFont="1" applyFill="1" applyBorder="1" applyAlignment="1" applyProtection="1">
      <alignment horizontal="center"/>
    </xf>
    <xf numFmtId="0" fontId="3" fillId="0" borderId="0" xfId="3" applyFont="1" applyFill="1" applyBorder="1" applyAlignment="1">
      <alignment vertical="top" wrapText="1"/>
    </xf>
    <xf numFmtId="0" fontId="3" fillId="0" borderId="0" xfId="3" applyFont="1" applyFill="1" applyBorder="1" applyAlignment="1">
      <alignment horizontal="right" vertical="top" wrapText="1"/>
    </xf>
    <xf numFmtId="164" fontId="3" fillId="0" borderId="0" xfId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/>
    </xf>
    <xf numFmtId="0" fontId="4" fillId="0" borderId="2" xfId="3" applyFont="1" applyFill="1" applyBorder="1" applyAlignment="1" applyProtection="1">
      <alignment horizontal="left"/>
    </xf>
    <xf numFmtId="0" fontId="4" fillId="0" borderId="0" xfId="3" applyFont="1" applyFill="1" applyAlignment="1" applyProtection="1">
      <alignment horizontal="center"/>
    </xf>
    <xf numFmtId="168" fontId="3" fillId="0" borderId="0" xfId="3" applyNumberFormat="1" applyFont="1" applyFill="1" applyBorder="1" applyAlignment="1">
      <alignment horizontal="right"/>
    </xf>
    <xf numFmtId="168" fontId="3" fillId="0" borderId="2" xfId="3" applyNumberFormat="1" applyFont="1" applyFill="1" applyBorder="1" applyAlignment="1">
      <alignment horizontal="right"/>
    </xf>
    <xf numFmtId="0" fontId="7" fillId="0" borderId="0" xfId="3" applyFont="1" applyFill="1"/>
    <xf numFmtId="49" fontId="7" fillId="0" borderId="0" xfId="3" applyNumberFormat="1" applyFont="1" applyFill="1" applyAlignment="1">
      <alignment horizontal="center"/>
    </xf>
    <xf numFmtId="0" fontId="3" fillId="0" borderId="3" xfId="5" applyFont="1" applyFill="1" applyBorder="1" applyAlignment="1" applyProtection="1">
      <alignment horizontal="center" vertical="top"/>
    </xf>
    <xf numFmtId="49" fontId="3" fillId="0" borderId="3" xfId="5" applyNumberFormat="1" applyFont="1" applyFill="1" applyBorder="1" applyAlignment="1" applyProtection="1">
      <alignment horizontal="center" vertical="top"/>
    </xf>
    <xf numFmtId="0" fontId="3" fillId="0" borderId="3" xfId="5" applyFont="1" applyFill="1" applyBorder="1" applyAlignment="1" applyProtection="1">
      <alignment horizontal="center"/>
    </xf>
    <xf numFmtId="0" fontId="3" fillId="0" borderId="0" xfId="5" applyFont="1" applyFill="1" applyBorder="1" applyAlignment="1" applyProtection="1">
      <alignment horizontal="center" vertical="top"/>
    </xf>
    <xf numFmtId="49" fontId="3" fillId="0" borderId="0" xfId="5" applyNumberFormat="1" applyFont="1" applyFill="1" applyBorder="1" applyAlignment="1" applyProtection="1">
      <alignment horizontal="center" vertical="top"/>
    </xf>
    <xf numFmtId="0" fontId="3" fillId="0" borderId="0" xfId="5" applyFont="1" applyFill="1" applyBorder="1" applyAlignment="1" applyProtection="1">
      <alignment horizontal="center"/>
    </xf>
    <xf numFmtId="0" fontId="4" fillId="0" borderId="0" xfId="3" applyFont="1" applyFill="1" applyAlignment="1" applyProtection="1">
      <alignment horizontal="center"/>
    </xf>
    <xf numFmtId="0" fontId="3" fillId="0" borderId="3" xfId="4" applyNumberFormat="1" applyFont="1" applyFill="1" applyBorder="1" applyAlignment="1" applyProtection="1">
      <alignment horizontal="center"/>
    </xf>
    <xf numFmtId="0" fontId="3" fillId="0" borderId="0" xfId="4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_BUDGET FOR  03-04" xfId="2"/>
    <cellStyle name="Normal_budget for 03-04" xfId="3"/>
    <cellStyle name="Normal_BUDGET-2000" xfId="4"/>
    <cellStyle name="Normal_budgetDocNIC02-0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276225</xdr:colOff>
      <xdr:row>19</xdr:row>
      <xdr:rowOff>85725</xdr:rowOff>
    </xdr:from>
    <xdr:to>
      <xdr:col>10</xdr:col>
      <xdr:colOff>352425</xdr:colOff>
      <xdr:row>23</xdr:row>
      <xdr:rowOff>104775</xdr:rowOff>
    </xdr:to>
    <xdr:sp macro="" textlink="">
      <xdr:nvSpPr>
        <xdr:cNvPr id="1027" name="Text Box 3" hidden="1"/>
        <xdr:cNvSpPr txBox="1">
          <a:spLocks noChangeArrowheads="1"/>
        </xdr:cNvSpPr>
      </xdr:nvSpPr>
      <xdr:spPr bwMode="auto">
        <a:xfrm>
          <a:off x="6457950" y="3248025"/>
          <a:ext cx="1209675" cy="6667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8</xdr:col>
      <xdr:colOff>285750</xdr:colOff>
      <xdr:row>33</xdr:row>
      <xdr:rowOff>152400</xdr:rowOff>
    </xdr:from>
    <xdr:to>
      <xdr:col>10</xdr:col>
      <xdr:colOff>371475</xdr:colOff>
      <xdr:row>36</xdr:row>
      <xdr:rowOff>28575</xdr:rowOff>
    </xdr:to>
    <xdr:sp macro="" textlink="">
      <xdr:nvSpPr>
        <xdr:cNvPr id="1028" name="Text Box 4" hidden="1"/>
        <xdr:cNvSpPr txBox="1">
          <a:spLocks noChangeArrowheads="1"/>
        </xdr:cNvSpPr>
      </xdr:nvSpPr>
      <xdr:spPr bwMode="auto">
        <a:xfrm>
          <a:off x="6467475" y="5743575"/>
          <a:ext cx="1219200" cy="3619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\Bud-Docu\Budget%202003-04$\budget%20for%2003-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40"/>
  <dimension ref="A1:AF84"/>
  <sheetViews>
    <sheetView tabSelected="1" view="pageBreakPreview" zoomScaleSheetLayoutView="100" workbookViewId="0">
      <selection activeCell="A70" sqref="A69:M126"/>
    </sheetView>
  </sheetViews>
  <sheetFormatPr defaultColWidth="12.42578125" defaultRowHeight="12.75"/>
  <cols>
    <col min="1" max="1" width="6.42578125" style="10" customWidth="1"/>
    <col min="2" max="2" width="8.140625" style="10" customWidth="1"/>
    <col min="3" max="3" width="34.5703125" style="10" customWidth="1"/>
    <col min="4" max="4" width="8.5703125" style="10" customWidth="1"/>
    <col min="5" max="5" width="9.42578125" style="10" customWidth="1"/>
    <col min="6" max="6" width="8.42578125" style="10" customWidth="1"/>
    <col min="7" max="8" width="8.5703125" style="10" customWidth="1"/>
    <col min="9" max="9" width="8.42578125" style="37" customWidth="1"/>
    <col min="10" max="10" width="8.5703125" style="10" customWidth="1"/>
    <col min="11" max="11" width="9.140625" style="37" customWidth="1"/>
    <col min="12" max="12" width="8.42578125" style="37" customWidth="1"/>
    <col min="13" max="13" width="5.140625" style="10" customWidth="1"/>
    <col min="14" max="14" width="16.5703125" style="10" customWidth="1"/>
    <col min="15" max="15" width="4" style="10" customWidth="1"/>
    <col min="16" max="16" width="6.42578125" style="10" customWidth="1"/>
    <col min="17" max="17" width="8.85546875" style="10" customWidth="1"/>
    <col min="18" max="18" width="3.28515625" style="10" customWidth="1"/>
    <col min="19" max="19" width="3.140625" style="10" customWidth="1"/>
    <col min="20" max="20" width="4.5703125" style="10" customWidth="1"/>
    <col min="21" max="21" width="4.140625" style="10" customWidth="1"/>
    <col min="22" max="22" width="4.5703125" style="10" customWidth="1"/>
    <col min="23" max="26" width="12.42578125" style="10"/>
    <col min="27" max="27" width="12.42578125" style="88"/>
    <col min="28" max="31" width="12.42578125" style="10"/>
    <col min="32" max="32" width="12.42578125" style="88"/>
    <col min="33" max="16384" width="12.42578125" style="10"/>
  </cols>
  <sheetData>
    <row r="1" spans="1:32" ht="13.5" customHeight="1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32" ht="13.5" customHeight="1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32" ht="13.5" customHeight="1">
      <c r="A3" s="97"/>
      <c r="B3" s="97"/>
      <c r="C3" s="97"/>
      <c r="D3" s="97"/>
      <c r="E3" s="97"/>
      <c r="F3" s="97"/>
      <c r="G3" s="97"/>
      <c r="H3" s="97"/>
      <c r="I3" s="51"/>
      <c r="J3" s="97"/>
      <c r="K3" s="51"/>
      <c r="L3" s="51"/>
    </row>
    <row r="4" spans="1:32" ht="13.5" customHeight="1">
      <c r="A4" s="1"/>
      <c r="B4" s="1"/>
      <c r="C4" s="97"/>
      <c r="D4" s="8" t="s">
        <v>54</v>
      </c>
      <c r="E4" s="9">
        <v>2250</v>
      </c>
      <c r="F4" s="5" t="s">
        <v>2</v>
      </c>
      <c r="G4" s="97"/>
      <c r="H4" s="97"/>
      <c r="I4" s="51"/>
      <c r="J4" s="97"/>
      <c r="K4" s="51"/>
      <c r="L4" s="51"/>
    </row>
    <row r="5" spans="1:32" ht="13.5" customHeight="1">
      <c r="A5" s="5" t="s">
        <v>64</v>
      </c>
      <c r="B5" s="1"/>
      <c r="D5" s="1"/>
      <c r="H5" s="1"/>
      <c r="I5" s="40"/>
      <c r="J5" s="1"/>
      <c r="K5" s="40"/>
      <c r="L5" s="40"/>
    </row>
    <row r="6" spans="1:32" ht="13.5" customHeight="1">
      <c r="D6" s="11"/>
      <c r="E6" s="97" t="s">
        <v>55</v>
      </c>
      <c r="F6" s="97" t="s">
        <v>56</v>
      </c>
      <c r="G6" s="97" t="s">
        <v>11</v>
      </c>
    </row>
    <row r="7" spans="1:32" ht="13.5" customHeight="1">
      <c r="D7" s="12" t="s">
        <v>3</v>
      </c>
      <c r="E7" s="97">
        <f>L65</f>
        <v>71777</v>
      </c>
      <c r="F7" s="97" t="s">
        <v>4</v>
      </c>
      <c r="G7" s="97">
        <f>F7+E7</f>
        <v>71777</v>
      </c>
    </row>
    <row r="8" spans="1:32" ht="13.5" customHeight="1">
      <c r="A8" s="13" t="s">
        <v>52</v>
      </c>
      <c r="C8" s="63"/>
      <c r="D8" s="37"/>
      <c r="E8" s="37"/>
      <c r="F8" s="67"/>
      <c r="G8" s="67"/>
      <c r="H8" s="67"/>
      <c r="I8" s="67"/>
      <c r="J8" s="67"/>
      <c r="K8" s="68"/>
      <c r="L8" s="10"/>
    </row>
    <row r="9" spans="1:32" ht="13.5" customHeight="1">
      <c r="A9" s="13"/>
      <c r="C9" s="54"/>
      <c r="D9" s="37"/>
      <c r="E9" s="37"/>
      <c r="F9" s="55"/>
      <c r="G9" s="55"/>
      <c r="H9" s="55"/>
      <c r="I9" s="55"/>
      <c r="J9" s="55"/>
      <c r="K9" s="66"/>
      <c r="L9" s="87" t="s">
        <v>57</v>
      </c>
    </row>
    <row r="10" spans="1:32" s="65" customFormat="1">
      <c r="A10" s="78"/>
      <c r="B10" s="79"/>
      <c r="C10" s="56"/>
      <c r="D10" s="109" t="s">
        <v>5</v>
      </c>
      <c r="E10" s="109"/>
      <c r="F10" s="110" t="s">
        <v>6</v>
      </c>
      <c r="G10" s="110"/>
      <c r="H10" s="110" t="s">
        <v>7</v>
      </c>
      <c r="I10" s="110"/>
      <c r="J10" s="110" t="s">
        <v>6</v>
      </c>
      <c r="K10" s="110"/>
      <c r="L10" s="110"/>
      <c r="M10" s="102"/>
      <c r="N10" s="102"/>
      <c r="O10" s="102"/>
      <c r="P10" s="102"/>
      <c r="Q10" s="103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4"/>
      <c r="AC10" s="104"/>
      <c r="AD10" s="104"/>
      <c r="AE10" s="104"/>
      <c r="AF10" s="104"/>
    </row>
    <row r="11" spans="1:32" s="65" customFormat="1">
      <c r="A11" s="80"/>
      <c r="B11" s="81"/>
      <c r="C11" s="56" t="s">
        <v>8</v>
      </c>
      <c r="D11" s="110" t="s">
        <v>58</v>
      </c>
      <c r="E11" s="110"/>
      <c r="F11" s="110" t="s">
        <v>61</v>
      </c>
      <c r="G11" s="110"/>
      <c r="H11" s="110" t="s">
        <v>61</v>
      </c>
      <c r="I11" s="110"/>
      <c r="J11" s="110" t="s">
        <v>65</v>
      </c>
      <c r="K11" s="110"/>
      <c r="L11" s="110"/>
      <c r="M11" s="105"/>
      <c r="N11" s="105"/>
      <c r="O11" s="105"/>
      <c r="P11" s="105"/>
      <c r="Q11" s="106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7"/>
      <c r="AC11" s="107"/>
      <c r="AD11" s="107"/>
      <c r="AE11" s="107"/>
      <c r="AF11" s="107"/>
    </row>
    <row r="12" spans="1:32" s="65" customFormat="1">
      <c r="A12" s="82"/>
      <c r="B12" s="83"/>
      <c r="C12" s="84"/>
      <c r="D12" s="38" t="s">
        <v>9</v>
      </c>
      <c r="E12" s="38" t="s">
        <v>10</v>
      </c>
      <c r="F12" s="38" t="s">
        <v>9</v>
      </c>
      <c r="G12" s="38" t="s">
        <v>10</v>
      </c>
      <c r="H12" s="38" t="s">
        <v>9</v>
      </c>
      <c r="I12" s="38" t="s">
        <v>10</v>
      </c>
      <c r="J12" s="38" t="s">
        <v>9</v>
      </c>
      <c r="K12" s="38" t="s">
        <v>10</v>
      </c>
      <c r="L12" s="38" t="s">
        <v>11</v>
      </c>
      <c r="M12" s="85"/>
      <c r="N12" s="85"/>
      <c r="O12" s="85"/>
      <c r="P12" s="85"/>
      <c r="Q12" s="89"/>
      <c r="R12" s="85"/>
      <c r="S12" s="85"/>
      <c r="T12" s="85"/>
      <c r="U12" s="85"/>
      <c r="V12" s="89"/>
      <c r="W12" s="85"/>
      <c r="X12" s="85"/>
      <c r="Y12" s="85"/>
      <c r="Z12" s="85"/>
      <c r="AA12" s="89"/>
      <c r="AB12" s="86"/>
      <c r="AC12" s="86"/>
      <c r="AD12" s="86"/>
      <c r="AE12" s="86"/>
      <c r="AF12" s="91"/>
    </row>
    <row r="13" spans="1:32" s="65" customFormat="1">
      <c r="A13" s="15"/>
      <c r="B13" s="16"/>
      <c r="C13" s="14"/>
      <c r="D13" s="45"/>
      <c r="E13" s="45"/>
      <c r="F13" s="45"/>
      <c r="G13" s="45"/>
      <c r="H13" s="45"/>
      <c r="I13" s="45"/>
      <c r="J13" s="45"/>
      <c r="K13" s="45"/>
      <c r="L13" s="45"/>
      <c r="AA13" s="90"/>
      <c r="AF13" s="90"/>
    </row>
    <row r="14" spans="1:32">
      <c r="A14" s="17"/>
      <c r="B14" s="18"/>
      <c r="C14" s="19" t="s">
        <v>12</v>
      </c>
      <c r="D14" s="39"/>
      <c r="E14" s="39"/>
      <c r="F14" s="39"/>
      <c r="G14" s="32"/>
      <c r="H14" s="69"/>
      <c r="I14" s="69"/>
      <c r="J14" s="39"/>
      <c r="K14" s="39"/>
      <c r="L14" s="40"/>
    </row>
    <row r="15" spans="1:32">
      <c r="A15" s="2" t="s">
        <v>13</v>
      </c>
      <c r="B15" s="11">
        <v>2250</v>
      </c>
      <c r="C15" s="19" t="s">
        <v>2</v>
      </c>
      <c r="D15" s="37"/>
      <c r="E15" s="37"/>
      <c r="F15" s="37"/>
      <c r="G15" s="37"/>
      <c r="H15" s="70"/>
      <c r="I15" s="70"/>
      <c r="J15" s="37"/>
    </row>
    <row r="16" spans="1:32">
      <c r="A16" s="2"/>
      <c r="B16" s="20">
        <v>0.10299999999999999</v>
      </c>
      <c r="C16" s="21" t="s">
        <v>53</v>
      </c>
      <c r="D16" s="37"/>
      <c r="E16" s="37"/>
      <c r="F16" s="37"/>
      <c r="G16" s="37"/>
      <c r="H16" s="70"/>
      <c r="I16" s="70"/>
      <c r="J16" s="37"/>
    </row>
    <row r="17" spans="1:32">
      <c r="A17" s="2"/>
      <c r="B17" s="22">
        <v>0.44</v>
      </c>
      <c r="C17" s="5" t="s">
        <v>14</v>
      </c>
      <c r="D17" s="36"/>
      <c r="E17" s="36"/>
      <c r="F17" s="36"/>
      <c r="G17" s="36"/>
      <c r="H17" s="71"/>
      <c r="I17" s="71"/>
      <c r="J17" s="36"/>
      <c r="K17" s="36"/>
      <c r="L17" s="36"/>
    </row>
    <row r="18" spans="1:32">
      <c r="A18" s="2"/>
      <c r="B18" s="76" t="s">
        <v>15</v>
      </c>
      <c r="C18" s="5" t="s">
        <v>16</v>
      </c>
      <c r="D18" s="52">
        <v>0</v>
      </c>
      <c r="E18" s="46">
        <v>15368</v>
      </c>
      <c r="F18" s="52">
        <v>0</v>
      </c>
      <c r="G18" s="46">
        <v>15342</v>
      </c>
      <c r="H18" s="52">
        <v>0</v>
      </c>
      <c r="I18" s="46">
        <v>15342</v>
      </c>
      <c r="J18" s="52">
        <v>0</v>
      </c>
      <c r="K18" s="46">
        <v>17743</v>
      </c>
      <c r="L18" s="46">
        <f>SUM(J18:K18)</f>
        <v>17743</v>
      </c>
      <c r="W18" s="100"/>
      <c r="X18" s="100"/>
      <c r="Y18" s="100"/>
      <c r="Z18" s="100"/>
      <c r="AA18" s="101"/>
    </row>
    <row r="19" spans="1:32">
      <c r="A19" s="2"/>
      <c r="B19" s="76" t="s">
        <v>17</v>
      </c>
      <c r="C19" s="5" t="s">
        <v>18</v>
      </c>
      <c r="D19" s="52">
        <v>0</v>
      </c>
      <c r="E19" s="46">
        <v>677</v>
      </c>
      <c r="F19" s="52">
        <v>0</v>
      </c>
      <c r="G19" s="46">
        <v>177</v>
      </c>
      <c r="H19" s="52">
        <v>0</v>
      </c>
      <c r="I19" s="46">
        <v>177</v>
      </c>
      <c r="J19" s="52">
        <v>0</v>
      </c>
      <c r="K19" s="46">
        <v>177</v>
      </c>
      <c r="L19" s="46">
        <f>SUM(J19:K19)</f>
        <v>177</v>
      </c>
      <c r="W19" s="100"/>
      <c r="X19" s="100"/>
      <c r="Y19" s="100"/>
      <c r="Z19" s="100"/>
      <c r="AA19" s="101"/>
      <c r="AB19" s="100"/>
      <c r="AC19" s="100"/>
      <c r="AD19" s="100"/>
      <c r="AE19" s="100"/>
      <c r="AF19" s="101"/>
    </row>
    <row r="20" spans="1:32">
      <c r="A20" s="2"/>
      <c r="B20" s="76" t="s">
        <v>19</v>
      </c>
      <c r="C20" s="5" t="s">
        <v>20</v>
      </c>
      <c r="D20" s="52">
        <v>0</v>
      </c>
      <c r="E20" s="46">
        <v>5800</v>
      </c>
      <c r="F20" s="52">
        <v>0</v>
      </c>
      <c r="G20" s="46">
        <v>2968</v>
      </c>
      <c r="H20" s="52">
        <v>0</v>
      </c>
      <c r="I20" s="46">
        <v>2968</v>
      </c>
      <c r="J20" s="52">
        <v>0</v>
      </c>
      <c r="K20" s="46">
        <v>2968</v>
      </c>
      <c r="L20" s="46">
        <f>SUM(J20:K20)</f>
        <v>2968</v>
      </c>
      <c r="W20" s="100"/>
      <c r="X20" s="100"/>
      <c r="Y20" s="100"/>
      <c r="Z20" s="100"/>
      <c r="AA20" s="101"/>
      <c r="AB20" s="100"/>
      <c r="AC20" s="100"/>
      <c r="AD20" s="100"/>
      <c r="AE20" s="100"/>
      <c r="AF20" s="101"/>
    </row>
    <row r="21" spans="1:32">
      <c r="A21" s="2"/>
      <c r="B21" s="76" t="s">
        <v>21</v>
      </c>
      <c r="C21" s="5" t="s">
        <v>22</v>
      </c>
      <c r="D21" s="52">
        <v>0</v>
      </c>
      <c r="E21" s="46">
        <v>313</v>
      </c>
      <c r="F21" s="52">
        <v>0</v>
      </c>
      <c r="G21" s="46">
        <v>315</v>
      </c>
      <c r="H21" s="52">
        <v>0</v>
      </c>
      <c r="I21" s="46">
        <v>315</v>
      </c>
      <c r="J21" s="52">
        <v>0</v>
      </c>
      <c r="K21" s="46">
        <v>315</v>
      </c>
      <c r="L21" s="46">
        <f>SUM(J21:K21)</f>
        <v>315</v>
      </c>
      <c r="W21" s="100"/>
      <c r="X21" s="100"/>
      <c r="Y21" s="100"/>
      <c r="Z21" s="100"/>
      <c r="AA21" s="101"/>
      <c r="AB21" s="100"/>
      <c r="AC21" s="100"/>
      <c r="AD21" s="100"/>
      <c r="AE21" s="100"/>
      <c r="AF21" s="101"/>
    </row>
    <row r="22" spans="1:32">
      <c r="A22" s="2"/>
      <c r="B22" s="76" t="s">
        <v>23</v>
      </c>
      <c r="C22" s="5" t="s">
        <v>24</v>
      </c>
      <c r="D22" s="52">
        <v>0</v>
      </c>
      <c r="E22" s="46">
        <v>2840</v>
      </c>
      <c r="F22" s="52">
        <v>0</v>
      </c>
      <c r="G22" s="46">
        <v>350</v>
      </c>
      <c r="H22" s="52">
        <v>0</v>
      </c>
      <c r="I22" s="46">
        <v>350</v>
      </c>
      <c r="J22" s="52">
        <v>0</v>
      </c>
      <c r="K22" s="46">
        <f>350+500</f>
        <v>850</v>
      </c>
      <c r="L22" s="46">
        <f>SUM(J22:K22)</f>
        <v>850</v>
      </c>
      <c r="W22" s="100"/>
      <c r="X22" s="100"/>
      <c r="Y22" s="100"/>
      <c r="Z22" s="100"/>
      <c r="AA22" s="101"/>
      <c r="AB22" s="100"/>
      <c r="AC22" s="100"/>
      <c r="AD22" s="100"/>
      <c r="AE22" s="100"/>
      <c r="AF22" s="101"/>
    </row>
    <row r="23" spans="1:32">
      <c r="A23" s="2" t="s">
        <v>11</v>
      </c>
      <c r="B23" s="22">
        <v>0.44</v>
      </c>
      <c r="C23" s="6" t="s">
        <v>14</v>
      </c>
      <c r="D23" s="57">
        <f t="shared" ref="D23:L23" si="0">SUM(D18:D22)</f>
        <v>0</v>
      </c>
      <c r="E23" s="58">
        <f t="shared" si="0"/>
        <v>24998</v>
      </c>
      <c r="F23" s="57">
        <f t="shared" si="0"/>
        <v>0</v>
      </c>
      <c r="G23" s="58">
        <f t="shared" si="0"/>
        <v>19152</v>
      </c>
      <c r="H23" s="57">
        <f t="shared" si="0"/>
        <v>0</v>
      </c>
      <c r="I23" s="58">
        <f t="shared" si="0"/>
        <v>19152</v>
      </c>
      <c r="J23" s="57">
        <f t="shared" si="0"/>
        <v>0</v>
      </c>
      <c r="K23" s="58">
        <f t="shared" ref="K23" si="1">SUM(K18:K22)</f>
        <v>22053</v>
      </c>
      <c r="L23" s="58">
        <f t="shared" si="0"/>
        <v>22053</v>
      </c>
    </row>
    <row r="24" spans="1:32">
      <c r="A24" s="2"/>
      <c r="B24" s="22"/>
      <c r="C24" s="5"/>
      <c r="D24" s="35"/>
      <c r="E24" s="35"/>
      <c r="F24" s="35"/>
      <c r="G24" s="35"/>
      <c r="H24" s="73"/>
      <c r="I24" s="73"/>
      <c r="J24" s="35"/>
      <c r="K24" s="35"/>
      <c r="L24" s="35"/>
    </row>
    <row r="25" spans="1:32">
      <c r="A25" s="2"/>
      <c r="B25" s="22">
        <v>0.67</v>
      </c>
      <c r="C25" s="5" t="s">
        <v>25</v>
      </c>
      <c r="D25" s="35"/>
      <c r="E25" s="35"/>
      <c r="F25" s="35"/>
      <c r="G25" s="35"/>
      <c r="H25" s="73"/>
      <c r="I25" s="73"/>
      <c r="J25" s="35"/>
      <c r="K25" s="35"/>
      <c r="L25" s="35"/>
    </row>
    <row r="26" spans="1:32">
      <c r="A26" s="2"/>
      <c r="B26" s="76" t="s">
        <v>26</v>
      </c>
      <c r="C26" s="5" t="s">
        <v>16</v>
      </c>
      <c r="D26" s="52">
        <v>0</v>
      </c>
      <c r="E26" s="50">
        <v>723</v>
      </c>
      <c r="F26" s="53">
        <v>0</v>
      </c>
      <c r="G26" s="50">
        <v>633</v>
      </c>
      <c r="H26" s="52">
        <v>0</v>
      </c>
      <c r="I26" s="50">
        <v>633</v>
      </c>
      <c r="J26" s="52">
        <v>0</v>
      </c>
      <c r="K26" s="50">
        <v>688</v>
      </c>
      <c r="L26" s="50">
        <f>SUM(J26:K26)</f>
        <v>688</v>
      </c>
      <c r="W26" s="100"/>
      <c r="X26" s="100"/>
      <c r="Y26" s="100"/>
      <c r="Z26" s="100"/>
      <c r="AA26" s="101"/>
    </row>
    <row r="27" spans="1:32">
      <c r="A27" s="2"/>
      <c r="B27" s="76" t="s">
        <v>27</v>
      </c>
      <c r="C27" s="5" t="s">
        <v>18</v>
      </c>
      <c r="D27" s="52">
        <v>0</v>
      </c>
      <c r="E27" s="50">
        <v>15</v>
      </c>
      <c r="F27" s="53">
        <v>0</v>
      </c>
      <c r="G27" s="50">
        <v>20</v>
      </c>
      <c r="H27" s="52">
        <v>0</v>
      </c>
      <c r="I27" s="50">
        <v>20</v>
      </c>
      <c r="J27" s="52">
        <v>0</v>
      </c>
      <c r="K27" s="50">
        <v>20</v>
      </c>
      <c r="L27" s="50">
        <f>SUM(J27:K27)</f>
        <v>20</v>
      </c>
      <c r="W27" s="100"/>
      <c r="X27" s="100"/>
      <c r="Y27" s="100"/>
      <c r="Z27" s="100"/>
      <c r="AA27" s="101"/>
      <c r="AB27" s="100"/>
      <c r="AC27" s="100"/>
      <c r="AD27" s="100"/>
      <c r="AE27" s="100"/>
      <c r="AF27" s="101"/>
    </row>
    <row r="28" spans="1:32">
      <c r="A28" s="2"/>
      <c r="B28" s="76" t="s">
        <v>28</v>
      </c>
      <c r="C28" s="5" t="s">
        <v>20</v>
      </c>
      <c r="D28" s="52">
        <v>0</v>
      </c>
      <c r="E28" s="50">
        <v>340</v>
      </c>
      <c r="F28" s="53">
        <v>0</v>
      </c>
      <c r="G28" s="50">
        <v>2000</v>
      </c>
      <c r="H28" s="52">
        <v>0</v>
      </c>
      <c r="I28" s="50">
        <v>2000</v>
      </c>
      <c r="J28" s="52">
        <v>0</v>
      </c>
      <c r="K28" s="50">
        <v>350</v>
      </c>
      <c r="L28" s="50">
        <f>SUM(J28:K28)</f>
        <v>350</v>
      </c>
      <c r="W28" s="100"/>
      <c r="X28" s="100"/>
      <c r="Y28" s="100"/>
      <c r="Z28" s="100"/>
      <c r="AA28" s="101"/>
      <c r="AB28" s="100"/>
      <c r="AC28" s="100"/>
      <c r="AD28" s="100"/>
      <c r="AE28" s="100"/>
      <c r="AF28" s="101"/>
    </row>
    <row r="29" spans="1:32">
      <c r="A29" s="2"/>
      <c r="B29" s="76" t="s">
        <v>29</v>
      </c>
      <c r="C29" s="5" t="s">
        <v>24</v>
      </c>
      <c r="D29" s="52">
        <v>0</v>
      </c>
      <c r="E29" s="50">
        <v>109</v>
      </c>
      <c r="F29" s="53">
        <v>0</v>
      </c>
      <c r="G29" s="50">
        <v>110</v>
      </c>
      <c r="H29" s="52">
        <v>0</v>
      </c>
      <c r="I29" s="50">
        <v>110</v>
      </c>
      <c r="J29" s="52">
        <v>0</v>
      </c>
      <c r="K29" s="50">
        <v>110</v>
      </c>
      <c r="L29" s="50">
        <f>SUM(J29:K29)</f>
        <v>110</v>
      </c>
      <c r="W29" s="100"/>
      <c r="X29" s="100"/>
      <c r="Y29" s="100"/>
      <c r="Z29" s="100"/>
      <c r="AA29" s="101"/>
      <c r="AB29" s="100"/>
      <c r="AC29" s="100"/>
      <c r="AD29" s="100"/>
      <c r="AE29" s="100"/>
      <c r="AF29" s="101"/>
    </row>
    <row r="30" spans="1:32">
      <c r="A30" s="2" t="s">
        <v>11</v>
      </c>
      <c r="B30" s="23">
        <v>0.67</v>
      </c>
      <c r="C30" s="6" t="s">
        <v>25</v>
      </c>
      <c r="D30" s="57">
        <f t="shared" ref="D30:L30" si="2">SUM(D26:D29)</f>
        <v>0</v>
      </c>
      <c r="E30" s="58">
        <f t="shared" si="2"/>
        <v>1187</v>
      </c>
      <c r="F30" s="57">
        <f t="shared" si="2"/>
        <v>0</v>
      </c>
      <c r="G30" s="58">
        <f t="shared" si="2"/>
        <v>2763</v>
      </c>
      <c r="H30" s="57">
        <f t="shared" si="2"/>
        <v>0</v>
      </c>
      <c r="I30" s="58">
        <f t="shared" si="2"/>
        <v>2763</v>
      </c>
      <c r="J30" s="57">
        <f t="shared" si="2"/>
        <v>0</v>
      </c>
      <c r="K30" s="58">
        <f t="shared" ref="K30" si="3">SUM(K26:K29)</f>
        <v>1168</v>
      </c>
      <c r="L30" s="58">
        <f t="shared" si="2"/>
        <v>1168</v>
      </c>
    </row>
    <row r="31" spans="1:32" ht="12.75" customHeight="1">
      <c r="A31" s="2"/>
      <c r="B31" s="22"/>
      <c r="C31" s="5"/>
      <c r="D31" s="35"/>
      <c r="E31" s="47"/>
      <c r="F31" s="35"/>
      <c r="G31" s="35"/>
      <c r="H31" s="73"/>
      <c r="I31" s="73"/>
      <c r="J31" s="35"/>
      <c r="K31" s="35"/>
      <c r="L31" s="35"/>
    </row>
    <row r="32" spans="1:32" ht="25.5">
      <c r="A32" s="2"/>
      <c r="B32" s="3">
        <v>0.68</v>
      </c>
      <c r="C32" s="4" t="s">
        <v>45</v>
      </c>
      <c r="D32" s="35"/>
      <c r="E32" s="47"/>
      <c r="F32" s="35"/>
      <c r="G32" s="35"/>
      <c r="H32" s="73"/>
      <c r="I32" s="73"/>
      <c r="J32" s="35"/>
      <c r="K32" s="35"/>
      <c r="L32" s="35"/>
    </row>
    <row r="33" spans="1:32">
      <c r="A33" s="2"/>
      <c r="B33" s="98" t="s">
        <v>46</v>
      </c>
      <c r="C33" s="6" t="s">
        <v>16</v>
      </c>
      <c r="D33" s="52">
        <v>0</v>
      </c>
      <c r="E33" s="50">
        <v>16436</v>
      </c>
      <c r="F33" s="53">
        <v>0</v>
      </c>
      <c r="G33" s="50">
        <v>16753</v>
      </c>
      <c r="H33" s="52">
        <v>0</v>
      </c>
      <c r="I33" s="50">
        <v>16753</v>
      </c>
      <c r="J33" s="52">
        <v>0</v>
      </c>
      <c r="K33" s="50">
        <v>16881</v>
      </c>
      <c r="L33" s="50">
        <f>SUM(J33:K33)</f>
        <v>16881</v>
      </c>
      <c r="W33" s="100"/>
      <c r="X33" s="100"/>
      <c r="Y33" s="100"/>
      <c r="Z33" s="100"/>
      <c r="AA33" s="101"/>
    </row>
    <row r="34" spans="1:32">
      <c r="A34" s="7"/>
      <c r="B34" s="98" t="s">
        <v>47</v>
      </c>
      <c r="C34" s="6" t="s">
        <v>18</v>
      </c>
      <c r="D34" s="53">
        <v>0</v>
      </c>
      <c r="E34" s="50">
        <v>69</v>
      </c>
      <c r="F34" s="53">
        <v>0</v>
      </c>
      <c r="G34" s="50">
        <v>50</v>
      </c>
      <c r="H34" s="53">
        <v>0</v>
      </c>
      <c r="I34" s="50">
        <v>50</v>
      </c>
      <c r="J34" s="53">
        <v>0</v>
      </c>
      <c r="K34" s="50">
        <v>50</v>
      </c>
      <c r="L34" s="50">
        <f>SUM(J34:K34)</f>
        <v>50</v>
      </c>
      <c r="W34" s="100"/>
      <c r="X34" s="100"/>
      <c r="Y34" s="100"/>
      <c r="Z34" s="100"/>
      <c r="AA34" s="101"/>
      <c r="AB34" s="100"/>
      <c r="AC34" s="100"/>
      <c r="AD34" s="100"/>
      <c r="AE34" s="100"/>
      <c r="AF34" s="101"/>
    </row>
    <row r="35" spans="1:32">
      <c r="A35" s="7"/>
      <c r="B35" s="98" t="s">
        <v>48</v>
      </c>
      <c r="C35" s="6" t="s">
        <v>20</v>
      </c>
      <c r="D35" s="53">
        <v>0</v>
      </c>
      <c r="E35" s="50">
        <v>714</v>
      </c>
      <c r="F35" s="53">
        <v>0</v>
      </c>
      <c r="G35" s="50">
        <v>715</v>
      </c>
      <c r="H35" s="53">
        <v>0</v>
      </c>
      <c r="I35" s="50">
        <v>715</v>
      </c>
      <c r="J35" s="53">
        <v>0</v>
      </c>
      <c r="K35" s="50">
        <v>715</v>
      </c>
      <c r="L35" s="50">
        <f>SUM(J35:K35)</f>
        <v>715</v>
      </c>
      <c r="W35" s="100"/>
      <c r="X35" s="100"/>
      <c r="Y35" s="100"/>
      <c r="Z35" s="100"/>
      <c r="AA35" s="101"/>
      <c r="AB35" s="100"/>
      <c r="AC35" s="100"/>
      <c r="AD35" s="100"/>
      <c r="AE35" s="100"/>
      <c r="AF35" s="101"/>
    </row>
    <row r="36" spans="1:32">
      <c r="A36" s="62"/>
      <c r="B36" s="99" t="s">
        <v>50</v>
      </c>
      <c r="C36" s="59" t="s">
        <v>51</v>
      </c>
      <c r="D36" s="60">
        <v>0</v>
      </c>
      <c r="E36" s="61">
        <v>12881</v>
      </c>
      <c r="F36" s="60">
        <v>0</v>
      </c>
      <c r="G36" s="61">
        <v>26000</v>
      </c>
      <c r="H36" s="60">
        <v>0</v>
      </c>
      <c r="I36" s="61">
        <v>26000</v>
      </c>
      <c r="J36" s="60">
        <v>0</v>
      </c>
      <c r="K36" s="61">
        <f>26000-3933-200-2486-381</f>
        <v>19000</v>
      </c>
      <c r="L36" s="61">
        <f>SUM(J36:K36)</f>
        <v>19000</v>
      </c>
      <c r="W36" s="100"/>
      <c r="X36" s="100"/>
      <c r="Y36" s="100"/>
      <c r="Z36" s="100"/>
      <c r="AA36" s="101"/>
      <c r="AB36" s="100"/>
      <c r="AC36" s="100"/>
      <c r="AD36" s="100"/>
      <c r="AE36" s="100"/>
      <c r="AF36" s="101"/>
    </row>
    <row r="37" spans="1:32">
      <c r="A37" s="7"/>
      <c r="B37" s="98" t="s">
        <v>49</v>
      </c>
      <c r="C37" s="6" t="s">
        <v>24</v>
      </c>
      <c r="D37" s="52">
        <v>0</v>
      </c>
      <c r="E37" s="50">
        <v>16530</v>
      </c>
      <c r="F37" s="53">
        <v>0</v>
      </c>
      <c r="G37" s="50">
        <v>8080</v>
      </c>
      <c r="H37" s="52">
        <v>0</v>
      </c>
      <c r="I37" s="50">
        <v>8080</v>
      </c>
      <c r="J37" s="52">
        <v>0</v>
      </c>
      <c r="K37" s="50">
        <v>8080</v>
      </c>
      <c r="L37" s="50">
        <f>SUM(J37:K37)</f>
        <v>8080</v>
      </c>
      <c r="W37" s="100"/>
      <c r="X37" s="100"/>
      <c r="Y37" s="100"/>
      <c r="Z37" s="100"/>
      <c r="AA37" s="101"/>
      <c r="AB37" s="100"/>
      <c r="AC37" s="100"/>
      <c r="AD37" s="100"/>
      <c r="AE37" s="100"/>
      <c r="AF37" s="101"/>
    </row>
    <row r="38" spans="1:32" ht="25.5">
      <c r="A38" s="29" t="s">
        <v>11</v>
      </c>
      <c r="B38" s="30">
        <v>0.68</v>
      </c>
      <c r="C38" s="31" t="s">
        <v>45</v>
      </c>
      <c r="D38" s="57">
        <f t="shared" ref="D38:L38" si="4">SUM(D33:D37)</f>
        <v>0</v>
      </c>
      <c r="E38" s="58">
        <f t="shared" si="4"/>
        <v>46630</v>
      </c>
      <c r="F38" s="57">
        <f t="shared" si="4"/>
        <v>0</v>
      </c>
      <c r="G38" s="58">
        <f t="shared" si="4"/>
        <v>51598</v>
      </c>
      <c r="H38" s="57">
        <f t="shared" si="4"/>
        <v>0</v>
      </c>
      <c r="I38" s="58">
        <f t="shared" si="4"/>
        <v>51598</v>
      </c>
      <c r="J38" s="57">
        <f t="shared" si="4"/>
        <v>0</v>
      </c>
      <c r="K38" s="58">
        <f t="shared" ref="K38" si="5">SUM(K33:K37)</f>
        <v>44726</v>
      </c>
      <c r="L38" s="58">
        <f t="shared" si="4"/>
        <v>44726</v>
      </c>
    </row>
    <row r="39" spans="1:32" ht="11.45" customHeight="1">
      <c r="A39" s="29"/>
      <c r="B39" s="30"/>
      <c r="C39" s="31"/>
      <c r="D39" s="35"/>
      <c r="E39" s="47"/>
      <c r="F39" s="35"/>
      <c r="G39" s="35"/>
      <c r="H39" s="73"/>
      <c r="I39" s="73"/>
      <c r="J39" s="35"/>
      <c r="K39" s="35"/>
      <c r="L39" s="35"/>
    </row>
    <row r="40" spans="1:32">
      <c r="A40" s="2"/>
      <c r="B40" s="10">
        <v>60</v>
      </c>
      <c r="C40" s="5" t="s">
        <v>30</v>
      </c>
      <c r="D40" s="35"/>
      <c r="E40" s="47"/>
      <c r="F40" s="35"/>
      <c r="G40" s="35"/>
      <c r="H40" s="73"/>
      <c r="I40" s="73"/>
      <c r="J40" s="35"/>
      <c r="K40" s="35"/>
      <c r="L40" s="35"/>
    </row>
    <row r="41" spans="1:32">
      <c r="A41" s="2"/>
      <c r="B41" s="24">
        <v>71</v>
      </c>
      <c r="C41" s="6" t="s">
        <v>31</v>
      </c>
      <c r="D41" s="32"/>
      <c r="E41" s="48"/>
      <c r="F41" s="32"/>
      <c r="G41" s="36"/>
      <c r="H41" s="74"/>
      <c r="I41" s="71"/>
      <c r="J41" s="32"/>
      <c r="K41" s="36"/>
      <c r="L41" s="36"/>
    </row>
    <row r="42" spans="1:32">
      <c r="A42" s="2"/>
      <c r="B42" s="77" t="s">
        <v>59</v>
      </c>
      <c r="C42" s="6" t="s">
        <v>60</v>
      </c>
      <c r="D42" s="46">
        <v>160074</v>
      </c>
      <c r="E42" s="46">
        <v>110000</v>
      </c>
      <c r="F42" s="46">
        <v>10000</v>
      </c>
      <c r="G42" s="46">
        <v>2500</v>
      </c>
      <c r="H42" s="46">
        <v>10000</v>
      </c>
      <c r="I42" s="46">
        <v>2500</v>
      </c>
      <c r="J42" s="52">
        <v>0</v>
      </c>
      <c r="K42" s="46">
        <f>2500+1600-500</f>
        <v>3600</v>
      </c>
      <c r="L42" s="50">
        <f>SUM(J42:K42)</f>
        <v>3600</v>
      </c>
      <c r="Q42" s="88"/>
      <c r="W42" s="100"/>
      <c r="X42" s="100"/>
      <c r="Y42" s="100"/>
      <c r="Z42" s="100"/>
      <c r="AA42" s="101"/>
    </row>
    <row r="43" spans="1:32" ht="11.45" customHeight="1">
      <c r="A43" s="2"/>
      <c r="B43" s="77"/>
      <c r="C43" s="6"/>
      <c r="D43" s="52"/>
      <c r="E43" s="46"/>
      <c r="F43" s="52"/>
      <c r="G43" s="46"/>
      <c r="H43" s="52"/>
      <c r="I43" s="72"/>
      <c r="J43" s="52"/>
      <c r="K43" s="46"/>
      <c r="L43" s="50"/>
    </row>
    <row r="44" spans="1:32">
      <c r="A44" s="2"/>
      <c r="B44" s="25">
        <v>72</v>
      </c>
      <c r="C44" s="5" t="s">
        <v>33</v>
      </c>
      <c r="D44" s="34"/>
      <c r="E44" s="49"/>
      <c r="F44" s="34"/>
      <c r="G44" s="32"/>
      <c r="H44" s="75"/>
      <c r="I44" s="74"/>
      <c r="J44" s="34"/>
      <c r="K44" s="32"/>
      <c r="L44" s="35"/>
    </row>
    <row r="45" spans="1:32">
      <c r="A45" s="2"/>
      <c r="B45" s="76" t="s">
        <v>34</v>
      </c>
      <c r="C45" s="5" t="s">
        <v>32</v>
      </c>
      <c r="D45" s="52">
        <v>0</v>
      </c>
      <c r="E45" s="46">
        <v>90</v>
      </c>
      <c r="F45" s="52">
        <v>0</v>
      </c>
      <c r="G45" s="64">
        <v>90</v>
      </c>
      <c r="H45" s="52">
        <v>0</v>
      </c>
      <c r="I45" s="46">
        <v>90</v>
      </c>
      <c r="J45" s="52">
        <v>0</v>
      </c>
      <c r="K45" s="64">
        <v>90</v>
      </c>
      <c r="L45" s="46">
        <f>SUM(J45:K45)</f>
        <v>90</v>
      </c>
      <c r="W45" s="100"/>
      <c r="X45" s="100"/>
      <c r="Y45" s="100"/>
      <c r="Z45" s="100"/>
      <c r="AA45" s="101"/>
    </row>
    <row r="46" spans="1:32" ht="11.45" customHeight="1">
      <c r="A46" s="2"/>
      <c r="B46" s="76"/>
      <c r="C46" s="5"/>
      <c r="D46" s="52"/>
      <c r="E46" s="46"/>
      <c r="F46" s="52"/>
      <c r="G46" s="64"/>
      <c r="H46" s="52"/>
      <c r="I46" s="72"/>
      <c r="J46" s="52"/>
      <c r="K46" s="64"/>
      <c r="L46" s="46"/>
    </row>
    <row r="47" spans="1:32">
      <c r="A47" s="2"/>
      <c r="B47" s="25">
        <v>73</v>
      </c>
      <c r="C47" s="5" t="s">
        <v>35</v>
      </c>
      <c r="D47" s="34"/>
      <c r="E47" s="49"/>
      <c r="F47" s="34"/>
      <c r="G47" s="32"/>
      <c r="H47" s="75"/>
      <c r="I47" s="74"/>
      <c r="J47" s="34"/>
      <c r="K47" s="32"/>
      <c r="L47" s="32"/>
    </row>
    <row r="48" spans="1:32">
      <c r="A48" s="2"/>
      <c r="B48" s="76" t="s">
        <v>36</v>
      </c>
      <c r="C48" s="5" t="s">
        <v>32</v>
      </c>
      <c r="D48" s="52">
        <v>0</v>
      </c>
      <c r="E48" s="46">
        <v>18</v>
      </c>
      <c r="F48" s="52">
        <v>0</v>
      </c>
      <c r="G48" s="64">
        <v>18</v>
      </c>
      <c r="H48" s="52">
        <v>0</v>
      </c>
      <c r="I48" s="46">
        <v>18</v>
      </c>
      <c r="J48" s="52">
        <v>0</v>
      </c>
      <c r="K48" s="64">
        <v>18</v>
      </c>
      <c r="L48" s="46">
        <f>SUM(J48:K48)</f>
        <v>18</v>
      </c>
      <c r="W48" s="100"/>
      <c r="X48" s="100"/>
      <c r="Y48" s="100"/>
      <c r="Z48" s="100"/>
      <c r="AA48" s="101"/>
    </row>
    <row r="49" spans="1:27" ht="11.45" customHeight="1">
      <c r="A49" s="2"/>
      <c r="B49" s="76"/>
      <c r="C49" s="5"/>
      <c r="D49" s="52"/>
      <c r="E49" s="46"/>
      <c r="F49" s="52"/>
      <c r="G49" s="64"/>
      <c r="H49" s="52"/>
      <c r="I49" s="72"/>
      <c r="J49" s="52"/>
      <c r="K49" s="64"/>
      <c r="L49" s="46"/>
    </row>
    <row r="50" spans="1:27">
      <c r="A50" s="2"/>
      <c r="B50" s="25">
        <v>74</v>
      </c>
      <c r="C50" s="5" t="s">
        <v>37</v>
      </c>
      <c r="D50" s="34"/>
      <c r="E50" s="49"/>
      <c r="F50" s="34"/>
      <c r="G50" s="32"/>
      <c r="H50" s="75"/>
      <c r="I50" s="74"/>
      <c r="J50" s="34"/>
      <c r="K50" s="32"/>
      <c r="L50" s="32"/>
    </row>
    <row r="51" spans="1:27">
      <c r="A51" s="2"/>
      <c r="B51" s="76" t="s">
        <v>38</v>
      </c>
      <c r="C51" s="5" t="s">
        <v>32</v>
      </c>
      <c r="D51" s="52">
        <v>0</v>
      </c>
      <c r="E51" s="46">
        <v>68</v>
      </c>
      <c r="F51" s="52">
        <v>0</v>
      </c>
      <c r="G51" s="64">
        <v>68</v>
      </c>
      <c r="H51" s="52">
        <v>0</v>
      </c>
      <c r="I51" s="46">
        <v>68</v>
      </c>
      <c r="J51" s="52">
        <v>0</v>
      </c>
      <c r="K51" s="64">
        <v>68</v>
      </c>
      <c r="L51" s="46">
        <f>SUM(J51:K51)</f>
        <v>68</v>
      </c>
      <c r="W51" s="100"/>
      <c r="X51" s="100"/>
      <c r="Y51" s="100"/>
      <c r="Z51" s="100"/>
      <c r="AA51" s="101"/>
    </row>
    <row r="52" spans="1:27" ht="11.45" customHeight="1">
      <c r="A52" s="2"/>
      <c r="B52" s="76"/>
      <c r="C52" s="5"/>
      <c r="D52" s="52"/>
      <c r="E52" s="46"/>
      <c r="F52" s="52"/>
      <c r="G52" s="64"/>
      <c r="H52" s="52"/>
      <c r="I52" s="72"/>
      <c r="J52" s="52"/>
      <c r="K52" s="64"/>
      <c r="L52" s="46"/>
    </row>
    <row r="53" spans="1:27">
      <c r="A53" s="2"/>
      <c r="B53" s="25">
        <v>75</v>
      </c>
      <c r="C53" s="5" t="s">
        <v>39</v>
      </c>
      <c r="D53" s="34"/>
      <c r="E53" s="49"/>
      <c r="F53" s="34"/>
      <c r="G53" s="32"/>
      <c r="H53" s="75"/>
      <c r="I53" s="74"/>
      <c r="J53" s="34"/>
      <c r="K53" s="32"/>
      <c r="L53" s="32"/>
    </row>
    <row r="54" spans="1:27">
      <c r="A54" s="7"/>
      <c r="B54" s="77" t="s">
        <v>40</v>
      </c>
      <c r="C54" s="6" t="s">
        <v>32</v>
      </c>
      <c r="D54" s="52">
        <v>0</v>
      </c>
      <c r="E54" s="46">
        <v>18</v>
      </c>
      <c r="F54" s="52">
        <v>0</v>
      </c>
      <c r="G54" s="64">
        <v>18</v>
      </c>
      <c r="H54" s="52">
        <v>0</v>
      </c>
      <c r="I54" s="46">
        <v>18</v>
      </c>
      <c r="J54" s="52">
        <v>0</v>
      </c>
      <c r="K54" s="64">
        <v>18</v>
      </c>
      <c r="L54" s="46">
        <f>SUM(J54:K54)</f>
        <v>18</v>
      </c>
      <c r="W54" s="100"/>
      <c r="X54" s="100"/>
      <c r="Y54" s="100"/>
      <c r="Z54" s="100"/>
      <c r="AA54" s="101"/>
    </row>
    <row r="55" spans="1:27" ht="11.45" customHeight="1">
      <c r="A55" s="7"/>
      <c r="B55" s="77"/>
      <c r="C55" s="6"/>
      <c r="D55" s="52"/>
      <c r="E55" s="46"/>
      <c r="F55" s="52"/>
      <c r="G55" s="64"/>
      <c r="H55" s="52"/>
      <c r="I55" s="72"/>
      <c r="J55" s="52"/>
      <c r="K55" s="64"/>
      <c r="L55" s="46"/>
    </row>
    <row r="56" spans="1:27">
      <c r="A56" s="2"/>
      <c r="B56" s="25">
        <v>76</v>
      </c>
      <c r="C56" s="5" t="s">
        <v>41</v>
      </c>
      <c r="D56" s="34"/>
      <c r="E56" s="49"/>
      <c r="F56" s="34"/>
      <c r="G56" s="32"/>
      <c r="H56" s="75"/>
      <c r="I56" s="74"/>
      <c r="J56" s="34"/>
      <c r="K56" s="32"/>
      <c r="L56" s="32"/>
    </row>
    <row r="57" spans="1:27">
      <c r="A57" s="2"/>
      <c r="B57" s="76" t="s">
        <v>42</v>
      </c>
      <c r="C57" s="6" t="s">
        <v>32</v>
      </c>
      <c r="D57" s="52">
        <v>0</v>
      </c>
      <c r="E57" s="46">
        <v>18</v>
      </c>
      <c r="F57" s="52">
        <v>0</v>
      </c>
      <c r="G57" s="64">
        <v>18</v>
      </c>
      <c r="H57" s="52">
        <v>0</v>
      </c>
      <c r="I57" s="46">
        <v>18</v>
      </c>
      <c r="J57" s="52">
        <v>0</v>
      </c>
      <c r="K57" s="64">
        <v>18</v>
      </c>
      <c r="L57" s="46">
        <f>SUM(J57:K57)</f>
        <v>18</v>
      </c>
      <c r="W57" s="100"/>
      <c r="X57" s="100"/>
      <c r="Y57" s="100"/>
      <c r="Z57" s="100"/>
      <c r="AA57" s="101"/>
    </row>
    <row r="58" spans="1:27" ht="11.45" customHeight="1">
      <c r="A58" s="2"/>
      <c r="B58" s="76"/>
      <c r="C58" s="6"/>
      <c r="D58" s="52"/>
      <c r="E58" s="46"/>
      <c r="F58" s="52"/>
      <c r="G58" s="64"/>
      <c r="H58" s="52"/>
      <c r="I58" s="72"/>
      <c r="J58" s="52"/>
      <c r="K58" s="64"/>
      <c r="L58" s="46"/>
    </row>
    <row r="59" spans="1:27">
      <c r="A59" s="2"/>
      <c r="B59" s="25">
        <v>77</v>
      </c>
      <c r="C59" s="5" t="s">
        <v>43</v>
      </c>
      <c r="D59" s="34"/>
      <c r="E59" s="49"/>
      <c r="F59" s="34"/>
      <c r="G59" s="32"/>
      <c r="H59" s="75"/>
      <c r="I59" s="74"/>
      <c r="J59" s="34"/>
      <c r="K59" s="32"/>
      <c r="L59" s="32"/>
    </row>
    <row r="60" spans="1:27">
      <c r="A60" s="2"/>
      <c r="B60" s="76" t="s">
        <v>44</v>
      </c>
      <c r="C60" s="5" t="s">
        <v>32</v>
      </c>
      <c r="D60" s="52">
        <v>0</v>
      </c>
      <c r="E60" s="46">
        <v>18</v>
      </c>
      <c r="F60" s="52">
        <v>0</v>
      </c>
      <c r="G60" s="64">
        <v>18</v>
      </c>
      <c r="H60" s="52">
        <v>0</v>
      </c>
      <c r="I60" s="46">
        <v>18</v>
      </c>
      <c r="J60" s="52">
        <v>0</v>
      </c>
      <c r="K60" s="64">
        <v>18</v>
      </c>
      <c r="L60" s="46">
        <f>SUM(J60:K60)</f>
        <v>18</v>
      </c>
      <c r="W60" s="100"/>
      <c r="X60" s="100"/>
      <c r="Y60" s="100"/>
      <c r="Z60" s="100"/>
      <c r="AA60" s="101"/>
    </row>
    <row r="61" spans="1:27">
      <c r="A61" s="2" t="s">
        <v>11</v>
      </c>
      <c r="B61" s="10">
        <v>60</v>
      </c>
      <c r="C61" s="5" t="s">
        <v>30</v>
      </c>
      <c r="D61" s="58">
        <f t="shared" ref="D61:L61" si="6">SUM(D42:D60)</f>
        <v>160074</v>
      </c>
      <c r="E61" s="58">
        <f t="shared" si="6"/>
        <v>110230</v>
      </c>
      <c r="F61" s="58">
        <f t="shared" si="6"/>
        <v>10000</v>
      </c>
      <c r="G61" s="58">
        <f t="shared" si="6"/>
        <v>2730</v>
      </c>
      <c r="H61" s="58">
        <f t="shared" si="6"/>
        <v>10000</v>
      </c>
      <c r="I61" s="58">
        <f t="shared" si="6"/>
        <v>2730</v>
      </c>
      <c r="J61" s="57">
        <f t="shared" si="6"/>
        <v>0</v>
      </c>
      <c r="K61" s="58">
        <f t="shared" si="6"/>
        <v>3830</v>
      </c>
      <c r="L61" s="58">
        <f t="shared" si="6"/>
        <v>3830</v>
      </c>
    </row>
    <row r="62" spans="1:27">
      <c r="A62" s="7" t="s">
        <v>11</v>
      </c>
      <c r="B62" s="33">
        <v>0.10299999999999999</v>
      </c>
      <c r="C62" s="19" t="s">
        <v>53</v>
      </c>
      <c r="D62" s="58">
        <f t="shared" ref="D62:L62" si="7">D61+D23+D30+D38</f>
        <v>160074</v>
      </c>
      <c r="E62" s="58">
        <f t="shared" si="7"/>
        <v>183045</v>
      </c>
      <c r="F62" s="58">
        <f t="shared" si="7"/>
        <v>10000</v>
      </c>
      <c r="G62" s="58">
        <f t="shared" si="7"/>
        <v>76243</v>
      </c>
      <c r="H62" s="58">
        <f t="shared" si="7"/>
        <v>10000</v>
      </c>
      <c r="I62" s="58">
        <f t="shared" si="7"/>
        <v>76243</v>
      </c>
      <c r="J62" s="57">
        <f t="shared" si="7"/>
        <v>0</v>
      </c>
      <c r="K62" s="58">
        <f t="shared" si="7"/>
        <v>71777</v>
      </c>
      <c r="L62" s="58">
        <f t="shared" si="7"/>
        <v>71777</v>
      </c>
    </row>
    <row r="63" spans="1:27">
      <c r="A63" s="5" t="s">
        <v>11</v>
      </c>
      <c r="B63" s="11">
        <v>2250</v>
      </c>
      <c r="C63" s="21" t="s">
        <v>2</v>
      </c>
      <c r="D63" s="58">
        <f t="shared" ref="D63:L65" si="8">D62</f>
        <v>160074</v>
      </c>
      <c r="E63" s="58">
        <f t="shared" si="8"/>
        <v>183045</v>
      </c>
      <c r="F63" s="58">
        <f t="shared" si="8"/>
        <v>10000</v>
      </c>
      <c r="G63" s="58">
        <f t="shared" si="8"/>
        <v>76243</v>
      </c>
      <c r="H63" s="58">
        <f t="shared" si="8"/>
        <v>10000</v>
      </c>
      <c r="I63" s="58">
        <f t="shared" si="8"/>
        <v>76243</v>
      </c>
      <c r="J63" s="57">
        <f t="shared" si="8"/>
        <v>0</v>
      </c>
      <c r="K63" s="58">
        <f t="shared" ref="K63" si="9">K62</f>
        <v>71777</v>
      </c>
      <c r="L63" s="58">
        <f t="shared" si="8"/>
        <v>71777</v>
      </c>
    </row>
    <row r="64" spans="1:27">
      <c r="A64" s="26" t="s">
        <v>11</v>
      </c>
      <c r="B64" s="27"/>
      <c r="C64" s="28" t="s">
        <v>12</v>
      </c>
      <c r="D64" s="46">
        <f t="shared" si="8"/>
        <v>160074</v>
      </c>
      <c r="E64" s="46">
        <f t="shared" si="8"/>
        <v>183045</v>
      </c>
      <c r="F64" s="46">
        <f t="shared" si="8"/>
        <v>10000</v>
      </c>
      <c r="G64" s="46">
        <f t="shared" si="8"/>
        <v>76243</v>
      </c>
      <c r="H64" s="46">
        <f t="shared" si="8"/>
        <v>10000</v>
      </c>
      <c r="I64" s="46">
        <f t="shared" si="8"/>
        <v>76243</v>
      </c>
      <c r="J64" s="52">
        <f t="shared" si="8"/>
        <v>0</v>
      </c>
      <c r="K64" s="46">
        <f t="shared" ref="K64" si="10">K63</f>
        <v>71777</v>
      </c>
      <c r="L64" s="46">
        <f t="shared" si="8"/>
        <v>71777</v>
      </c>
    </row>
    <row r="65" spans="1:27">
      <c r="A65" s="26" t="s">
        <v>11</v>
      </c>
      <c r="B65" s="27"/>
      <c r="C65" s="28" t="s">
        <v>3</v>
      </c>
      <c r="D65" s="58">
        <f t="shared" si="8"/>
        <v>160074</v>
      </c>
      <c r="E65" s="58">
        <f t="shared" si="8"/>
        <v>183045</v>
      </c>
      <c r="F65" s="58">
        <f t="shared" si="8"/>
        <v>10000</v>
      </c>
      <c r="G65" s="58">
        <f t="shared" si="8"/>
        <v>76243</v>
      </c>
      <c r="H65" s="58">
        <f t="shared" si="8"/>
        <v>10000</v>
      </c>
      <c r="I65" s="58">
        <f t="shared" si="8"/>
        <v>76243</v>
      </c>
      <c r="J65" s="57">
        <f t="shared" si="8"/>
        <v>0</v>
      </c>
      <c r="K65" s="58">
        <f t="shared" ref="K65" si="11">K64</f>
        <v>71777</v>
      </c>
      <c r="L65" s="58">
        <f t="shared" si="8"/>
        <v>71777</v>
      </c>
    </row>
    <row r="66" spans="1:27" ht="11.45" customHeight="1">
      <c r="A66" s="7"/>
      <c r="B66" s="63"/>
      <c r="C66" s="19"/>
      <c r="D66" s="53"/>
      <c r="E66" s="50"/>
      <c r="F66" s="50"/>
      <c r="G66" s="50"/>
      <c r="I66" s="50"/>
      <c r="J66" s="50"/>
      <c r="K66" s="50"/>
      <c r="L66" s="50"/>
      <c r="W66" s="100"/>
      <c r="X66" s="100"/>
      <c r="Y66" s="100"/>
      <c r="Z66" s="100"/>
      <c r="AA66" s="101"/>
    </row>
    <row r="67" spans="1:27" ht="25.5">
      <c r="A67" s="92" t="s">
        <v>62</v>
      </c>
      <c r="B67" s="93">
        <v>2250</v>
      </c>
      <c r="C67" s="31" t="s">
        <v>63</v>
      </c>
      <c r="D67" s="94">
        <v>0</v>
      </c>
      <c r="E67" s="95">
        <v>286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</row>
    <row r="68" spans="1:27" ht="11.45" customHeight="1">
      <c r="A68" s="62"/>
      <c r="B68" s="54"/>
      <c r="C68" s="96"/>
      <c r="D68" s="60"/>
      <c r="E68" s="61"/>
      <c r="F68" s="61"/>
      <c r="G68" s="61"/>
      <c r="H68" s="60"/>
      <c r="I68" s="61"/>
      <c r="J68" s="61"/>
      <c r="K68" s="61"/>
      <c r="L68" s="61"/>
    </row>
    <row r="69" spans="1:27">
      <c r="A69" s="7"/>
      <c r="B69" s="63"/>
      <c r="C69" s="19"/>
      <c r="D69" s="53"/>
      <c r="E69" s="50"/>
      <c r="F69" s="50"/>
      <c r="G69" s="50"/>
      <c r="H69" s="53"/>
      <c r="I69" s="50"/>
      <c r="J69" s="50"/>
      <c r="K69" s="50"/>
      <c r="L69" s="50"/>
    </row>
    <row r="70" spans="1:27">
      <c r="A70" s="7"/>
      <c r="B70" s="63"/>
      <c r="C70" s="19"/>
      <c r="D70" s="53"/>
      <c r="E70" s="50"/>
      <c r="F70" s="53"/>
      <c r="G70" s="50"/>
      <c r="H70" s="53"/>
      <c r="I70" s="50"/>
      <c r="J70" s="53"/>
      <c r="K70" s="50"/>
      <c r="L70" s="50"/>
    </row>
    <row r="71" spans="1:27">
      <c r="D71" s="36"/>
      <c r="E71" s="36"/>
      <c r="F71" s="36"/>
      <c r="G71" s="36"/>
      <c r="H71" s="36"/>
      <c r="I71" s="36"/>
      <c r="J71" s="36"/>
      <c r="K71" s="36"/>
      <c r="L71" s="36"/>
    </row>
    <row r="72" spans="1:27">
      <c r="D72" s="36"/>
      <c r="E72" s="36"/>
      <c r="F72" s="36"/>
      <c r="G72" s="36"/>
      <c r="H72" s="36"/>
      <c r="I72" s="36"/>
      <c r="J72" s="36"/>
      <c r="K72" s="36"/>
      <c r="L72" s="36"/>
    </row>
    <row r="73" spans="1:27">
      <c r="D73" s="41"/>
      <c r="E73" s="41"/>
      <c r="F73" s="41"/>
      <c r="G73" s="41"/>
      <c r="H73" s="41"/>
      <c r="I73" s="41"/>
      <c r="J73" s="41"/>
      <c r="K73" s="41"/>
      <c r="L73" s="41"/>
    </row>
    <row r="74" spans="1:27">
      <c r="D74" s="37"/>
      <c r="E74" s="37"/>
      <c r="F74" s="37"/>
      <c r="G74" s="37"/>
      <c r="H74" s="37"/>
      <c r="J74" s="37"/>
    </row>
    <row r="75" spans="1:27">
      <c r="D75" s="37"/>
      <c r="E75" s="37"/>
      <c r="F75" s="37"/>
      <c r="G75" s="37"/>
      <c r="H75" s="37"/>
      <c r="J75" s="37"/>
    </row>
    <row r="76" spans="1:27">
      <c r="D76" s="42"/>
      <c r="E76" s="42"/>
      <c r="F76" s="43"/>
      <c r="G76" s="42"/>
      <c r="H76" s="42"/>
      <c r="I76" s="42"/>
      <c r="J76" s="37"/>
    </row>
    <row r="77" spans="1:27">
      <c r="D77" s="44"/>
      <c r="E77" s="44"/>
      <c r="F77" s="44"/>
      <c r="G77" s="44"/>
      <c r="H77" s="44"/>
      <c r="I77" s="44"/>
      <c r="J77" s="37"/>
    </row>
    <row r="78" spans="1:27">
      <c r="D78" s="44"/>
      <c r="E78" s="44"/>
      <c r="F78" s="44"/>
      <c r="G78" s="44"/>
      <c r="H78" s="44"/>
      <c r="I78" s="44"/>
      <c r="J78" s="37"/>
    </row>
    <row r="79" spans="1:27">
      <c r="D79" s="37"/>
      <c r="E79" s="37"/>
      <c r="F79" s="37"/>
      <c r="G79" s="37"/>
      <c r="H79" s="37"/>
      <c r="I79" s="44"/>
      <c r="J79" s="37"/>
    </row>
    <row r="80" spans="1:27">
      <c r="D80" s="44"/>
      <c r="E80" s="44"/>
      <c r="F80" s="44"/>
      <c r="G80" s="44"/>
      <c r="H80" s="44"/>
      <c r="I80" s="44"/>
      <c r="J80" s="37"/>
    </row>
    <row r="81" spans="4:10">
      <c r="D81" s="37"/>
      <c r="E81" s="37"/>
      <c r="F81" s="37"/>
      <c r="G81" s="37"/>
      <c r="H81" s="37"/>
      <c r="I81" s="44"/>
      <c r="J81" s="37"/>
    </row>
    <row r="82" spans="4:10">
      <c r="D82" s="37"/>
      <c r="E82" s="37"/>
      <c r="F82" s="37"/>
      <c r="G82" s="37"/>
      <c r="H82" s="37"/>
      <c r="I82" s="44"/>
      <c r="J82" s="37"/>
    </row>
    <row r="83" spans="4:10">
      <c r="D83" s="37"/>
      <c r="E83" s="37"/>
      <c r="F83" s="37"/>
      <c r="G83" s="37"/>
      <c r="H83" s="37"/>
      <c r="I83" s="44"/>
      <c r="J83" s="37"/>
    </row>
    <row r="84" spans="4:10">
      <c r="D84" s="37"/>
      <c r="E84" s="37"/>
      <c r="F84" s="37"/>
      <c r="G84" s="37"/>
      <c r="H84" s="37"/>
      <c r="J84" s="37"/>
    </row>
  </sheetData>
  <autoFilter ref="A13:AF65"/>
  <mergeCells count="16">
    <mergeCell ref="A1:L1"/>
    <mergeCell ref="A2:L2"/>
    <mergeCell ref="D10:E10"/>
    <mergeCell ref="D11:E11"/>
    <mergeCell ref="F11:G11"/>
    <mergeCell ref="J11:L11"/>
    <mergeCell ref="F10:G10"/>
    <mergeCell ref="H10:I10"/>
    <mergeCell ref="J10:L10"/>
    <mergeCell ref="H11:I11"/>
    <mergeCell ref="M10:V10"/>
    <mergeCell ref="W10:AF10"/>
    <mergeCell ref="M11:Q11"/>
    <mergeCell ref="R11:V11"/>
    <mergeCell ref="W11:AA11"/>
    <mergeCell ref="AB11:AF11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48" orientation="landscape" blackAndWhite="1" useFirstPageNumber="1" r:id="rId1"/>
  <headerFooter alignWithMargins="0">
    <oddHeader xml:space="preserve">&amp;C   </oddHeader>
    <oddFooter>&amp;C&amp;"Times New Roman,Bold"   Vol-I     -   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dem6</vt:lpstr>
      <vt:lpstr>'dem6'!ecclesiastical</vt:lpstr>
      <vt:lpstr>'dem6'!ecla</vt:lpstr>
      <vt:lpstr>'dem6'!np</vt:lpstr>
      <vt:lpstr>'dem6'!Print_Area</vt:lpstr>
      <vt:lpstr>'dem6'!Print_Titles</vt:lpstr>
      <vt:lpstr>'dem6'!revise</vt:lpstr>
      <vt:lpstr>'dem6'!summary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2015-07-21T13:06:24Z</cp:lastPrinted>
  <dcterms:created xsi:type="dcterms:W3CDTF">2004-06-02T16:11:08Z</dcterms:created>
  <dcterms:modified xsi:type="dcterms:W3CDTF">2015-07-29T05:19:07Z</dcterms:modified>
</cp:coreProperties>
</file>