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880" yWindow="-135" windowWidth="5745" windowHeight="8100"/>
  </bookViews>
  <sheets>
    <sheet name="dem8" sheetId="4" r:id="rId1"/>
    <sheet name="Sheet1" sheetId="1" r:id="rId2"/>
    <sheet name="Sheet2" sheetId="2" r:id="rId3"/>
    <sheet name="Sheet3" sheetId="3" r:id="rId4"/>
  </sheets>
  <definedNames>
    <definedName name="__123Graph_D" hidden="1">#REF!</definedName>
    <definedName name="_xlnm._FilterDatabase" localSheetId="0" hidden="1">'dem8'!$A$12:$AF$64</definedName>
    <definedName name="_rec1">#REF!</definedName>
    <definedName name="_Regression_Int" localSheetId="0" hidden="1">1</definedName>
    <definedName name="ahcap">#REF!</definedName>
    <definedName name="censusrec">#REF!</definedName>
    <definedName name="charged">#REF!</definedName>
    <definedName name="da">#REF!</definedName>
    <definedName name="ee">#REF!</definedName>
    <definedName name="election" localSheetId="0">'dem8'!$D$62:$L$62</definedName>
    <definedName name="electionrec" localSheetId="0">'dem8'!#REF!</definedName>
    <definedName name="electionrevenue" localSheetId="0">'dem8'!$E$7:$G$7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'dem8'!$K$62</definedName>
    <definedName name="np">#REF!</definedName>
    <definedName name="Nutrition">#REF!</definedName>
    <definedName name="oges">#REF!</definedName>
    <definedName name="pension">#REF!</definedName>
    <definedName name="_xlnm.Print_Area" localSheetId="0">'dem8'!$A$1:$L$63</definedName>
    <definedName name="_xlnm.Print_Titles" localSheetId="0">'dem8'!$9:$12</definedName>
    <definedName name="pw">#REF!</definedName>
    <definedName name="pwcap">#REF!</definedName>
    <definedName name="rec" localSheetId="0">'dem8'!$D$64:$L$64</definedName>
    <definedName name="rec">#REF!</definedName>
    <definedName name="reform">#REF!</definedName>
    <definedName name="revise" localSheetId="0">'dem8'!$D$74:$I$74</definedName>
    <definedName name="scst">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'dem8'!$D$70:$I$70</definedName>
    <definedName name="swc">#REF!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'dem8'!$A$1:$L$62</definedName>
    <definedName name="Z_239EE218_578E_4317_BEED_14D5D7089E27_.wvu.PrintArea" localSheetId="0" hidden="1">'dem8'!$A$1:$L$62</definedName>
    <definedName name="Z_239EE218_578E_4317_BEED_14D5D7089E27_.wvu.PrintTitles" localSheetId="0" hidden="1">'dem8'!$9:$12</definedName>
    <definedName name="Z_302A3EA3_AE96_11D5_A646_0050BA3D7AFD_.wvu.FilterData" localSheetId="0" hidden="1">'dem8'!$A$1:$L$62</definedName>
    <definedName name="Z_302A3EA3_AE96_11D5_A646_0050BA3D7AFD_.wvu.PrintArea" localSheetId="0" hidden="1">'dem8'!$A$1:$L$62</definedName>
    <definedName name="Z_302A3EA3_AE96_11D5_A646_0050BA3D7AFD_.wvu.PrintTitles" localSheetId="0" hidden="1">'dem8'!$9:$12</definedName>
    <definedName name="Z_36DBA021_0ECB_11D4_8064_004005726899_.wvu.FilterData" localSheetId="0" hidden="1">'dem8'!$C$14:$C$62</definedName>
    <definedName name="Z_36DBA021_0ECB_11D4_8064_004005726899_.wvu.PrintArea" localSheetId="0" hidden="1">'dem8'!$A$1:$L$62</definedName>
    <definedName name="Z_36DBA021_0ECB_11D4_8064_004005726899_.wvu.PrintTitles" localSheetId="0" hidden="1">'dem8'!$9:$12</definedName>
    <definedName name="Z_93EBE921_AE91_11D5_8685_004005726899_.wvu.FilterData" localSheetId="0" hidden="1">'dem8'!$C$14:$C$62</definedName>
    <definedName name="Z_93EBE921_AE91_11D5_8685_004005726899_.wvu.PrintArea" localSheetId="0" hidden="1">'dem8'!$A$1:$L$62</definedName>
    <definedName name="Z_93EBE921_AE91_11D5_8685_004005726899_.wvu.PrintTitles" localSheetId="0" hidden="1">'dem8'!$9:$12</definedName>
    <definedName name="Z_94DA79C1_0FDE_11D5_9579_000021DAEEA2_.wvu.FilterData" localSheetId="0" hidden="1">'dem8'!$C$14:$C$62</definedName>
    <definedName name="Z_94DA79C1_0FDE_11D5_9579_000021DAEEA2_.wvu.PrintArea" localSheetId="0" hidden="1">'dem8'!$A$1:$L$62</definedName>
    <definedName name="Z_94DA79C1_0FDE_11D5_9579_000021DAEEA2_.wvu.PrintTitles" localSheetId="0" hidden="1">'dem8'!$9:$12</definedName>
    <definedName name="Z_C868F8C3_16D7_11D5_A68D_81D6213F5331_.wvu.FilterData" localSheetId="0" hidden="1">'dem8'!$C$14:$C$62</definedName>
    <definedName name="Z_C868F8C3_16D7_11D5_A68D_81D6213F5331_.wvu.PrintArea" localSheetId="0" hidden="1">'dem8'!$A$1:$L$62</definedName>
    <definedName name="Z_C868F8C3_16D7_11D5_A68D_81D6213F5331_.wvu.PrintTitles" localSheetId="0" hidden="1">'dem8'!$9:$12</definedName>
    <definedName name="Z_E5DF37BD_125C_11D5_8DC4_D0F5D88B3549_.wvu.FilterData" localSheetId="0" hidden="1">'dem8'!$C$14:$C$62</definedName>
    <definedName name="Z_E5DF37BD_125C_11D5_8DC4_D0F5D88B3549_.wvu.PrintArea" localSheetId="0" hidden="1">'dem8'!$A$1:$L$62</definedName>
    <definedName name="Z_E5DF37BD_125C_11D5_8DC4_D0F5D88B3549_.wvu.PrintTitles" localSheetId="0" hidden="1">'dem8'!$9:$12</definedName>
    <definedName name="Z_F8ADACC1_164E_11D6_B603_000021DAEEA2_.wvu.FilterData" localSheetId="0" hidden="1">'dem8'!$C$14:$C$62</definedName>
    <definedName name="Z_F8ADACC1_164E_11D6_B603_000021DAEEA2_.wvu.PrintArea" localSheetId="0" hidden="1">'dem8'!$A$1:$L$62</definedName>
    <definedName name="Z_F8ADACC1_164E_11D6_B603_000021DAEEA2_.wvu.PrintTitles" localSheetId="0" hidden="1">'dem8'!$9:$12</definedName>
  </definedNames>
  <calcPr calcId="125725"/>
</workbook>
</file>

<file path=xl/calcChain.xml><?xml version="1.0" encoding="utf-8"?>
<calcChain xmlns="http://schemas.openxmlformats.org/spreadsheetml/2006/main">
  <c r="L57" i="4"/>
  <c r="L56"/>
  <c r="L55"/>
  <c r="L49"/>
  <c r="L48"/>
  <c r="L42"/>
  <c r="L41"/>
  <c r="L35"/>
  <c r="L34"/>
  <c r="L27"/>
  <c r="L26"/>
  <c r="L20"/>
  <c r="L19"/>
  <c r="L18"/>
  <c r="K28" l="1"/>
  <c r="L28" s="1"/>
  <c r="K58"/>
  <c r="K59" s="1"/>
  <c r="K50"/>
  <c r="K51" s="1"/>
  <c r="K43"/>
  <c r="K44" s="1"/>
  <c r="K36"/>
  <c r="K37" s="1"/>
  <c r="K21"/>
  <c r="K22" s="1"/>
  <c r="I58"/>
  <c r="I59" s="1"/>
  <c r="H58"/>
  <c r="H59" s="1"/>
  <c r="G58"/>
  <c r="G59" s="1"/>
  <c r="F58"/>
  <c r="F59" s="1"/>
  <c r="E58"/>
  <c r="E59" s="1"/>
  <c r="D58"/>
  <c r="D59" s="1"/>
  <c r="I50"/>
  <c r="I51" s="1"/>
  <c r="H50"/>
  <c r="H51" s="1"/>
  <c r="G50"/>
  <c r="G51" s="1"/>
  <c r="F50"/>
  <c r="F51" s="1"/>
  <c r="E50"/>
  <c r="E51" s="1"/>
  <c r="D50"/>
  <c r="D51" s="1"/>
  <c r="I43"/>
  <c r="I44" s="1"/>
  <c r="H43"/>
  <c r="H44" s="1"/>
  <c r="G43"/>
  <c r="G44" s="1"/>
  <c r="F43"/>
  <c r="F44" s="1"/>
  <c r="E43"/>
  <c r="E44" s="1"/>
  <c r="D43"/>
  <c r="D44" s="1"/>
  <c r="I36"/>
  <c r="I37" s="1"/>
  <c r="H36"/>
  <c r="H37" s="1"/>
  <c r="G36"/>
  <c r="G37" s="1"/>
  <c r="F36"/>
  <c r="F37" s="1"/>
  <c r="E36"/>
  <c r="E37" s="1"/>
  <c r="D36"/>
  <c r="D37" s="1"/>
  <c r="I29"/>
  <c r="I30" s="1"/>
  <c r="H29"/>
  <c r="H30" s="1"/>
  <c r="G29"/>
  <c r="G30" s="1"/>
  <c r="F29"/>
  <c r="F30" s="1"/>
  <c r="E29"/>
  <c r="E30" s="1"/>
  <c r="D29"/>
  <c r="D30" s="1"/>
  <c r="I21"/>
  <c r="H21"/>
  <c r="H22" s="1"/>
  <c r="G21"/>
  <c r="G22" s="1"/>
  <c r="F21"/>
  <c r="F22" s="1"/>
  <c r="E21"/>
  <c r="E22" s="1"/>
  <c r="D21"/>
  <c r="D22" s="1"/>
  <c r="J58"/>
  <c r="J59" s="1"/>
  <c r="J50"/>
  <c r="J51" s="1"/>
  <c r="J43"/>
  <c r="J44" s="1"/>
  <c r="J36"/>
  <c r="J37" s="1"/>
  <c r="J29"/>
  <c r="J30" s="1"/>
  <c r="J21"/>
  <c r="J22" s="1"/>
  <c r="K29" l="1"/>
  <c r="K30" s="1"/>
  <c r="G60"/>
  <c r="G61" s="1"/>
  <c r="G62" s="1"/>
  <c r="D60"/>
  <c r="D61" s="1"/>
  <c r="D62" s="1"/>
  <c r="F60"/>
  <c r="F61" s="1"/>
  <c r="F62" s="1"/>
  <c r="I60"/>
  <c r="I61" s="1"/>
  <c r="I62" s="1"/>
  <c r="H60"/>
  <c r="H61" s="1"/>
  <c r="H62" s="1"/>
  <c r="I22"/>
  <c r="K60"/>
  <c r="K61" s="1"/>
  <c r="K62" s="1"/>
  <c r="E60"/>
  <c r="E61" s="1"/>
  <c r="E62" s="1"/>
  <c r="L36"/>
  <c r="L37" s="1"/>
  <c r="L29"/>
  <c r="L30" s="1"/>
  <c r="L43"/>
  <c r="L44" s="1"/>
  <c r="L21"/>
  <c r="L58"/>
  <c r="L59" s="1"/>
  <c r="L50"/>
  <c r="L51" s="1"/>
  <c r="J60"/>
  <c r="J61" s="1"/>
  <c r="J62" s="1"/>
  <c r="L22" l="1"/>
  <c r="L60"/>
  <c r="L61" s="1"/>
  <c r="L62" s="1"/>
  <c r="E7" s="1"/>
  <c r="G7" s="1"/>
</calcChain>
</file>

<file path=xl/sharedStrings.xml><?xml version="1.0" encoding="utf-8"?>
<sst xmlns="http://schemas.openxmlformats.org/spreadsheetml/2006/main" count="109" uniqueCount="54">
  <si>
    <t>DEMAND NO. 8</t>
  </si>
  <si>
    <t>ELECTION</t>
  </si>
  <si>
    <t>Revenue</t>
  </si>
  <si>
    <t>Capital</t>
  </si>
  <si>
    <t>Voted</t>
  </si>
  <si>
    <t>-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</si>
  <si>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</si>
  <si>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</si>
  <si>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</si>
  <si>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</si>
  <si>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</si>
  <si>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</si>
  <si>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</si>
  <si>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</si>
  <si>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</si>
  <si>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Electoral Officers</t>
  </si>
  <si>
    <t>Establishment</t>
  </si>
  <si>
    <t>60.00.01</t>
  </si>
  <si>
    <t>60.00.11</t>
  </si>
  <si>
    <t>Travel Expenses</t>
  </si>
  <si>
    <t>60.00.13</t>
  </si>
  <si>
    <t>Office Expenses</t>
  </si>
  <si>
    <t>Election Department</t>
  </si>
  <si>
    <t>08.00.11</t>
  </si>
  <si>
    <t>08.00.16</t>
  </si>
  <si>
    <t>Publications</t>
  </si>
  <si>
    <t>08.00.50</t>
  </si>
  <si>
    <t>Other Charges</t>
  </si>
  <si>
    <t>Conduct of Election</t>
  </si>
  <si>
    <t>62.00.11</t>
  </si>
  <si>
    <t>62.00.50</t>
  </si>
  <si>
    <t>Charges for Conduct of Elections to Parliament</t>
  </si>
  <si>
    <t>Charges for Conduct of Elections to State/ Union Territory Legislature</t>
  </si>
  <si>
    <t>Issue of Photo Identity Cards to Voters</t>
  </si>
  <si>
    <t>Photo Identity Cards</t>
  </si>
  <si>
    <t>63.00.11</t>
  </si>
  <si>
    <t>63.00.13</t>
  </si>
  <si>
    <t>63.00.50</t>
  </si>
  <si>
    <t>II. Details of the estimates and the heads under which this grant will be accounted for:</t>
  </si>
  <si>
    <t>A - General Services (a) Organs of State</t>
  </si>
  <si>
    <t>Election</t>
  </si>
  <si>
    <t>Elections</t>
  </si>
  <si>
    <t>Salaries</t>
  </si>
  <si>
    <t>(In Thousands of Rupees)</t>
  </si>
  <si>
    <t>Preparation &amp; Printing of Electoral Rolls</t>
  </si>
  <si>
    <t>00.102</t>
  </si>
  <si>
    <t>00.103</t>
  </si>
  <si>
    <t>08</t>
  </si>
  <si>
    <t>Charges for Conduct of Elections to Lok Sabha and State/Union Territory Legislative Assemblies when held Simultaneously</t>
  </si>
  <si>
    <t>2013-14</t>
  </si>
  <si>
    <t>2014-15</t>
  </si>
  <si>
    <t>Charges for Conduct of Elections to Lok Sabha and State/Union Territory Legislative Assemblies when held  Simultaneously</t>
  </si>
  <si>
    <t>I.  Estimate of the amount required in the year ending 31st March, 2016 to defray the charges in respect of Election</t>
  </si>
  <si>
    <t>2015-16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</si>
</sst>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0#"/>
    <numFmt numFmtId="166" formatCode="00000#"/>
    <numFmt numFmtId="167" formatCode="00.###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21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vertical="top" wrapText="1"/>
    </xf>
    <xf numFmtId="0" fontId="3" fillId="0" borderId="0" xfId="2" applyFont="1" applyFill="1" applyAlignment="1">
      <alignment horizontal="justify" vertical="justify"/>
    </xf>
    <xf numFmtId="0" fontId="3" fillId="0" borderId="0" xfId="2" applyFont="1" applyFill="1" applyAlignment="1" applyProtection="1">
      <alignment horizontal="left"/>
    </xf>
    <xf numFmtId="0" fontId="4" fillId="0" borderId="0" xfId="2" applyFont="1" applyFill="1" applyAlignment="1" applyProtection="1">
      <alignment horizontal="center"/>
    </xf>
    <xf numFmtId="0" fontId="3" fillId="0" borderId="0" xfId="2" applyFont="1" applyFill="1" applyBorder="1" applyAlignment="1" applyProtection="1">
      <alignment horizontal="left"/>
    </xf>
    <xf numFmtId="0" fontId="3" fillId="0" borderId="0" xfId="7" applyFont="1" applyFill="1"/>
    <xf numFmtId="0" fontId="3" fillId="0" borderId="0" xfId="7" applyFont="1" applyFill="1" applyAlignment="1">
      <alignment vertical="top"/>
    </xf>
    <xf numFmtId="0" fontId="3" fillId="0" borderId="1" xfId="5" applyFont="1" applyFill="1" applyBorder="1"/>
    <xf numFmtId="0" fontId="3" fillId="0" borderId="0" xfId="6" applyFont="1" applyFill="1" applyProtection="1"/>
    <xf numFmtId="0" fontId="4" fillId="0" borderId="0" xfId="2" applyFont="1" applyFill="1" applyAlignment="1" applyProtection="1">
      <alignment horizontal="justify" vertical="justify"/>
    </xf>
    <xf numFmtId="0" fontId="4" fillId="0" borderId="0" xfId="2" applyFont="1" applyFill="1" applyAlignment="1">
      <alignment vertical="top" wrapText="1"/>
    </xf>
    <xf numFmtId="0" fontId="3" fillId="0" borderId="0" xfId="2" applyFont="1" applyFill="1" applyAlignment="1" applyProtection="1">
      <alignment horizontal="justify" vertical="justify" wrapText="1"/>
    </xf>
    <xf numFmtId="167" fontId="4" fillId="0" borderId="0" xfId="2" applyNumberFormat="1" applyFont="1" applyFill="1" applyAlignment="1">
      <alignment vertical="top" wrapText="1"/>
    </xf>
    <xf numFmtId="0" fontId="4" fillId="0" borderId="0" xfId="2" applyFont="1" applyFill="1" applyAlignment="1" applyProtection="1">
      <alignment horizontal="justify" vertical="justify" wrapText="1"/>
    </xf>
    <xf numFmtId="0" fontId="4" fillId="0" borderId="0" xfId="2" applyFont="1" applyFill="1" applyBorder="1" applyAlignment="1" applyProtection="1">
      <alignment horizontal="justify" vertical="justify" wrapText="1"/>
    </xf>
    <xf numFmtId="165" fontId="3" fillId="0" borderId="0" xfId="2" applyNumberFormat="1" applyFont="1" applyFill="1" applyAlignment="1">
      <alignment vertical="top" wrapText="1"/>
    </xf>
    <xf numFmtId="0" fontId="3" fillId="0" borderId="0" xfId="2" applyFont="1" applyFill="1" applyAlignment="1">
      <alignment horizontal="justify" vertical="justify" wrapText="1"/>
    </xf>
    <xf numFmtId="0" fontId="3" fillId="0" borderId="0" xfId="2" applyFont="1" applyFill="1" applyAlignment="1">
      <alignment horizontal="right"/>
    </xf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horizontal="justify" vertical="justify" wrapText="1"/>
    </xf>
    <xf numFmtId="166" fontId="3" fillId="0" borderId="0" xfId="2" applyNumberFormat="1" applyFont="1" applyFill="1" applyBorder="1" applyAlignment="1">
      <alignment vertical="top" wrapText="1"/>
    </xf>
    <xf numFmtId="167" fontId="4" fillId="0" borderId="0" xfId="2" applyNumberFormat="1" applyFont="1" applyFill="1" applyBorder="1" applyAlignment="1">
      <alignment vertical="top" wrapText="1"/>
    </xf>
    <xf numFmtId="0" fontId="3" fillId="0" borderId="0" xfId="2" applyFont="1" applyFill="1" applyAlignment="1">
      <alignment horizontal="right" vertical="justify"/>
    </xf>
    <xf numFmtId="0" fontId="3" fillId="0" borderId="2" xfId="2" applyFont="1" applyFill="1" applyBorder="1" applyAlignment="1">
      <alignment vertical="top" wrapText="1"/>
    </xf>
    <xf numFmtId="0" fontId="4" fillId="0" borderId="2" xfId="2" applyFont="1" applyFill="1" applyBorder="1" applyAlignment="1" applyProtection="1">
      <alignment horizontal="justify" vertical="justify" wrapText="1"/>
    </xf>
    <xf numFmtId="164" fontId="3" fillId="0" borderId="0" xfId="1" applyFont="1" applyFill="1" applyAlignment="1" applyProtection="1">
      <alignment horizontal="right"/>
    </xf>
    <xf numFmtId="164" fontId="3" fillId="0" borderId="0" xfId="1" applyFont="1" applyFill="1" applyAlignment="1" applyProtection="1">
      <alignment horizontal="left"/>
    </xf>
    <xf numFmtId="164" fontId="4" fillId="0" borderId="0" xfId="1" applyFont="1" applyFill="1" applyAlignment="1" applyProtection="1">
      <alignment horizontal="center"/>
    </xf>
    <xf numFmtId="164" fontId="4" fillId="0" borderId="0" xfId="1" applyFont="1" applyFill="1" applyBorder="1" applyAlignment="1" applyProtection="1">
      <alignment horizontal="center"/>
    </xf>
    <xf numFmtId="164" fontId="3" fillId="0" borderId="0" xfId="1" applyFont="1" applyFill="1"/>
    <xf numFmtId="164" fontId="4" fillId="0" borderId="0" xfId="1" applyFont="1" applyFill="1" applyAlignment="1">
      <alignment horizontal="center"/>
    </xf>
    <xf numFmtId="164" fontId="4" fillId="0" borderId="0" xfId="1" applyFont="1" applyFill="1" applyBorder="1"/>
    <xf numFmtId="164" fontId="4" fillId="0" borderId="0" xfId="1" applyFont="1" applyFill="1" applyBorder="1" applyAlignment="1" applyProtection="1">
      <alignment horizontal="right"/>
    </xf>
    <xf numFmtId="0" fontId="4" fillId="0" borderId="0" xfId="2" applyFont="1" applyFill="1" applyBorder="1" applyAlignment="1" applyProtection="1">
      <alignment horizontal="left" vertical="justify" wrapText="1"/>
    </xf>
    <xf numFmtId="0" fontId="4" fillId="0" borderId="0" xfId="2" applyFont="1" applyFill="1" applyBorder="1" applyAlignment="1">
      <alignment horizontal="left" vertical="top" wrapText="1"/>
    </xf>
    <xf numFmtId="0" fontId="4" fillId="0" borderId="0" xfId="2" applyFont="1" applyFill="1" applyAlignment="1" applyProtection="1">
      <alignment horizontal="left" vertical="justify" wrapText="1"/>
    </xf>
    <xf numFmtId="0" fontId="3" fillId="0" borderId="0" xfId="1" applyNumberFormat="1" applyFont="1" applyFill="1" applyProtection="1"/>
    <xf numFmtId="0" fontId="3" fillId="0" borderId="0" xfId="1" applyNumberFormat="1" applyFont="1" applyFill="1"/>
    <xf numFmtId="0" fontId="3" fillId="0" borderId="0" xfId="1" applyNumberFormat="1" applyFont="1" applyFill="1" applyAlignment="1" applyProtection="1">
      <alignment horizontal="right"/>
    </xf>
    <xf numFmtId="0" fontId="3" fillId="0" borderId="0" xfId="2" applyNumberFormat="1" applyFont="1" applyFill="1" applyAlignment="1">
      <alignment horizontal="right"/>
    </xf>
    <xf numFmtId="0" fontId="3" fillId="0" borderId="0" xfId="2" applyNumberFormat="1" applyFont="1" applyFill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1" applyNumberFormat="1" applyFont="1" applyFill="1" applyAlignment="1">
      <alignment horizontal="right"/>
    </xf>
    <xf numFmtId="0" fontId="4" fillId="0" borderId="0" xfId="1" applyNumberFormat="1" applyFont="1" applyFill="1" applyBorder="1" applyAlignment="1" applyProtection="1">
      <alignment horizontal="left"/>
    </xf>
    <xf numFmtId="0" fontId="4" fillId="0" borderId="0" xfId="2" applyNumberFormat="1" applyFont="1" applyFill="1" applyBorder="1" applyProtection="1"/>
    <xf numFmtId="0" fontId="4" fillId="0" borderId="0" xfId="1" applyNumberFormat="1" applyFont="1" applyFill="1" applyBorder="1" applyAlignment="1" applyProtection="1">
      <alignment horizontal="center"/>
    </xf>
    <xf numFmtId="0" fontId="3" fillId="0" borderId="0" xfId="2" applyNumberFormat="1" applyFont="1" applyFill="1"/>
    <xf numFmtId="0" fontId="3" fillId="0" borderId="1" xfId="1" applyNumberFormat="1" applyFont="1" applyFill="1" applyBorder="1"/>
    <xf numFmtId="0" fontId="3" fillId="0" borderId="1" xfId="5" applyNumberFormat="1" applyFont="1" applyFill="1" applyBorder="1"/>
    <xf numFmtId="0" fontId="3" fillId="0" borderId="1" xfId="5" applyNumberFormat="1" applyFont="1" applyFill="1" applyBorder="1" applyAlignment="1" applyProtection="1">
      <alignment horizontal="left"/>
    </xf>
    <xf numFmtId="0" fontId="5" fillId="0" borderId="1" xfId="1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/>
    <xf numFmtId="0" fontId="6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3" applyNumberFormat="1" applyFont="1" applyFill="1" applyProtection="1"/>
    <xf numFmtId="0" fontId="3" fillId="0" borderId="1" xfId="2" applyFont="1" applyFill="1" applyBorder="1" applyAlignment="1">
      <alignment vertical="top" wrapText="1"/>
    </xf>
    <xf numFmtId="0" fontId="3" fillId="0" borderId="1" xfId="2" applyFont="1" applyFill="1" applyBorder="1" applyAlignment="1">
      <alignment horizontal="justify" vertical="justify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Alignment="1">
      <alignment horizontal="center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4" fillId="0" borderId="0" xfId="2" applyNumberFormat="1" applyFont="1" applyFill="1" applyAlignment="1" applyProtection="1">
      <alignment horizontal="center"/>
    </xf>
    <xf numFmtId="0" fontId="3" fillId="0" borderId="1" xfId="2" applyNumberFormat="1" applyFont="1" applyFill="1" applyBorder="1"/>
    <xf numFmtId="164" fontId="3" fillId="0" borderId="0" xfId="1" applyFont="1" applyFill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0" xfId="2" applyNumberFormat="1" applyFont="1" applyFill="1" applyAlignment="1">
      <alignment vertical="top" wrapText="1"/>
    </xf>
    <xf numFmtId="0" fontId="4" fillId="0" borderId="0" xfId="2" applyNumberFormat="1" applyFont="1" applyFill="1" applyAlignment="1">
      <alignment vertical="top" wrapText="1"/>
    </xf>
    <xf numFmtId="49" fontId="4" fillId="0" borderId="0" xfId="2" applyNumberFormat="1" applyFont="1" applyFill="1" applyAlignment="1">
      <alignment horizontal="right" vertical="top" wrapText="1"/>
    </xf>
    <xf numFmtId="49" fontId="3" fillId="0" borderId="0" xfId="2" applyNumberFormat="1" applyFont="1" applyFill="1" applyAlignment="1">
      <alignment horizontal="right" vertical="top" wrapText="1"/>
    </xf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6" applyFont="1" applyFill="1" applyBorder="1" applyAlignment="1" applyProtection="1">
      <alignment vertical="top"/>
    </xf>
    <xf numFmtId="0" fontId="3" fillId="0" borderId="1" xfId="6" applyFont="1" applyFill="1" applyBorder="1" applyAlignment="1" applyProtection="1"/>
    <xf numFmtId="49" fontId="3" fillId="0" borderId="0" xfId="2" applyNumberFormat="1" applyFont="1" applyFill="1" applyAlignment="1">
      <alignment horizontal="center"/>
    </xf>
    <xf numFmtId="49" fontId="3" fillId="0" borderId="1" xfId="6" applyNumberFormat="1" applyFont="1" applyFill="1" applyBorder="1" applyAlignment="1" applyProtection="1">
      <alignment horizontal="center" vertical="top"/>
    </xf>
    <xf numFmtId="49" fontId="3" fillId="0" borderId="1" xfId="6" applyNumberFormat="1" applyFont="1" applyFill="1" applyBorder="1" applyAlignment="1" applyProtection="1">
      <alignment horizontal="center"/>
    </xf>
    <xf numFmtId="0" fontId="3" fillId="0" borderId="0" xfId="4" applyFont="1" applyFill="1" applyBorder="1" applyAlignment="1">
      <alignment vertical="top"/>
    </xf>
    <xf numFmtId="0" fontId="3" fillId="0" borderId="0" xfId="2" applyFont="1" applyFill="1" applyBorder="1" applyAlignment="1" applyProtection="1">
      <alignment horizontal="justify" vertical="justify" wrapText="1"/>
    </xf>
    <xf numFmtId="164" fontId="3" fillId="0" borderId="0" xfId="1" applyFont="1" applyFill="1" applyBorder="1" applyAlignment="1">
      <alignment horizontal="right" wrapText="1"/>
    </xf>
    <xf numFmtId="0" fontId="4" fillId="0" borderId="1" xfId="4" applyFont="1" applyFill="1" applyBorder="1"/>
    <xf numFmtId="0" fontId="3" fillId="0" borderId="1" xfId="4" applyFont="1" applyFill="1" applyBorder="1"/>
    <xf numFmtId="0" fontId="3" fillId="0" borderId="0" xfId="1" applyNumberFormat="1" applyFont="1" applyFill="1" applyBorder="1" applyAlignment="1">
      <alignment horizontal="right" wrapText="1"/>
    </xf>
    <xf numFmtId="0" fontId="4" fillId="0" borderId="0" xfId="4" applyFont="1" applyFill="1" applyBorder="1"/>
    <xf numFmtId="0" fontId="3" fillId="0" borderId="0" xfId="4" applyFont="1" applyFill="1" applyBorder="1"/>
    <xf numFmtId="0" fontId="3" fillId="0" borderId="0" xfId="1" applyNumberFormat="1" applyFont="1" applyFill="1" applyBorder="1"/>
    <xf numFmtId="0" fontId="3" fillId="0" borderId="0" xfId="2" applyNumberFormat="1" applyFont="1" applyFill="1" applyBorder="1"/>
    <xf numFmtId="49" fontId="3" fillId="0" borderId="0" xfId="6" applyNumberFormat="1" applyFont="1" applyFill="1" applyBorder="1" applyAlignment="1" applyProtection="1">
      <alignment horizontal="center" vertical="top"/>
    </xf>
    <xf numFmtId="0" fontId="4" fillId="0" borderId="0" xfId="2" applyFont="1" applyFill="1" applyBorder="1" applyAlignment="1" applyProtection="1">
      <alignment horizontal="center"/>
    </xf>
    <xf numFmtId="0" fontId="3" fillId="0" borderId="0" xfId="2" applyNumberFormat="1" applyFont="1" applyFill="1" applyAlignment="1">
      <alignment horizontal="right" vertical="top" wrapText="1"/>
    </xf>
    <xf numFmtId="0" fontId="3" fillId="0" borderId="0" xfId="1" applyNumberFormat="1" applyFont="1" applyFill="1" applyAlignment="1">
      <alignment horizontal="right" wrapText="1"/>
    </xf>
    <xf numFmtId="166" fontId="3" fillId="0" borderId="0" xfId="2" applyNumberFormat="1" applyFont="1" applyFill="1" applyAlignment="1">
      <alignment horizontal="right" vertical="top" wrapText="1"/>
    </xf>
    <xf numFmtId="166" fontId="3" fillId="0" borderId="0" xfId="2" applyNumberFormat="1" applyFont="1" applyFill="1" applyBorder="1" applyAlignment="1">
      <alignment horizontal="right" vertical="top" wrapText="1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6" applyFont="1" applyFill="1" applyBorder="1" applyAlignment="1" applyProtection="1">
      <alignment vertical="top"/>
    </xf>
    <xf numFmtId="0" fontId="3" fillId="0" borderId="0" xfId="6" applyFont="1" applyFill="1" applyBorder="1" applyAlignment="1" applyProtection="1"/>
    <xf numFmtId="49" fontId="3" fillId="0" borderId="0" xfId="6" applyNumberFormat="1" applyFont="1" applyFill="1" applyBorder="1" applyAlignment="1" applyProtection="1">
      <alignment horizontal="center"/>
    </xf>
    <xf numFmtId="0" fontId="7" fillId="0" borderId="0" xfId="2" applyFont="1" applyFill="1"/>
    <xf numFmtId="49" fontId="7" fillId="0" borderId="0" xfId="2" applyNumberFormat="1" applyFont="1" applyFill="1" applyAlignment="1">
      <alignment horizontal="center"/>
    </xf>
    <xf numFmtId="0" fontId="4" fillId="0" borderId="0" xfId="2" applyFont="1" applyFill="1" applyBorder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center"/>
    </xf>
    <xf numFmtId="0" fontId="3" fillId="0" borderId="3" xfId="5" applyNumberFormat="1" applyFont="1" applyFill="1" applyBorder="1" applyAlignment="1" applyProtection="1">
      <alignment horizontal="center"/>
    </xf>
    <xf numFmtId="0" fontId="3" fillId="0" borderId="3" xfId="6" applyFont="1" applyFill="1" applyBorder="1" applyAlignment="1" applyProtection="1">
      <alignment horizontal="center" vertical="top"/>
    </xf>
    <xf numFmtId="49" fontId="3" fillId="0" borderId="3" xfId="6" applyNumberFormat="1" applyFont="1" applyFill="1" applyBorder="1" applyAlignment="1" applyProtection="1">
      <alignment horizontal="center" vertical="top"/>
    </xf>
    <xf numFmtId="0" fontId="3" fillId="0" borderId="3" xfId="6" applyFont="1" applyFill="1" applyBorder="1" applyAlignment="1" applyProtection="1">
      <alignment horizontal="center"/>
    </xf>
    <xf numFmtId="0" fontId="3" fillId="0" borderId="0" xfId="6" applyFont="1" applyFill="1" applyBorder="1" applyAlignment="1" applyProtection="1">
      <alignment horizontal="center" vertical="top"/>
    </xf>
    <xf numFmtId="49" fontId="3" fillId="0" borderId="0" xfId="6" applyNumberFormat="1" applyFont="1" applyFill="1" applyBorder="1" applyAlignment="1" applyProtection="1">
      <alignment horizontal="center" vertical="top"/>
    </xf>
    <xf numFmtId="0" fontId="3" fillId="0" borderId="0" xfId="6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43" transitionEvaluation="1" codeName="Sheet10"/>
  <dimension ref="A1:AF74"/>
  <sheetViews>
    <sheetView tabSelected="1" view="pageBreakPreview" topLeftCell="A43" zoomScale="85" zoomScaleSheetLayoutView="85" workbookViewId="0">
      <selection activeCell="A64" sqref="A64:M76"/>
    </sheetView>
  </sheetViews>
  <sheetFormatPr defaultColWidth="12.42578125" defaultRowHeight="12.75"/>
  <cols>
    <col min="1" max="1" width="6.42578125" style="2" customWidth="1"/>
    <col min="2" max="2" width="8.140625" style="2" customWidth="1"/>
    <col min="3" max="3" width="34.5703125" style="3" customWidth="1"/>
    <col min="4" max="4" width="8.5703125" style="31" customWidth="1"/>
    <col min="5" max="5" width="9.42578125" style="49" customWidth="1"/>
    <col min="6" max="6" width="8.42578125" style="31" customWidth="1"/>
    <col min="7" max="7" width="8.5703125" style="1" customWidth="1"/>
    <col min="8" max="8" width="8.5703125" style="31" customWidth="1"/>
    <col min="9" max="9" width="8.42578125" style="49" customWidth="1"/>
    <col min="10" max="10" width="8.5703125" style="31" customWidth="1"/>
    <col min="11" max="11" width="9.140625" style="49" customWidth="1"/>
    <col min="12" max="12" width="8.42578125" style="49" customWidth="1"/>
    <col min="13" max="22" width="1.7109375" style="1" customWidth="1"/>
    <col min="23" max="26" width="12.42578125" style="1"/>
    <col min="27" max="27" width="12.42578125" style="87"/>
    <col min="28" max="29" width="12.42578125" style="1"/>
    <col min="30" max="30" width="9" style="1" customWidth="1"/>
    <col min="31" max="31" width="4.85546875" style="1" customWidth="1"/>
    <col min="32" max="32" width="12.42578125" style="87"/>
    <col min="33" max="16384" width="12.42578125" style="1"/>
  </cols>
  <sheetData>
    <row r="1" spans="1:32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32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9"/>
      <c r="N2" s="19"/>
      <c r="O2" s="19"/>
      <c r="P2" s="19"/>
      <c r="Q2" s="19"/>
      <c r="R2" s="19"/>
    </row>
    <row r="3" spans="1:32" ht="9" customHeight="1">
      <c r="A3" s="101"/>
      <c r="B3" s="101"/>
      <c r="C3" s="101"/>
      <c r="D3" s="101"/>
      <c r="E3" s="63"/>
      <c r="F3" s="101"/>
      <c r="G3" s="101"/>
      <c r="H3" s="101"/>
      <c r="I3" s="63"/>
      <c r="J3" s="101"/>
      <c r="K3" s="63"/>
      <c r="L3" s="63"/>
      <c r="M3" s="19"/>
      <c r="N3" s="19"/>
      <c r="O3" s="19"/>
      <c r="P3" s="19"/>
      <c r="Q3" s="19"/>
      <c r="R3" s="19"/>
    </row>
    <row r="4" spans="1:32">
      <c r="D4" s="27" t="s">
        <v>39</v>
      </c>
      <c r="E4" s="64">
        <v>2015</v>
      </c>
      <c r="F4" s="28" t="s">
        <v>40</v>
      </c>
      <c r="G4" s="5"/>
      <c r="H4" s="29"/>
      <c r="I4" s="67"/>
      <c r="J4" s="29"/>
      <c r="K4" s="67"/>
      <c r="L4" s="67"/>
    </row>
    <row r="5" spans="1:32">
      <c r="A5" s="4" t="s">
        <v>52</v>
      </c>
      <c r="D5" s="32"/>
      <c r="F5" s="29"/>
      <c r="G5" s="5"/>
      <c r="H5" s="29"/>
      <c r="I5" s="67"/>
      <c r="J5" s="29"/>
      <c r="K5" s="67"/>
      <c r="L5" s="67"/>
    </row>
    <row r="6" spans="1:32">
      <c r="D6" s="33"/>
      <c r="E6" s="63" t="s">
        <v>2</v>
      </c>
      <c r="F6" s="30" t="s">
        <v>3</v>
      </c>
      <c r="G6" s="101" t="s">
        <v>12</v>
      </c>
    </row>
    <row r="7" spans="1:32">
      <c r="D7" s="34" t="s">
        <v>4</v>
      </c>
      <c r="E7" s="63">
        <f>L62</f>
        <v>39422</v>
      </c>
      <c r="F7" s="30" t="s">
        <v>5</v>
      </c>
      <c r="G7" s="101">
        <f>F7+E7</f>
        <v>39422</v>
      </c>
    </row>
    <row r="8" spans="1:32">
      <c r="A8" s="6" t="s">
        <v>38</v>
      </c>
      <c r="C8" s="1"/>
      <c r="D8" s="46"/>
      <c r="E8" s="47"/>
      <c r="F8" s="48"/>
      <c r="G8" s="47"/>
      <c r="H8" s="39"/>
      <c r="J8" s="39"/>
    </row>
    <row r="9" spans="1:32" ht="13.5">
      <c r="A9" s="7"/>
      <c r="B9" s="8"/>
      <c r="C9" s="9"/>
      <c r="D9" s="50"/>
      <c r="E9" s="51"/>
      <c r="F9" s="50"/>
      <c r="G9" s="51"/>
      <c r="H9" s="50"/>
      <c r="I9" s="52"/>
      <c r="J9" s="53"/>
      <c r="K9" s="54"/>
      <c r="L9" s="55" t="s">
        <v>43</v>
      </c>
    </row>
    <row r="10" spans="1:32" s="10" customFormat="1">
      <c r="A10" s="77"/>
      <c r="B10" s="78"/>
      <c r="C10" s="79"/>
      <c r="D10" s="114" t="s">
        <v>6</v>
      </c>
      <c r="E10" s="114"/>
      <c r="F10" s="113" t="s">
        <v>7</v>
      </c>
      <c r="G10" s="113"/>
      <c r="H10" s="113" t="s">
        <v>8</v>
      </c>
      <c r="I10" s="113"/>
      <c r="J10" s="113" t="s">
        <v>7</v>
      </c>
      <c r="K10" s="113"/>
      <c r="L10" s="113"/>
      <c r="M10" s="115"/>
      <c r="N10" s="115"/>
      <c r="O10" s="115"/>
      <c r="P10" s="115"/>
      <c r="Q10" s="116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7"/>
      <c r="AC10" s="117"/>
      <c r="AD10" s="117"/>
      <c r="AE10" s="117"/>
      <c r="AF10" s="117"/>
    </row>
    <row r="11" spans="1:32" s="10" customFormat="1">
      <c r="A11" s="80"/>
      <c r="B11" s="81"/>
      <c r="C11" s="79" t="s">
        <v>9</v>
      </c>
      <c r="D11" s="113" t="s">
        <v>49</v>
      </c>
      <c r="E11" s="113"/>
      <c r="F11" s="113" t="s">
        <v>50</v>
      </c>
      <c r="G11" s="113"/>
      <c r="H11" s="113" t="s">
        <v>50</v>
      </c>
      <c r="I11" s="113"/>
      <c r="J11" s="113" t="s">
        <v>53</v>
      </c>
      <c r="K11" s="113"/>
      <c r="L11" s="113"/>
      <c r="M11" s="118"/>
      <c r="N11" s="118"/>
      <c r="O11" s="118"/>
      <c r="P11" s="118"/>
      <c r="Q11" s="119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20"/>
      <c r="AC11" s="120"/>
      <c r="AD11" s="120"/>
      <c r="AE11" s="120"/>
      <c r="AF11" s="120"/>
    </row>
    <row r="12" spans="1:32" s="10" customFormat="1">
      <c r="A12" s="82"/>
      <c r="B12" s="83"/>
      <c r="C12" s="84"/>
      <c r="D12" s="56" t="s">
        <v>10</v>
      </c>
      <c r="E12" s="56" t="s">
        <v>11</v>
      </c>
      <c r="F12" s="56" t="s">
        <v>10</v>
      </c>
      <c r="G12" s="56" t="s">
        <v>11</v>
      </c>
      <c r="H12" s="56" t="s">
        <v>10</v>
      </c>
      <c r="I12" s="56" t="s">
        <v>11</v>
      </c>
      <c r="J12" s="56" t="s">
        <v>10</v>
      </c>
      <c r="K12" s="56" t="s">
        <v>11</v>
      </c>
      <c r="L12" s="56" t="s">
        <v>12</v>
      </c>
      <c r="M12" s="85"/>
      <c r="N12" s="85"/>
      <c r="O12" s="85"/>
      <c r="P12" s="85"/>
      <c r="Q12" s="88"/>
      <c r="R12" s="85"/>
      <c r="S12" s="85"/>
      <c r="T12" s="85"/>
      <c r="U12" s="85"/>
      <c r="V12" s="88"/>
      <c r="W12" s="85"/>
      <c r="X12" s="85"/>
      <c r="Y12" s="85"/>
      <c r="Z12" s="85"/>
      <c r="AA12" s="88"/>
      <c r="AB12" s="86"/>
      <c r="AC12" s="86"/>
      <c r="AD12" s="86"/>
      <c r="AE12" s="86"/>
      <c r="AF12" s="89"/>
    </row>
    <row r="13" spans="1:32" s="10" customFormat="1">
      <c r="A13" s="80"/>
      <c r="B13" s="81"/>
      <c r="C13" s="79"/>
      <c r="D13" s="106"/>
      <c r="E13" s="106"/>
      <c r="F13" s="106"/>
      <c r="G13" s="106"/>
      <c r="H13" s="106"/>
      <c r="I13" s="106"/>
      <c r="J13" s="106"/>
      <c r="K13" s="106"/>
      <c r="L13" s="106"/>
      <c r="M13" s="107"/>
      <c r="N13" s="107"/>
      <c r="O13" s="107"/>
      <c r="P13" s="107"/>
      <c r="Q13" s="100"/>
      <c r="R13" s="107"/>
      <c r="S13" s="107"/>
      <c r="T13" s="107"/>
      <c r="U13" s="107"/>
      <c r="V13" s="100"/>
      <c r="W13" s="107"/>
      <c r="X13" s="107"/>
      <c r="Y13" s="107"/>
      <c r="Z13" s="107"/>
      <c r="AA13" s="100"/>
      <c r="AB13" s="108"/>
      <c r="AC13" s="108"/>
      <c r="AD13" s="108"/>
      <c r="AE13" s="108"/>
      <c r="AF13" s="109"/>
    </row>
    <row r="14" spans="1:32">
      <c r="B14" s="73"/>
      <c r="C14" s="11" t="s">
        <v>13</v>
      </c>
      <c r="D14" s="39"/>
      <c r="F14" s="39"/>
      <c r="G14" s="49"/>
      <c r="H14" s="39"/>
      <c r="J14" s="39"/>
    </row>
    <row r="15" spans="1:32">
      <c r="A15" s="2" t="s">
        <v>14</v>
      </c>
      <c r="B15" s="74">
        <v>2015</v>
      </c>
      <c r="C15" s="15" t="s">
        <v>41</v>
      </c>
      <c r="D15" s="39"/>
      <c r="F15" s="39"/>
      <c r="G15" s="49"/>
      <c r="H15" s="39"/>
      <c r="J15" s="39"/>
    </row>
    <row r="16" spans="1:32">
      <c r="B16" s="75" t="s">
        <v>45</v>
      </c>
      <c r="C16" s="15" t="s">
        <v>15</v>
      </c>
      <c r="D16" s="39"/>
      <c r="F16" s="39"/>
      <c r="G16" s="49"/>
      <c r="H16" s="39"/>
      <c r="J16" s="39"/>
    </row>
    <row r="17" spans="1:32">
      <c r="B17" s="73">
        <v>60</v>
      </c>
      <c r="C17" s="13" t="s">
        <v>16</v>
      </c>
      <c r="D17" s="39"/>
      <c r="F17" s="39"/>
      <c r="G17" s="49"/>
      <c r="H17" s="39"/>
      <c r="J17" s="39"/>
    </row>
    <row r="18" spans="1:32">
      <c r="B18" s="102" t="s">
        <v>17</v>
      </c>
      <c r="C18" s="13" t="s">
        <v>42</v>
      </c>
      <c r="D18" s="71">
        <v>0</v>
      </c>
      <c r="E18" s="103">
        <v>20452</v>
      </c>
      <c r="F18" s="69">
        <v>0</v>
      </c>
      <c r="G18" s="61">
        <v>24520</v>
      </c>
      <c r="H18" s="69">
        <v>0</v>
      </c>
      <c r="I18" s="61">
        <v>24520</v>
      </c>
      <c r="J18" s="71">
        <v>0</v>
      </c>
      <c r="K18" s="61">
        <v>24597</v>
      </c>
      <c r="L18" s="61">
        <f>SUM(J18:K18)</f>
        <v>24597</v>
      </c>
      <c r="W18" s="110"/>
      <c r="X18" s="110"/>
      <c r="Y18" s="110"/>
      <c r="Z18" s="110"/>
      <c r="AA18" s="111"/>
    </row>
    <row r="19" spans="1:32">
      <c r="B19" s="102" t="s">
        <v>18</v>
      </c>
      <c r="C19" s="13" t="s">
        <v>19</v>
      </c>
      <c r="D19" s="71">
        <v>0</v>
      </c>
      <c r="E19" s="61">
        <v>800</v>
      </c>
      <c r="F19" s="69">
        <v>0</v>
      </c>
      <c r="G19" s="61">
        <v>1120</v>
      </c>
      <c r="H19" s="69">
        <v>0</v>
      </c>
      <c r="I19" s="61">
        <v>1120</v>
      </c>
      <c r="J19" s="71">
        <v>0</v>
      </c>
      <c r="K19" s="61">
        <v>1120</v>
      </c>
      <c r="L19" s="61">
        <f>SUM(J19:K19)</f>
        <v>1120</v>
      </c>
      <c r="W19" s="110"/>
      <c r="X19" s="110"/>
      <c r="Y19" s="110"/>
      <c r="Z19" s="110"/>
      <c r="AA19" s="111"/>
      <c r="AB19" s="110"/>
      <c r="AC19" s="110"/>
      <c r="AD19" s="110"/>
      <c r="AE19" s="110"/>
      <c r="AF19" s="111"/>
    </row>
    <row r="20" spans="1:32">
      <c r="B20" s="102" t="s">
        <v>20</v>
      </c>
      <c r="C20" s="13" t="s">
        <v>21</v>
      </c>
      <c r="D20" s="71">
        <v>0</v>
      </c>
      <c r="E20" s="61">
        <v>4755</v>
      </c>
      <c r="F20" s="69">
        <v>0</v>
      </c>
      <c r="G20" s="61">
        <v>6000</v>
      </c>
      <c r="H20" s="69">
        <v>0</v>
      </c>
      <c r="I20" s="61">
        <v>6000</v>
      </c>
      <c r="J20" s="71">
        <v>0</v>
      </c>
      <c r="K20" s="61">
        <v>3800</v>
      </c>
      <c r="L20" s="61">
        <f>SUM(J20:K20)</f>
        <v>3800</v>
      </c>
      <c r="W20" s="110"/>
      <c r="X20" s="110"/>
      <c r="Y20" s="110"/>
      <c r="Z20" s="110"/>
      <c r="AA20" s="111"/>
      <c r="AB20" s="110"/>
      <c r="AC20" s="110"/>
      <c r="AD20" s="110"/>
      <c r="AE20" s="110"/>
      <c r="AF20" s="111"/>
    </row>
    <row r="21" spans="1:32">
      <c r="A21" s="2" t="s">
        <v>12</v>
      </c>
      <c r="B21" s="73">
        <v>60</v>
      </c>
      <c r="C21" s="13" t="s">
        <v>16</v>
      </c>
      <c r="D21" s="70">
        <f t="shared" ref="D21:L21" si="0">SUM(D18:D20)</f>
        <v>0</v>
      </c>
      <c r="E21" s="62">
        <f t="shared" si="0"/>
        <v>26007</v>
      </c>
      <c r="F21" s="70">
        <f t="shared" si="0"/>
        <v>0</v>
      </c>
      <c r="G21" s="62">
        <f t="shared" si="0"/>
        <v>31640</v>
      </c>
      <c r="H21" s="70">
        <f t="shared" si="0"/>
        <v>0</v>
      </c>
      <c r="I21" s="62">
        <f t="shared" si="0"/>
        <v>31640</v>
      </c>
      <c r="J21" s="70">
        <f t="shared" si="0"/>
        <v>0</v>
      </c>
      <c r="K21" s="62">
        <f t="shared" ref="K21" si="1">SUM(K18:K20)</f>
        <v>29517</v>
      </c>
      <c r="L21" s="62">
        <f t="shared" si="0"/>
        <v>29517</v>
      </c>
    </row>
    <row r="22" spans="1:32">
      <c r="A22" s="2" t="s">
        <v>12</v>
      </c>
      <c r="B22" s="75" t="s">
        <v>45</v>
      </c>
      <c r="C22" s="16" t="s">
        <v>15</v>
      </c>
      <c r="D22" s="70">
        <f t="shared" ref="D22:L22" si="2">D21</f>
        <v>0</v>
      </c>
      <c r="E22" s="62">
        <f t="shared" si="2"/>
        <v>26007</v>
      </c>
      <c r="F22" s="70">
        <f t="shared" si="2"/>
        <v>0</v>
      </c>
      <c r="G22" s="62">
        <f t="shared" si="2"/>
        <v>31640</v>
      </c>
      <c r="H22" s="70">
        <f t="shared" si="2"/>
        <v>0</v>
      </c>
      <c r="I22" s="62">
        <f t="shared" si="2"/>
        <v>31640</v>
      </c>
      <c r="J22" s="70">
        <f t="shared" si="2"/>
        <v>0</v>
      </c>
      <c r="K22" s="62">
        <f t="shared" ref="K22" si="3">K21</f>
        <v>29517</v>
      </c>
      <c r="L22" s="62">
        <f t="shared" si="2"/>
        <v>29517</v>
      </c>
    </row>
    <row r="23" spans="1:32" ht="9" customHeight="1">
      <c r="B23" s="74"/>
      <c r="C23" s="16"/>
      <c r="D23" s="43"/>
      <c r="E23" s="44"/>
      <c r="F23" s="43"/>
      <c r="G23" s="44"/>
      <c r="H23" s="43"/>
      <c r="I23" s="44"/>
      <c r="J23" s="43"/>
      <c r="K23" s="44"/>
      <c r="L23" s="44"/>
    </row>
    <row r="24" spans="1:32">
      <c r="B24" s="75" t="s">
        <v>46</v>
      </c>
      <c r="C24" s="15" t="s">
        <v>44</v>
      </c>
      <c r="D24" s="43"/>
      <c r="E24" s="44"/>
      <c r="F24" s="43"/>
      <c r="G24" s="44"/>
      <c r="H24" s="43"/>
      <c r="I24" s="44"/>
      <c r="J24" s="43"/>
      <c r="K24" s="44"/>
      <c r="L24" s="44"/>
    </row>
    <row r="25" spans="1:32">
      <c r="B25" s="76" t="s">
        <v>47</v>
      </c>
      <c r="C25" s="18" t="s">
        <v>22</v>
      </c>
      <c r="D25" s="43"/>
      <c r="E25" s="44"/>
      <c r="F25" s="43"/>
      <c r="G25" s="44"/>
      <c r="H25" s="43"/>
      <c r="I25" s="44"/>
      <c r="J25" s="43"/>
      <c r="K25" s="44"/>
      <c r="L25" s="44"/>
    </row>
    <row r="26" spans="1:32">
      <c r="B26" s="102" t="s">
        <v>23</v>
      </c>
      <c r="C26" s="18" t="s">
        <v>19</v>
      </c>
      <c r="D26" s="71">
        <v>0</v>
      </c>
      <c r="E26" s="71">
        <v>0</v>
      </c>
      <c r="F26" s="71">
        <v>0</v>
      </c>
      <c r="G26" s="65">
        <v>700</v>
      </c>
      <c r="H26" s="71">
        <v>0</v>
      </c>
      <c r="I26" s="65">
        <v>700</v>
      </c>
      <c r="J26" s="71">
        <v>0</v>
      </c>
      <c r="K26" s="65">
        <v>700</v>
      </c>
      <c r="L26" s="65">
        <f>SUM(J26:K26)</f>
        <v>700</v>
      </c>
      <c r="W26" s="110"/>
      <c r="X26" s="110"/>
      <c r="Y26" s="110"/>
      <c r="Z26" s="110"/>
      <c r="AA26" s="111"/>
      <c r="AB26" s="110"/>
      <c r="AC26" s="110"/>
      <c r="AD26" s="110"/>
      <c r="AE26" s="110"/>
      <c r="AF26" s="111"/>
    </row>
    <row r="27" spans="1:32">
      <c r="B27" s="102" t="s">
        <v>24</v>
      </c>
      <c r="C27" s="18" t="s">
        <v>25</v>
      </c>
      <c r="D27" s="71">
        <v>0</v>
      </c>
      <c r="E27" s="65">
        <v>90</v>
      </c>
      <c r="F27" s="71">
        <v>0</v>
      </c>
      <c r="G27" s="65">
        <v>1200</v>
      </c>
      <c r="H27" s="71">
        <v>0</v>
      </c>
      <c r="I27" s="65">
        <v>1200</v>
      </c>
      <c r="J27" s="71">
        <v>0</v>
      </c>
      <c r="K27" s="65">
        <v>1200</v>
      </c>
      <c r="L27" s="65">
        <f>SUM(J27:K27)</f>
        <v>1200</v>
      </c>
      <c r="W27" s="110"/>
      <c r="X27" s="110"/>
      <c r="Y27" s="110"/>
      <c r="Z27" s="110"/>
      <c r="AA27" s="111"/>
      <c r="AB27" s="110"/>
      <c r="AC27" s="110"/>
      <c r="AD27" s="110"/>
      <c r="AE27" s="110"/>
      <c r="AF27" s="111"/>
    </row>
    <row r="28" spans="1:32">
      <c r="B28" s="104" t="s">
        <v>26</v>
      </c>
      <c r="C28" s="18" t="s">
        <v>27</v>
      </c>
      <c r="D28" s="71">
        <v>0</v>
      </c>
      <c r="E28" s="65">
        <v>715</v>
      </c>
      <c r="F28" s="71">
        <v>0</v>
      </c>
      <c r="G28" s="65">
        <v>1200</v>
      </c>
      <c r="H28" s="71">
        <v>0</v>
      </c>
      <c r="I28" s="65">
        <v>1200</v>
      </c>
      <c r="J28" s="71">
        <v>0</v>
      </c>
      <c r="K28" s="65">
        <f>1200+2000</f>
        <v>3200</v>
      </c>
      <c r="L28" s="65">
        <f>SUM(J28:K28)</f>
        <v>3200</v>
      </c>
      <c r="M28" s="19"/>
      <c r="N28" s="19"/>
      <c r="O28" s="19"/>
      <c r="W28" s="110"/>
      <c r="X28" s="110"/>
      <c r="Y28" s="110"/>
      <c r="Z28" s="110"/>
      <c r="AA28" s="111"/>
      <c r="AB28" s="110"/>
      <c r="AC28" s="110"/>
      <c r="AD28" s="110"/>
      <c r="AE28" s="110"/>
      <c r="AF28" s="111"/>
    </row>
    <row r="29" spans="1:32">
      <c r="A29" s="2" t="s">
        <v>12</v>
      </c>
      <c r="B29" s="17">
        <v>8</v>
      </c>
      <c r="C29" s="18" t="s">
        <v>22</v>
      </c>
      <c r="D29" s="70">
        <f t="shared" ref="D29:L29" si="4">SUM(D24:D28)</f>
        <v>0</v>
      </c>
      <c r="E29" s="62">
        <f t="shared" si="4"/>
        <v>805</v>
      </c>
      <c r="F29" s="70">
        <f t="shared" si="4"/>
        <v>0</v>
      </c>
      <c r="G29" s="62">
        <f t="shared" si="4"/>
        <v>3100</v>
      </c>
      <c r="H29" s="70">
        <f t="shared" si="4"/>
        <v>0</v>
      </c>
      <c r="I29" s="62">
        <f t="shared" si="4"/>
        <v>3100</v>
      </c>
      <c r="J29" s="70">
        <f t="shared" si="4"/>
        <v>0</v>
      </c>
      <c r="K29" s="62">
        <f t="shared" ref="K29" si="5">SUM(K24:K28)</f>
        <v>5100</v>
      </c>
      <c r="L29" s="62">
        <f t="shared" si="4"/>
        <v>5100</v>
      </c>
      <c r="M29" s="19"/>
      <c r="N29" s="19"/>
      <c r="O29" s="19"/>
    </row>
    <row r="30" spans="1:32">
      <c r="A30" s="20" t="s">
        <v>12</v>
      </c>
      <c r="B30" s="23">
        <v>0.10299999999999999</v>
      </c>
      <c r="C30" s="15" t="s">
        <v>44</v>
      </c>
      <c r="D30" s="70">
        <f t="shared" ref="D30:I30" si="6">D29</f>
        <v>0</v>
      </c>
      <c r="E30" s="62">
        <f t="shared" si="6"/>
        <v>805</v>
      </c>
      <c r="F30" s="70">
        <f t="shared" si="6"/>
        <v>0</v>
      </c>
      <c r="G30" s="62">
        <f t="shared" si="6"/>
        <v>3100</v>
      </c>
      <c r="H30" s="70">
        <f t="shared" si="6"/>
        <v>0</v>
      </c>
      <c r="I30" s="62">
        <f t="shared" si="6"/>
        <v>3100</v>
      </c>
      <c r="J30" s="70">
        <f>J29</f>
        <v>0</v>
      </c>
      <c r="K30" s="62">
        <f t="shared" ref="K30" si="7">K29</f>
        <v>5100</v>
      </c>
      <c r="L30" s="62">
        <f>L29</f>
        <v>5100</v>
      </c>
      <c r="M30" s="19"/>
      <c r="N30" s="19"/>
      <c r="O30" s="19"/>
    </row>
    <row r="31" spans="1:32" ht="9" customHeight="1">
      <c r="B31" s="12"/>
      <c r="C31" s="15"/>
      <c r="D31" s="40"/>
      <c r="E31" s="42"/>
      <c r="F31" s="40"/>
      <c r="G31" s="42"/>
      <c r="H31" s="40"/>
      <c r="I31" s="42"/>
      <c r="J31" s="40"/>
      <c r="K31" s="42"/>
      <c r="L31" s="42"/>
      <c r="M31" s="19"/>
      <c r="N31" s="19"/>
      <c r="O31" s="19"/>
    </row>
    <row r="32" spans="1:32" ht="51">
      <c r="B32" s="23">
        <v>0.104</v>
      </c>
      <c r="C32" s="36" t="s">
        <v>48</v>
      </c>
      <c r="D32" s="43"/>
      <c r="E32" s="44"/>
      <c r="F32" s="43"/>
      <c r="G32" s="44"/>
      <c r="H32" s="43"/>
      <c r="I32" s="44"/>
      <c r="J32" s="43"/>
      <c r="K32" s="44"/>
      <c r="L32" s="44"/>
    </row>
    <row r="33" spans="1:32">
      <c r="A33" s="20"/>
      <c r="B33" s="20">
        <v>62</v>
      </c>
      <c r="C33" s="21" t="s">
        <v>28</v>
      </c>
      <c r="D33" s="43"/>
      <c r="E33" s="44"/>
      <c r="F33" s="43"/>
      <c r="G33" s="44"/>
      <c r="H33" s="43"/>
      <c r="I33" s="44"/>
      <c r="J33" s="43"/>
      <c r="K33" s="44"/>
      <c r="L33" s="44"/>
    </row>
    <row r="34" spans="1:32">
      <c r="A34" s="20"/>
      <c r="B34" s="105" t="s">
        <v>29</v>
      </c>
      <c r="C34" s="21" t="s">
        <v>19</v>
      </c>
      <c r="D34" s="71">
        <v>0</v>
      </c>
      <c r="E34" s="71">
        <v>0</v>
      </c>
      <c r="F34" s="71">
        <v>0</v>
      </c>
      <c r="G34" s="65">
        <v>5800</v>
      </c>
      <c r="H34" s="71">
        <v>0</v>
      </c>
      <c r="I34" s="65">
        <v>5800</v>
      </c>
      <c r="J34" s="71">
        <v>0</v>
      </c>
      <c r="K34" s="65">
        <v>1000</v>
      </c>
      <c r="L34" s="65">
        <f>SUM(J34:K34)</f>
        <v>1000</v>
      </c>
      <c r="W34" s="110"/>
      <c r="X34" s="110"/>
      <c r="Y34" s="110"/>
      <c r="Z34" s="110"/>
      <c r="AA34" s="111"/>
      <c r="AB34" s="110"/>
      <c r="AC34" s="110"/>
      <c r="AD34" s="110"/>
      <c r="AE34" s="110"/>
      <c r="AF34" s="111"/>
    </row>
    <row r="35" spans="1:32">
      <c r="A35" s="20"/>
      <c r="B35" s="105" t="s">
        <v>30</v>
      </c>
      <c r="C35" s="21" t="s">
        <v>27</v>
      </c>
      <c r="D35" s="71">
        <v>0</v>
      </c>
      <c r="E35" s="71">
        <v>0</v>
      </c>
      <c r="F35" s="71">
        <v>0</v>
      </c>
      <c r="G35" s="65">
        <v>115204</v>
      </c>
      <c r="H35" s="71">
        <v>0</v>
      </c>
      <c r="I35" s="65">
        <v>115204</v>
      </c>
      <c r="J35" s="71">
        <v>0</v>
      </c>
      <c r="K35" s="65">
        <v>1</v>
      </c>
      <c r="L35" s="65">
        <f>SUM(J35:K35)</f>
        <v>1</v>
      </c>
      <c r="W35" s="110"/>
      <c r="X35" s="110"/>
      <c r="Y35" s="110"/>
      <c r="Z35" s="110"/>
      <c r="AA35" s="111"/>
      <c r="AB35" s="110"/>
      <c r="AC35" s="110"/>
      <c r="AD35" s="110"/>
      <c r="AE35" s="110"/>
      <c r="AF35" s="111"/>
    </row>
    <row r="36" spans="1:32">
      <c r="A36" s="59" t="s">
        <v>12</v>
      </c>
      <c r="B36" s="59">
        <v>62</v>
      </c>
      <c r="C36" s="60" t="s">
        <v>28</v>
      </c>
      <c r="D36" s="70">
        <f t="shared" ref="D36:L36" si="8">SUM(D34:D35)</f>
        <v>0</v>
      </c>
      <c r="E36" s="70">
        <f t="shared" si="8"/>
        <v>0</v>
      </c>
      <c r="F36" s="70">
        <f t="shared" si="8"/>
        <v>0</v>
      </c>
      <c r="G36" s="62">
        <f t="shared" si="8"/>
        <v>121004</v>
      </c>
      <c r="H36" s="70">
        <f t="shared" si="8"/>
        <v>0</v>
      </c>
      <c r="I36" s="62">
        <f t="shared" si="8"/>
        <v>121004</v>
      </c>
      <c r="J36" s="70">
        <f t="shared" si="8"/>
        <v>0</v>
      </c>
      <c r="K36" s="62">
        <f t="shared" ref="K36" si="9">SUM(K34:K35)</f>
        <v>1001</v>
      </c>
      <c r="L36" s="62">
        <f t="shared" si="8"/>
        <v>1001</v>
      </c>
    </row>
    <row r="37" spans="1:32" ht="54" customHeight="1">
      <c r="A37" s="20" t="s">
        <v>12</v>
      </c>
      <c r="B37" s="23">
        <v>0.104</v>
      </c>
      <c r="C37" s="36" t="s">
        <v>51</v>
      </c>
      <c r="D37" s="72">
        <f t="shared" ref="D37:L37" si="10">D36</f>
        <v>0</v>
      </c>
      <c r="E37" s="72">
        <f t="shared" si="10"/>
        <v>0</v>
      </c>
      <c r="F37" s="72">
        <f t="shared" si="10"/>
        <v>0</v>
      </c>
      <c r="G37" s="66">
        <f t="shared" si="10"/>
        <v>121004</v>
      </c>
      <c r="H37" s="72">
        <f t="shared" si="10"/>
        <v>0</v>
      </c>
      <c r="I37" s="66">
        <f t="shared" si="10"/>
        <v>121004</v>
      </c>
      <c r="J37" s="72">
        <f t="shared" si="10"/>
        <v>0</v>
      </c>
      <c r="K37" s="66">
        <f t="shared" si="10"/>
        <v>1001</v>
      </c>
      <c r="L37" s="66">
        <f t="shared" si="10"/>
        <v>1001</v>
      </c>
    </row>
    <row r="38" spans="1:32" ht="6.95" customHeight="1">
      <c r="A38" s="20"/>
      <c r="B38" s="22"/>
      <c r="C38" s="21"/>
      <c r="D38" s="43"/>
      <c r="E38" s="43"/>
      <c r="F38" s="43"/>
      <c r="G38" s="44"/>
      <c r="H38" s="43"/>
      <c r="I38" s="44"/>
      <c r="J38" s="43"/>
      <c r="K38" s="44"/>
      <c r="L38" s="44"/>
    </row>
    <row r="39" spans="1:32" ht="25.5">
      <c r="B39" s="14">
        <v>0.105</v>
      </c>
      <c r="C39" s="35" t="s">
        <v>31</v>
      </c>
      <c r="D39" s="43"/>
      <c r="E39" s="43"/>
      <c r="F39" s="43"/>
      <c r="G39" s="44"/>
      <c r="H39" s="43"/>
      <c r="I39" s="44"/>
      <c r="J39" s="43"/>
      <c r="K39" s="44"/>
      <c r="L39" s="44"/>
    </row>
    <row r="40" spans="1:32">
      <c r="B40" s="2">
        <v>62</v>
      </c>
      <c r="C40" s="21" t="s">
        <v>28</v>
      </c>
      <c r="D40" s="43"/>
      <c r="E40" s="43"/>
      <c r="F40" s="43"/>
      <c r="G40" s="44"/>
      <c r="H40" s="43"/>
      <c r="I40" s="44"/>
      <c r="J40" s="43"/>
      <c r="K40" s="44"/>
      <c r="L40" s="44"/>
    </row>
    <row r="41" spans="1:32">
      <c r="B41" s="105" t="s">
        <v>29</v>
      </c>
      <c r="C41" s="21" t="s">
        <v>19</v>
      </c>
      <c r="D41" s="71">
        <v>0</v>
      </c>
      <c r="E41" s="71">
        <v>0</v>
      </c>
      <c r="F41" s="71">
        <v>0</v>
      </c>
      <c r="G41" s="65">
        <v>1</v>
      </c>
      <c r="H41" s="71">
        <v>0</v>
      </c>
      <c r="I41" s="65">
        <v>1</v>
      </c>
      <c r="J41" s="71">
        <v>0</v>
      </c>
      <c r="K41" s="65">
        <v>1</v>
      </c>
      <c r="L41" s="65">
        <f>SUM(J41:K41)</f>
        <v>1</v>
      </c>
      <c r="W41" s="110"/>
      <c r="X41" s="110"/>
      <c r="Y41" s="110"/>
      <c r="Z41" s="110"/>
      <c r="AA41" s="111"/>
      <c r="AB41" s="110"/>
      <c r="AC41" s="110"/>
      <c r="AD41" s="110"/>
      <c r="AE41" s="110"/>
      <c r="AF41" s="111"/>
    </row>
    <row r="42" spans="1:32">
      <c r="B42" s="105" t="s">
        <v>30</v>
      </c>
      <c r="C42" s="21" t="s">
        <v>27</v>
      </c>
      <c r="D42" s="71">
        <v>0</v>
      </c>
      <c r="E42" s="71">
        <v>0</v>
      </c>
      <c r="F42" s="71">
        <v>0</v>
      </c>
      <c r="G42" s="65">
        <v>1</v>
      </c>
      <c r="H42" s="71">
        <v>0</v>
      </c>
      <c r="I42" s="65">
        <v>1</v>
      </c>
      <c r="J42" s="71">
        <v>0</v>
      </c>
      <c r="K42" s="65">
        <v>1</v>
      </c>
      <c r="L42" s="65">
        <f>SUM(J42:K42)</f>
        <v>1</v>
      </c>
      <c r="W42" s="110"/>
      <c r="X42" s="110"/>
      <c r="Y42" s="110"/>
      <c r="Z42" s="110"/>
      <c r="AA42" s="111"/>
      <c r="AB42" s="110"/>
      <c r="AC42" s="110"/>
      <c r="AD42" s="110"/>
      <c r="AE42" s="110"/>
      <c r="AF42" s="111"/>
    </row>
    <row r="43" spans="1:32">
      <c r="A43" s="20" t="s">
        <v>12</v>
      </c>
      <c r="B43" s="2">
        <v>62</v>
      </c>
      <c r="C43" s="21" t="s">
        <v>28</v>
      </c>
      <c r="D43" s="70">
        <f t="shared" ref="D43:L43" si="11">SUM(D41:D42)</f>
        <v>0</v>
      </c>
      <c r="E43" s="70">
        <f t="shared" si="11"/>
        <v>0</v>
      </c>
      <c r="F43" s="70">
        <f t="shared" si="11"/>
        <v>0</v>
      </c>
      <c r="G43" s="62">
        <f t="shared" si="11"/>
        <v>2</v>
      </c>
      <c r="H43" s="70">
        <f t="shared" si="11"/>
        <v>0</v>
      </c>
      <c r="I43" s="62">
        <f t="shared" si="11"/>
        <v>2</v>
      </c>
      <c r="J43" s="70">
        <f t="shared" si="11"/>
        <v>0</v>
      </c>
      <c r="K43" s="62">
        <f t="shared" ref="K43" si="12">SUM(K41:K42)</f>
        <v>2</v>
      </c>
      <c r="L43" s="62">
        <f t="shared" si="11"/>
        <v>2</v>
      </c>
    </row>
    <row r="44" spans="1:32" ht="25.5">
      <c r="A44" s="20" t="s">
        <v>12</v>
      </c>
      <c r="B44" s="23">
        <v>0.105</v>
      </c>
      <c r="C44" s="35" t="s">
        <v>31</v>
      </c>
      <c r="D44" s="72">
        <f t="shared" ref="D44:L44" si="13">D43</f>
        <v>0</v>
      </c>
      <c r="E44" s="72">
        <f t="shared" si="13"/>
        <v>0</v>
      </c>
      <c r="F44" s="72">
        <f t="shared" si="13"/>
        <v>0</v>
      </c>
      <c r="G44" s="66">
        <f t="shared" si="13"/>
        <v>2</v>
      </c>
      <c r="H44" s="72">
        <f t="shared" si="13"/>
        <v>0</v>
      </c>
      <c r="I44" s="66">
        <f t="shared" si="13"/>
        <v>2</v>
      </c>
      <c r="J44" s="72">
        <f t="shared" si="13"/>
        <v>0</v>
      </c>
      <c r="K44" s="66">
        <f t="shared" ref="K44" si="14">K43</f>
        <v>2</v>
      </c>
      <c r="L44" s="66">
        <f t="shared" si="13"/>
        <v>2</v>
      </c>
    </row>
    <row r="45" spans="1:32" ht="6.95" customHeight="1">
      <c r="A45" s="20"/>
      <c r="B45" s="23"/>
      <c r="C45" s="35"/>
      <c r="D45" s="71"/>
      <c r="E45" s="71"/>
      <c r="F45" s="71"/>
      <c r="G45" s="65"/>
      <c r="H45" s="71"/>
      <c r="I45" s="65"/>
      <c r="J45" s="71"/>
      <c r="K45" s="65"/>
      <c r="L45" s="65"/>
    </row>
    <row r="46" spans="1:32" ht="25.5">
      <c r="B46" s="14">
        <v>0.106</v>
      </c>
      <c r="C46" s="37" t="s">
        <v>32</v>
      </c>
      <c r="D46" s="45"/>
      <c r="E46" s="41"/>
      <c r="F46" s="45"/>
      <c r="G46" s="41"/>
      <c r="H46" s="45"/>
      <c r="I46" s="41"/>
      <c r="J46" s="45"/>
      <c r="K46" s="41"/>
      <c r="L46" s="41"/>
    </row>
    <row r="47" spans="1:32">
      <c r="B47" s="2">
        <v>62</v>
      </c>
      <c r="C47" s="18" t="s">
        <v>28</v>
      </c>
      <c r="D47" s="40"/>
      <c r="E47" s="42"/>
      <c r="F47" s="40"/>
      <c r="G47" s="42"/>
      <c r="H47" s="40"/>
      <c r="I47" s="42"/>
      <c r="J47" s="40"/>
      <c r="K47" s="42"/>
      <c r="L47" s="42"/>
    </row>
    <row r="48" spans="1:32">
      <c r="B48" s="105" t="s">
        <v>29</v>
      </c>
      <c r="C48" s="21" t="s">
        <v>19</v>
      </c>
      <c r="D48" s="71">
        <v>0</v>
      </c>
      <c r="E48" s="71">
        <v>0</v>
      </c>
      <c r="F48" s="71">
        <v>0</v>
      </c>
      <c r="G48" s="65">
        <v>1</v>
      </c>
      <c r="H48" s="71">
        <v>0</v>
      </c>
      <c r="I48" s="65">
        <v>1</v>
      </c>
      <c r="J48" s="71">
        <v>0</v>
      </c>
      <c r="K48" s="65">
        <v>1</v>
      </c>
      <c r="L48" s="65">
        <f>SUM(J48:K48)</f>
        <v>1</v>
      </c>
      <c r="W48" s="110"/>
      <c r="X48" s="110"/>
      <c r="Y48" s="110"/>
      <c r="Z48" s="110"/>
      <c r="AA48" s="111"/>
      <c r="AB48" s="110"/>
      <c r="AC48" s="110"/>
      <c r="AD48" s="110"/>
      <c r="AE48" s="110"/>
      <c r="AF48" s="111"/>
    </row>
    <row r="49" spans="1:32">
      <c r="B49" s="105" t="s">
        <v>30</v>
      </c>
      <c r="C49" s="21" t="s">
        <v>27</v>
      </c>
      <c r="D49" s="71">
        <v>0</v>
      </c>
      <c r="E49" s="71">
        <v>0</v>
      </c>
      <c r="F49" s="71">
        <v>0</v>
      </c>
      <c r="G49" s="65">
        <v>1</v>
      </c>
      <c r="H49" s="71">
        <v>0</v>
      </c>
      <c r="I49" s="65">
        <v>1</v>
      </c>
      <c r="J49" s="71">
        <v>0</v>
      </c>
      <c r="K49" s="65">
        <v>1</v>
      </c>
      <c r="L49" s="65">
        <f>SUM(J49:K49)</f>
        <v>1</v>
      </c>
      <c r="W49" s="110"/>
      <c r="X49" s="110"/>
      <c r="Y49" s="110"/>
      <c r="Z49" s="110"/>
      <c r="AA49" s="111"/>
      <c r="AB49" s="110"/>
      <c r="AC49" s="110"/>
      <c r="AD49" s="110"/>
      <c r="AE49" s="110"/>
      <c r="AF49" s="111"/>
    </row>
    <row r="50" spans="1:32">
      <c r="A50" s="20" t="s">
        <v>12</v>
      </c>
      <c r="B50" s="2">
        <v>62</v>
      </c>
      <c r="C50" s="21" t="s">
        <v>28</v>
      </c>
      <c r="D50" s="70">
        <f t="shared" ref="D50:L50" si="15">SUM(D47:D49)</f>
        <v>0</v>
      </c>
      <c r="E50" s="70">
        <f t="shared" si="15"/>
        <v>0</v>
      </c>
      <c r="F50" s="70">
        <f t="shared" si="15"/>
        <v>0</v>
      </c>
      <c r="G50" s="62">
        <f t="shared" si="15"/>
        <v>2</v>
      </c>
      <c r="H50" s="70">
        <f t="shared" si="15"/>
        <v>0</v>
      </c>
      <c r="I50" s="62">
        <f t="shared" si="15"/>
        <v>2</v>
      </c>
      <c r="J50" s="70">
        <f t="shared" si="15"/>
        <v>0</v>
      </c>
      <c r="K50" s="62">
        <f t="shared" ref="K50" si="16">SUM(K47:K49)</f>
        <v>2</v>
      </c>
      <c r="L50" s="62">
        <f t="shared" si="15"/>
        <v>2</v>
      </c>
    </row>
    <row r="51" spans="1:32" ht="25.5">
      <c r="A51" s="20" t="s">
        <v>12</v>
      </c>
      <c r="B51" s="23">
        <v>0.106</v>
      </c>
      <c r="C51" s="35" t="s">
        <v>32</v>
      </c>
      <c r="D51" s="72">
        <f t="shared" ref="D51:I51" si="17">D50</f>
        <v>0</v>
      </c>
      <c r="E51" s="72">
        <f t="shared" si="17"/>
        <v>0</v>
      </c>
      <c r="F51" s="72">
        <f t="shared" si="17"/>
        <v>0</v>
      </c>
      <c r="G51" s="66">
        <f t="shared" si="17"/>
        <v>2</v>
      </c>
      <c r="H51" s="72">
        <f t="shared" si="17"/>
        <v>0</v>
      </c>
      <c r="I51" s="66">
        <f t="shared" si="17"/>
        <v>2</v>
      </c>
      <c r="J51" s="72">
        <f>J50</f>
        <v>0</v>
      </c>
      <c r="K51" s="66">
        <f t="shared" ref="K51" si="18">K50</f>
        <v>2</v>
      </c>
      <c r="L51" s="66">
        <f>L50</f>
        <v>2</v>
      </c>
    </row>
    <row r="52" spans="1:32" ht="6.95" customHeight="1">
      <c r="A52" s="20"/>
      <c r="B52" s="23"/>
      <c r="C52" s="35"/>
      <c r="D52" s="71"/>
      <c r="E52" s="71"/>
      <c r="F52" s="71"/>
      <c r="G52" s="65"/>
      <c r="H52" s="71"/>
      <c r="I52" s="65"/>
      <c r="J52" s="71"/>
      <c r="K52" s="65"/>
      <c r="L52" s="65"/>
    </row>
    <row r="53" spans="1:32">
      <c r="B53" s="14">
        <v>0.108</v>
      </c>
      <c r="C53" s="15" t="s">
        <v>33</v>
      </c>
      <c r="D53" s="40"/>
      <c r="E53" s="42"/>
      <c r="F53" s="40"/>
      <c r="G53" s="42"/>
      <c r="H53" s="40"/>
      <c r="I53" s="42"/>
      <c r="J53" s="40"/>
      <c r="K53" s="42"/>
      <c r="L53" s="42"/>
    </row>
    <row r="54" spans="1:32">
      <c r="B54" s="2">
        <v>63</v>
      </c>
      <c r="C54" s="18" t="s">
        <v>34</v>
      </c>
      <c r="D54" s="40"/>
      <c r="E54" s="44"/>
      <c r="F54" s="40"/>
      <c r="G54" s="42"/>
      <c r="H54" s="40"/>
      <c r="I54" s="42"/>
      <c r="J54" s="40"/>
      <c r="K54" s="42"/>
      <c r="L54" s="42"/>
    </row>
    <row r="55" spans="1:32">
      <c r="B55" s="104" t="s">
        <v>35</v>
      </c>
      <c r="C55" s="21" t="s">
        <v>19</v>
      </c>
      <c r="D55" s="71">
        <v>0</v>
      </c>
      <c r="E55" s="71">
        <v>0</v>
      </c>
      <c r="F55" s="71">
        <v>0</v>
      </c>
      <c r="G55" s="61">
        <v>800</v>
      </c>
      <c r="H55" s="71">
        <v>0</v>
      </c>
      <c r="I55" s="61">
        <v>800</v>
      </c>
      <c r="J55" s="71">
        <v>0</v>
      </c>
      <c r="K55" s="61">
        <v>800</v>
      </c>
      <c r="L55" s="61">
        <f>SUM(J55:K55)</f>
        <v>800</v>
      </c>
      <c r="W55" s="110"/>
      <c r="X55" s="110"/>
      <c r="Y55" s="110"/>
      <c r="Z55" s="110"/>
      <c r="AA55" s="111"/>
      <c r="AB55" s="110"/>
      <c r="AC55" s="110"/>
      <c r="AD55" s="110"/>
      <c r="AE55" s="110"/>
      <c r="AF55" s="111"/>
    </row>
    <row r="56" spans="1:32">
      <c r="B56" s="104" t="s">
        <v>36</v>
      </c>
      <c r="C56" s="18" t="s">
        <v>21</v>
      </c>
      <c r="D56" s="71">
        <v>0</v>
      </c>
      <c r="E56" s="65">
        <v>1200</v>
      </c>
      <c r="F56" s="71">
        <v>0</v>
      </c>
      <c r="G56" s="61">
        <v>1000</v>
      </c>
      <c r="H56" s="71">
        <v>0</v>
      </c>
      <c r="I56" s="61">
        <v>1000</v>
      </c>
      <c r="J56" s="71">
        <v>0</v>
      </c>
      <c r="K56" s="61">
        <v>1000</v>
      </c>
      <c r="L56" s="61">
        <f>SUM(J56:K56)</f>
        <v>1000</v>
      </c>
      <c r="W56" s="110"/>
      <c r="X56" s="110"/>
      <c r="Y56" s="110"/>
      <c r="Z56" s="110"/>
      <c r="AA56" s="111"/>
      <c r="AB56" s="110"/>
      <c r="AC56" s="110"/>
      <c r="AD56" s="110"/>
      <c r="AE56" s="110"/>
      <c r="AF56" s="111"/>
    </row>
    <row r="57" spans="1:32">
      <c r="B57" s="104" t="s">
        <v>37</v>
      </c>
      <c r="C57" s="21" t="s">
        <v>27</v>
      </c>
      <c r="D57" s="71">
        <v>0</v>
      </c>
      <c r="E57" s="65">
        <v>4600</v>
      </c>
      <c r="F57" s="71">
        <v>0</v>
      </c>
      <c r="G57" s="61">
        <v>4800</v>
      </c>
      <c r="H57" s="71">
        <v>0</v>
      </c>
      <c r="I57" s="61">
        <v>4800</v>
      </c>
      <c r="J57" s="71">
        <v>0</v>
      </c>
      <c r="K57" s="61">
        <v>2000</v>
      </c>
      <c r="L57" s="61">
        <f>SUM(J57:K57)</f>
        <v>2000</v>
      </c>
      <c r="W57" s="110"/>
      <c r="X57" s="110"/>
      <c r="Y57" s="110"/>
      <c r="Z57" s="110"/>
      <c r="AA57" s="111"/>
      <c r="AB57" s="110"/>
      <c r="AC57" s="110"/>
      <c r="AD57" s="110"/>
      <c r="AE57" s="110"/>
      <c r="AF57" s="111"/>
    </row>
    <row r="58" spans="1:32">
      <c r="A58" s="2" t="s">
        <v>12</v>
      </c>
      <c r="B58" s="2">
        <v>63</v>
      </c>
      <c r="C58" s="18" t="s">
        <v>34</v>
      </c>
      <c r="D58" s="70">
        <f t="shared" ref="D58:L58" si="19">SUM(D53:D57)</f>
        <v>0</v>
      </c>
      <c r="E58" s="62">
        <f t="shared" si="19"/>
        <v>5800</v>
      </c>
      <c r="F58" s="70">
        <f t="shared" si="19"/>
        <v>0</v>
      </c>
      <c r="G58" s="62">
        <f t="shared" si="19"/>
        <v>6600</v>
      </c>
      <c r="H58" s="70">
        <f t="shared" si="19"/>
        <v>0</v>
      </c>
      <c r="I58" s="62">
        <f t="shared" si="19"/>
        <v>6600</v>
      </c>
      <c r="J58" s="70">
        <f t="shared" si="19"/>
        <v>0</v>
      </c>
      <c r="K58" s="62">
        <f t="shared" ref="K58" si="20">SUM(K53:K57)</f>
        <v>3800</v>
      </c>
      <c r="L58" s="62">
        <f t="shared" si="19"/>
        <v>3800</v>
      </c>
    </row>
    <row r="59" spans="1:32">
      <c r="A59" s="2" t="s">
        <v>12</v>
      </c>
      <c r="B59" s="14">
        <v>0.108</v>
      </c>
      <c r="C59" s="15" t="s">
        <v>33</v>
      </c>
      <c r="D59" s="70">
        <f t="shared" ref="D59:L59" si="21">D58</f>
        <v>0</v>
      </c>
      <c r="E59" s="62">
        <f t="shared" si="21"/>
        <v>5800</v>
      </c>
      <c r="F59" s="70">
        <f t="shared" si="21"/>
        <v>0</v>
      </c>
      <c r="G59" s="62">
        <f t="shared" si="21"/>
        <v>6600</v>
      </c>
      <c r="H59" s="70">
        <f t="shared" si="21"/>
        <v>0</v>
      </c>
      <c r="I59" s="62">
        <f t="shared" si="21"/>
        <v>6600</v>
      </c>
      <c r="J59" s="70">
        <f t="shared" si="21"/>
        <v>0</v>
      </c>
      <c r="K59" s="62">
        <f t="shared" ref="K59" si="22">K58</f>
        <v>3800</v>
      </c>
      <c r="L59" s="62">
        <f t="shared" si="21"/>
        <v>3800</v>
      </c>
    </row>
    <row r="60" spans="1:32">
      <c r="A60" s="2" t="s">
        <v>12</v>
      </c>
      <c r="B60" s="12">
        <v>2015</v>
      </c>
      <c r="C60" s="15" t="s">
        <v>41</v>
      </c>
      <c r="D60" s="70">
        <f t="shared" ref="D60:L60" si="23">D59+D51+D44+D37+D29+D21</f>
        <v>0</v>
      </c>
      <c r="E60" s="62">
        <f t="shared" si="23"/>
        <v>32612</v>
      </c>
      <c r="F60" s="70">
        <f t="shared" si="23"/>
        <v>0</v>
      </c>
      <c r="G60" s="62">
        <f t="shared" si="23"/>
        <v>162348</v>
      </c>
      <c r="H60" s="70">
        <f t="shared" si="23"/>
        <v>0</v>
      </c>
      <c r="I60" s="62">
        <f t="shared" si="23"/>
        <v>162348</v>
      </c>
      <c r="J60" s="70">
        <f t="shared" si="23"/>
        <v>0</v>
      </c>
      <c r="K60" s="62">
        <f t="shared" ref="K60" si="24">K59+K51+K44+K37+K29+K21</f>
        <v>39422</v>
      </c>
      <c r="L60" s="62">
        <f t="shared" si="23"/>
        <v>39422</v>
      </c>
    </row>
    <row r="61" spans="1:32">
      <c r="A61" s="25" t="s">
        <v>12</v>
      </c>
      <c r="B61" s="25"/>
      <c r="C61" s="26" t="s">
        <v>13</v>
      </c>
      <c r="D61" s="69">
        <f t="shared" ref="D61:L62" si="25">D60</f>
        <v>0</v>
      </c>
      <c r="E61" s="61">
        <f t="shared" si="25"/>
        <v>32612</v>
      </c>
      <c r="F61" s="69">
        <f t="shared" si="25"/>
        <v>0</v>
      </c>
      <c r="G61" s="61">
        <f t="shared" si="25"/>
        <v>162348</v>
      </c>
      <c r="H61" s="69">
        <f t="shared" si="25"/>
        <v>0</v>
      </c>
      <c r="I61" s="61">
        <f t="shared" si="25"/>
        <v>162348</v>
      </c>
      <c r="J61" s="69">
        <f t="shared" si="25"/>
        <v>0</v>
      </c>
      <c r="K61" s="61">
        <f t="shared" ref="K61" si="26">K60</f>
        <v>39422</v>
      </c>
      <c r="L61" s="61">
        <f t="shared" si="25"/>
        <v>39422</v>
      </c>
    </row>
    <row r="62" spans="1:32">
      <c r="A62" s="25" t="s">
        <v>12</v>
      </c>
      <c r="B62" s="25"/>
      <c r="C62" s="26" t="s">
        <v>4</v>
      </c>
      <c r="D62" s="70">
        <f t="shared" si="25"/>
        <v>0</v>
      </c>
      <c r="E62" s="62">
        <f t="shared" si="25"/>
        <v>32612</v>
      </c>
      <c r="F62" s="70">
        <f t="shared" si="25"/>
        <v>0</v>
      </c>
      <c r="G62" s="62">
        <f t="shared" si="25"/>
        <v>162348</v>
      </c>
      <c r="H62" s="70">
        <f t="shared" si="25"/>
        <v>0</v>
      </c>
      <c r="I62" s="62">
        <f t="shared" si="25"/>
        <v>162348</v>
      </c>
      <c r="J62" s="70">
        <f t="shared" si="25"/>
        <v>0</v>
      </c>
      <c r="K62" s="62">
        <f t="shared" ref="K62" si="27">K61</f>
        <v>39422</v>
      </c>
      <c r="L62" s="62">
        <f t="shared" si="25"/>
        <v>39422</v>
      </c>
    </row>
    <row r="63" spans="1:32" ht="6.95" customHeight="1">
      <c r="A63" s="20"/>
      <c r="B63" s="20"/>
      <c r="C63" s="16"/>
      <c r="D63" s="71"/>
      <c r="E63" s="65"/>
      <c r="H63" s="71"/>
      <c r="I63" s="65"/>
      <c r="J63" s="71"/>
      <c r="K63" s="65"/>
      <c r="L63" s="65"/>
    </row>
    <row r="64" spans="1:32" ht="27.6" customHeight="1">
      <c r="A64" s="90"/>
      <c r="B64" s="20"/>
      <c r="C64" s="91"/>
      <c r="D64" s="92"/>
      <c r="E64" s="95"/>
      <c r="F64" s="92"/>
      <c r="G64" s="92"/>
      <c r="H64" s="92"/>
      <c r="I64" s="92"/>
      <c r="J64" s="92"/>
      <c r="K64" s="92"/>
      <c r="L64" s="92"/>
    </row>
    <row r="65" spans="1:12" ht="5.45" customHeight="1">
      <c r="A65" s="93"/>
      <c r="B65" s="93"/>
      <c r="C65" s="94"/>
      <c r="D65" s="50"/>
      <c r="E65" s="68"/>
      <c r="F65" s="50"/>
      <c r="G65" s="68"/>
      <c r="H65" s="50"/>
      <c r="I65" s="68"/>
      <c r="J65" s="50"/>
      <c r="K65" s="68"/>
      <c r="L65" s="68"/>
    </row>
    <row r="66" spans="1:12">
      <c r="A66" s="96"/>
      <c r="B66" s="96"/>
      <c r="C66" s="97"/>
      <c r="D66" s="98"/>
      <c r="E66" s="99"/>
      <c r="F66" s="71"/>
      <c r="G66" s="65"/>
      <c r="H66" s="98"/>
      <c r="I66" s="99"/>
      <c r="J66" s="98"/>
      <c r="K66" s="99"/>
      <c r="L66" s="99"/>
    </row>
    <row r="67" spans="1:12" ht="5.45" customHeight="1">
      <c r="A67" s="96"/>
      <c r="B67" s="96"/>
      <c r="C67" s="97"/>
      <c r="D67" s="98"/>
      <c r="E67" s="99"/>
      <c r="F67" s="98"/>
      <c r="G67" s="99"/>
      <c r="H67" s="98"/>
      <c r="I67" s="99"/>
      <c r="J67" s="98"/>
      <c r="K67" s="99"/>
      <c r="L67" s="99"/>
    </row>
    <row r="68" spans="1:12">
      <c r="D68" s="48"/>
      <c r="E68" s="57"/>
      <c r="F68" s="48"/>
      <c r="G68" s="57"/>
      <c r="H68" s="48"/>
      <c r="I68" s="57"/>
      <c r="J68" s="39"/>
    </row>
    <row r="69" spans="1:12">
      <c r="D69" s="38"/>
      <c r="E69" s="58"/>
      <c r="F69" s="38"/>
      <c r="G69" s="58"/>
      <c r="H69" s="38"/>
      <c r="I69" s="58"/>
      <c r="J69" s="39"/>
    </row>
    <row r="70" spans="1:12">
      <c r="C70" s="24"/>
      <c r="D70" s="38"/>
      <c r="E70" s="58"/>
      <c r="F70" s="38"/>
      <c r="G70" s="58"/>
      <c r="H70" s="38"/>
      <c r="I70" s="58"/>
      <c r="J70" s="39"/>
    </row>
    <row r="71" spans="1:12">
      <c r="C71" s="24"/>
      <c r="D71" s="39"/>
      <c r="F71" s="39"/>
      <c r="G71" s="49"/>
      <c r="H71" s="39"/>
      <c r="J71" s="39"/>
    </row>
    <row r="72" spans="1:12">
      <c r="C72" s="24"/>
      <c r="D72" s="38"/>
      <c r="E72" s="58"/>
      <c r="F72" s="38"/>
      <c r="G72" s="58"/>
      <c r="H72" s="38"/>
      <c r="J72" s="39"/>
    </row>
    <row r="73" spans="1:12">
      <c r="C73" s="24"/>
      <c r="G73" s="49"/>
      <c r="H73" s="39"/>
    </row>
    <row r="74" spans="1:12">
      <c r="C74" s="24"/>
      <c r="D74" s="39"/>
      <c r="F74" s="39"/>
      <c r="G74" s="49"/>
      <c r="H74" s="39"/>
    </row>
  </sheetData>
  <autoFilter ref="A12:AF64"/>
  <mergeCells count="16">
    <mergeCell ref="M10:V10"/>
    <mergeCell ref="W10:AF10"/>
    <mergeCell ref="M11:Q11"/>
    <mergeCell ref="R11:V11"/>
    <mergeCell ref="W11:AA11"/>
    <mergeCell ref="AB11:AF11"/>
    <mergeCell ref="A1:L1"/>
    <mergeCell ref="A2:L2"/>
    <mergeCell ref="D11:E11"/>
    <mergeCell ref="F11:G11"/>
    <mergeCell ref="J11:L11"/>
    <mergeCell ref="D10:E10"/>
    <mergeCell ref="F10:G10"/>
    <mergeCell ref="H10:I10"/>
    <mergeCell ref="H11:I11"/>
    <mergeCell ref="J10:L10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70" orientation="landscape" blackAndWhite="1" useFirstPageNumber="1" r:id="rId1"/>
  <headerFooter alignWithMargins="0">
    <oddHeader xml:space="preserve">&amp;C   </oddHeader>
    <oddFooter>&amp;C&amp;"Times New Roman,Bold"   Vol-I     -   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dem8</vt:lpstr>
      <vt:lpstr>Sheet1</vt:lpstr>
      <vt:lpstr>Sheet2</vt:lpstr>
      <vt:lpstr>Sheet3</vt:lpstr>
      <vt:lpstr>'dem8'!election</vt:lpstr>
      <vt:lpstr>'dem8'!electionrevenue</vt:lpstr>
      <vt:lpstr>'dem8'!np</vt:lpstr>
      <vt:lpstr>'dem8'!Print_Area</vt:lpstr>
      <vt:lpstr>'dem8'!Print_Titles</vt:lpstr>
      <vt:lpstr>'dem8'!rec</vt:lpstr>
      <vt:lpstr>'dem8'!revise</vt:lpstr>
      <vt:lpstr>'dem8'!summary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2015-07-21T14:10:49Z</cp:lastPrinted>
  <dcterms:created xsi:type="dcterms:W3CDTF">2004-06-02T16:12:53Z</dcterms:created>
  <dcterms:modified xsi:type="dcterms:W3CDTF">2015-07-29T05:20:53Z</dcterms:modified>
</cp:coreProperties>
</file>