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895" yWindow="-180" windowWidth="6345" windowHeight="8100"/>
  </bookViews>
  <sheets>
    <sheet name="gov" sheetId="1" r:id="rId1"/>
  </sheets>
  <externalReferences>
    <externalReference r:id="rId2"/>
  </externalReferences>
  <definedNames>
    <definedName name="__123Graph_D" hidden="1">#REF!</definedName>
    <definedName name="_xlnm._FilterDatabase" localSheetId="0" hidden="1">gov!$A$14:$AF$106</definedName>
    <definedName name="_rec1">#REF!</definedName>
    <definedName name="ahcap">[1]dem2!$D$646:$L$646</definedName>
    <definedName name="censusrec">#REF!</definedName>
    <definedName name="charged" localSheetId="0">gov!$E$9:$G$9</definedName>
    <definedName name="da">#REF!</definedName>
    <definedName name="ee">#REF!</definedName>
    <definedName name="fishcap">[1]dem2!$D$657:$L$657</definedName>
    <definedName name="Fishrev">[1]dem2!$D$574:$L$574</definedName>
    <definedName name="fwl" localSheetId="0">gov!$D$90:$L$90</definedName>
    <definedName name="fwl">#REF!</definedName>
    <definedName name="fwlcap">#REF!</definedName>
    <definedName name="fwlrec">#REF!</definedName>
    <definedName name="gov" localSheetId="0">gov!$D$60:$L$60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gov!$K$102</definedName>
    <definedName name="np">#REF!</definedName>
    <definedName name="Nutrition">#REF!</definedName>
    <definedName name="oges">#REF!</definedName>
    <definedName name="pension">#REF!</definedName>
    <definedName name="plant" localSheetId="0">gov!$D$101:$L$101</definedName>
    <definedName name="_xlnm.Print_Area" localSheetId="0">gov!$A$1:$L$104</definedName>
    <definedName name="_xlnm.Print_Titles" localSheetId="0">gov!$11:$14</definedName>
    <definedName name="pw" localSheetId="0">gov!$D$81:$L$81</definedName>
    <definedName name="pw">#REF!</definedName>
    <definedName name="pwcap">#REF!</definedName>
    <definedName name="rec" localSheetId="0">gov!#REF!</definedName>
    <definedName name="rec">#REF!</definedName>
    <definedName name="reform">#REF!</definedName>
    <definedName name="revise" localSheetId="0">gov!$D$113:$I$113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gov!$D$108:$I$108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5FAA8934_8F6C_4CB9_968C_17F51882C02E_.wvu.FilterData" localSheetId="0" hidden="1">gov!$A$18:$L$105</definedName>
    <definedName name="Z_5FAA8934_8F6C_4CB9_968C_17F51882C02E_.wvu.PrintArea" localSheetId="0" hidden="1">gov!$A$1:$L$105</definedName>
    <definedName name="Z_5FAA8934_8F6C_4CB9_968C_17F51882C02E_.wvu.PrintTitles" localSheetId="0" hidden="1">gov!$11:$14</definedName>
    <definedName name="Z_F36BFFF2_1149_4BE8_887C_E51B3964E5D5_.wvu.FilterData" localSheetId="0" hidden="1">gov!$A$18:$L$105</definedName>
    <definedName name="Z_F36BFFF2_1149_4BE8_887C_E51B3964E5D5_.wvu.PrintArea" localSheetId="0" hidden="1">gov!$A$1:$L$105</definedName>
    <definedName name="Z_F36BFFF2_1149_4BE8_887C_E51B3964E5D5_.wvu.PrintTitles" localSheetId="0" hidden="1">gov!$11:$14</definedName>
  </definedNames>
  <calcPr calcId="125725"/>
  <customWorkbookViews>
    <customWorkbookView name="S.D.Pradhan - Personal View" guid="{F36BFFF2-1149-4BE8-887C-E51B3964E5D5}" mergeInterval="0" personalView="1" maximized="1" windowWidth="796" windowHeight="429" activeSheetId="1"/>
    <customWorkbookView name="SILAL - Personal View" guid="{5FAA8934-8F6C-4CB9-968C-17F51882C02E}" mergeInterval="0" personalView="1" maximized="1" windowWidth="796" windowHeight="428" activeSheetId="1"/>
  </customWorkbookViews>
</workbook>
</file>

<file path=xl/calcChain.xml><?xml version="1.0" encoding="utf-8"?>
<calcChain xmlns="http://schemas.openxmlformats.org/spreadsheetml/2006/main">
  <c r="L97" i="1"/>
  <c r="L96"/>
  <c r="L87"/>
  <c r="L90" s="1"/>
  <c r="L78"/>
  <c r="L79" s="1"/>
  <c r="L72"/>
  <c r="L71"/>
  <c r="L67"/>
  <c r="L57"/>
  <c r="L53"/>
  <c r="L54" s="1"/>
  <c r="L49"/>
  <c r="L50" s="1"/>
  <c r="L45"/>
  <c r="L46" s="1"/>
  <c r="L41"/>
  <c r="L40"/>
  <c r="L36"/>
  <c r="L35"/>
  <c r="L34"/>
  <c r="L30"/>
  <c r="L26"/>
  <c r="L22"/>
  <c r="L21"/>
  <c r="L20"/>
  <c r="K98"/>
  <c r="K101" s="1"/>
  <c r="K90"/>
  <c r="K88"/>
  <c r="K89" s="1"/>
  <c r="K79"/>
  <c r="K73"/>
  <c r="K74" s="1"/>
  <c r="K58"/>
  <c r="K54"/>
  <c r="K50"/>
  <c r="K46"/>
  <c r="K42"/>
  <c r="K37"/>
  <c r="K31"/>
  <c r="K27"/>
  <c r="K23"/>
  <c r="I98"/>
  <c r="I99" s="1"/>
  <c r="I100" s="1"/>
  <c r="H98"/>
  <c r="H99" s="1"/>
  <c r="H100" s="1"/>
  <c r="G98"/>
  <c r="G101" s="1"/>
  <c r="F98"/>
  <c r="F99" s="1"/>
  <c r="F100" s="1"/>
  <c r="E98"/>
  <c r="E101" s="1"/>
  <c r="D98"/>
  <c r="D99" s="1"/>
  <c r="D100" s="1"/>
  <c r="I90"/>
  <c r="H90"/>
  <c r="G90"/>
  <c r="F90"/>
  <c r="E90"/>
  <c r="D90"/>
  <c r="I88"/>
  <c r="I89" s="1"/>
  <c r="H88"/>
  <c r="H89" s="1"/>
  <c r="G88"/>
  <c r="G89" s="1"/>
  <c r="F88"/>
  <c r="F89" s="1"/>
  <c r="E88"/>
  <c r="E89" s="1"/>
  <c r="D88"/>
  <c r="D89" s="1"/>
  <c r="I79"/>
  <c r="H79"/>
  <c r="G79"/>
  <c r="F79"/>
  <c r="E79"/>
  <c r="D79"/>
  <c r="I73"/>
  <c r="I74" s="1"/>
  <c r="H73"/>
  <c r="H74" s="1"/>
  <c r="G73"/>
  <c r="G74" s="1"/>
  <c r="F73"/>
  <c r="F74" s="1"/>
  <c r="E73"/>
  <c r="E74" s="1"/>
  <c r="D73"/>
  <c r="D74" s="1"/>
  <c r="I58"/>
  <c r="H58"/>
  <c r="G58"/>
  <c r="F58"/>
  <c r="E58"/>
  <c r="D58"/>
  <c r="I54"/>
  <c r="H54"/>
  <c r="G54"/>
  <c r="F54"/>
  <c r="E54"/>
  <c r="D54"/>
  <c r="I50"/>
  <c r="H50"/>
  <c r="G50"/>
  <c r="F50"/>
  <c r="E50"/>
  <c r="D50"/>
  <c r="I46"/>
  <c r="H46"/>
  <c r="G46"/>
  <c r="F46"/>
  <c r="E46"/>
  <c r="D46"/>
  <c r="I42"/>
  <c r="H42"/>
  <c r="G42"/>
  <c r="F42"/>
  <c r="E42"/>
  <c r="D42"/>
  <c r="I37"/>
  <c r="H37"/>
  <c r="G37"/>
  <c r="F37"/>
  <c r="E37"/>
  <c r="D37"/>
  <c r="I31"/>
  <c r="H31"/>
  <c r="G31"/>
  <c r="F31"/>
  <c r="E31"/>
  <c r="D31"/>
  <c r="I27"/>
  <c r="H27"/>
  <c r="G27"/>
  <c r="F27"/>
  <c r="E27"/>
  <c r="D27"/>
  <c r="I23"/>
  <c r="H23"/>
  <c r="G23"/>
  <c r="F23"/>
  <c r="E23"/>
  <c r="D23"/>
  <c r="L31"/>
  <c r="L27"/>
  <c r="J23"/>
  <c r="J27"/>
  <c r="J31"/>
  <c r="J37"/>
  <c r="J79"/>
  <c r="J88"/>
  <c r="J89" s="1"/>
  <c r="J90"/>
  <c r="J98"/>
  <c r="J101" s="1"/>
  <c r="L58"/>
  <c r="J73"/>
  <c r="J74" s="1"/>
  <c r="J58"/>
  <c r="J54"/>
  <c r="J46"/>
  <c r="J50"/>
  <c r="J42"/>
  <c r="G80" l="1"/>
  <c r="G81" s="1"/>
  <c r="K80"/>
  <c r="K81" s="1"/>
  <c r="L23"/>
  <c r="G59"/>
  <c r="G60" s="1"/>
  <c r="G102" s="1"/>
  <c r="G103" s="1"/>
  <c r="F80"/>
  <c r="F81" s="1"/>
  <c r="G99"/>
  <c r="G100" s="1"/>
  <c r="I80"/>
  <c r="I81" s="1"/>
  <c r="H80"/>
  <c r="H81" s="1"/>
  <c r="D80"/>
  <c r="D81" s="1"/>
  <c r="F59"/>
  <c r="F60" s="1"/>
  <c r="D59"/>
  <c r="D60" s="1"/>
  <c r="J80"/>
  <c r="J81" s="1"/>
  <c r="E80"/>
  <c r="E81" s="1"/>
  <c r="D101"/>
  <c r="F101"/>
  <c r="K99"/>
  <c r="K100" s="1"/>
  <c r="I59"/>
  <c r="I60" s="1"/>
  <c r="H101"/>
  <c r="I101"/>
  <c r="H59"/>
  <c r="H60" s="1"/>
  <c r="K59"/>
  <c r="K60" s="1"/>
  <c r="K102" s="1"/>
  <c r="K103" s="1"/>
  <c r="L88"/>
  <c r="L89" s="1"/>
  <c r="E99"/>
  <c r="E100" s="1"/>
  <c r="E59"/>
  <c r="E60" s="1"/>
  <c r="L98"/>
  <c r="L99" s="1"/>
  <c r="L100" s="1"/>
  <c r="L73"/>
  <c r="L74" s="1"/>
  <c r="L80" s="1"/>
  <c r="L81" s="1"/>
  <c r="L42"/>
  <c r="L37"/>
  <c r="J99"/>
  <c r="J100" s="1"/>
  <c r="J59"/>
  <c r="J60" s="1"/>
  <c r="F102" l="1"/>
  <c r="F103" s="1"/>
  <c r="E102"/>
  <c r="E103" s="1"/>
  <c r="D102"/>
  <c r="D103" s="1"/>
  <c r="H102"/>
  <c r="H103" s="1"/>
  <c r="J102"/>
  <c r="J103" s="1"/>
  <c r="L59"/>
  <c r="L60" s="1"/>
  <c r="I102"/>
  <c r="I103" s="1"/>
  <c r="L101"/>
  <c r="L102" l="1"/>
  <c r="L103" s="1"/>
  <c r="E9" l="1"/>
  <c r="G9" s="1"/>
</calcChain>
</file>

<file path=xl/sharedStrings.xml><?xml version="1.0" encoding="utf-8"?>
<sst xmlns="http://schemas.openxmlformats.org/spreadsheetml/2006/main" count="174" uniqueCount="88">
  <si>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</si>
  <si>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</si>
  <si>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</si>
  <si>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</si>
  <si>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</si>
  <si>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</si>
  <si>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</si>
  <si>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</si>
  <si>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</si>
  <si>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</si>
  <si>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</si>
  <si>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</si>
  <si>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</si>
  <si>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</si>
  <si>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</si>
  <si>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</si>
  <si>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</si>
  <si>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</si>
  <si>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</si>
  <si>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</si>
  <si>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</si>
  <si>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</si>
  <si>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Travel Expenses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</si>
  <si>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</si>
  <si>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</si>
  <si>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</si>
  <si>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</si>
  <si>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</si>
  <si>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</si>
  <si>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</si>
  <si>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</si>
  <si>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</si>
  <si>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</si>
  <si>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</si>
  <si>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</si>
  <si>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</si>
  <si>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</si>
  <si>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</si>
  <si>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</si>
  <si>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</si>
  <si>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</si>
  <si>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</si>
  <si>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</si>
  <si>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</si>
  <si>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Supplies and Materials</t>
  </si>
  <si>
    <t>60.67.02</t>
  </si>
  <si>
    <t>61.68.21</t>
  </si>
  <si>
    <t>Minor Works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</si>
  <si>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</si>
  <si>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</si>
  <si>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</si>
  <si>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</si>
  <si>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</si>
  <si>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</si>
  <si>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</si>
  <si>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</si>
  <si>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Maintenance and Repairs of Official 
Residence of the Governor (Charged)</t>
  </si>
  <si>
    <t>Wages</t>
  </si>
  <si>
    <t>Expenditure from Contract 
Allowance</t>
  </si>
  <si>
    <t>Governor/Administrator of Union 
Territories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</si>
  <si>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</si>
  <si>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</si>
  <si>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</si>
  <si>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</si>
  <si>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</si>
  <si>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</si>
  <si>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</si>
  <si>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</si>
  <si>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(In Thousands of Rupees)</t>
  </si>
  <si>
    <t>Plantations</t>
  </si>
  <si>
    <t>Tea</t>
  </si>
  <si>
    <t>Other expenditure</t>
  </si>
  <si>
    <t xml:space="preserve">Tea Garden </t>
  </si>
  <si>
    <t>Forestry and Wild Life</t>
  </si>
  <si>
    <t>Environmental Forestry and Wildlife</t>
  </si>
  <si>
    <t>Public Gardens</t>
  </si>
  <si>
    <t>East District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</si>
  <si>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</si>
  <si>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</si>
  <si>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</si>
  <si>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</si>
  <si>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</si>
  <si>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</si>
  <si>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</si>
  <si>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2013-14</t>
  </si>
  <si>
    <t>2014-15</t>
  </si>
  <si>
    <t>I. Estimate of the amount required in the year ending 31st March, 2016 to defray the charges in respect of Governor</t>
  </si>
  <si>
    <t>2015-16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</si>
</sst>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#"/>
    <numFmt numFmtId="165" formatCode="##"/>
    <numFmt numFmtId="166" formatCode="00000#"/>
    <numFmt numFmtId="167" formatCode="00.000"/>
    <numFmt numFmtId="168" formatCode="0#.#00"/>
    <numFmt numFmtId="169" formatCode="#0.0##"/>
    <numFmt numFmtId="170" formatCode="0#.0#0"/>
  </numFmts>
  <fonts count="12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9"/>
      <name val="Times New Roman"/>
      <family val="1"/>
    </font>
    <font>
      <sz val="9"/>
      <color rgb="FF00B050"/>
      <name val="Times New Roman"/>
      <family val="1"/>
    </font>
    <font>
      <sz val="9"/>
      <color indexed="9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0">
    <xf numFmtId="0" fontId="0" fillId="0" borderId="0" xfId="0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/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Alignment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horizontal="right"/>
    </xf>
    <xf numFmtId="0" fontId="4" fillId="0" borderId="0" xfId="7" applyFont="1" applyFill="1" applyAlignment="1">
      <alignment horizontal="center"/>
    </xf>
    <xf numFmtId="0" fontId="3" fillId="0" borderId="0" xfId="7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3" fillId="0" borderId="1" xfId="5" applyFont="1" applyFill="1" applyBorder="1" applyAlignment="1"/>
    <xf numFmtId="0" fontId="3" fillId="0" borderId="0" xfId="5" applyFont="1" applyFill="1" applyBorder="1" applyAlignment="1" applyProtection="1"/>
    <xf numFmtId="0" fontId="3" fillId="0" borderId="0" xfId="6" applyFont="1" applyFill="1" applyAlignment="1" applyProtection="1"/>
    <xf numFmtId="0" fontId="3" fillId="0" borderId="0" xfId="6" applyFont="1" applyFill="1" applyBorder="1" applyAlignment="1" applyProtection="1">
      <alignment vertical="top"/>
    </xf>
    <xf numFmtId="0" fontId="3" fillId="0" borderId="0" xfId="6" applyFont="1" applyFill="1" applyBorder="1" applyAlignment="1" applyProtection="1">
      <alignment horizontal="right" vertical="top"/>
    </xf>
    <xf numFmtId="0" fontId="3" fillId="0" borderId="1" xfId="6" applyFont="1" applyFill="1" applyBorder="1" applyAlignment="1" applyProtection="1">
      <alignment vertical="top"/>
    </xf>
    <xf numFmtId="0" fontId="4" fillId="0" borderId="0" xfId="5" applyFont="1" applyFill="1" applyBorder="1" applyAlignment="1">
      <alignment horizontal="left" vertical="top"/>
    </xf>
    <xf numFmtId="0" fontId="3" fillId="0" borderId="0" xfId="2" applyFont="1" applyFill="1" applyAlignment="1">
      <alignment horizontal="right"/>
    </xf>
    <xf numFmtId="0" fontId="6" fillId="0" borderId="0" xfId="2" applyFont="1" applyFill="1" applyAlignment="1"/>
    <xf numFmtId="0" fontId="3" fillId="0" borderId="2" xfId="2" applyFont="1" applyFill="1" applyBorder="1" applyAlignment="1">
      <alignment horizontal="right" vertical="top"/>
    </xf>
    <xf numFmtId="0" fontId="4" fillId="0" borderId="2" xfId="2" applyFont="1" applyFill="1" applyBorder="1" applyAlignment="1" applyProtection="1">
      <alignment horizontal="left" vertical="top" wrapText="1"/>
    </xf>
    <xf numFmtId="0" fontId="4" fillId="0" borderId="0" xfId="3" applyFont="1" applyFill="1" applyBorder="1" applyAlignment="1" applyProtection="1">
      <alignment horizontal="center"/>
    </xf>
    <xf numFmtId="0" fontId="6" fillId="0" borderId="0" xfId="2" applyFont="1" applyFill="1" applyAlignment="1">
      <alignment vertical="top"/>
    </xf>
    <xf numFmtId="0" fontId="5" fillId="0" borderId="0" xfId="2" applyFont="1" applyFill="1" applyAlignment="1" applyProtection="1">
      <alignment horizontal="left" vertical="top" wrapText="1"/>
    </xf>
    <xf numFmtId="0" fontId="6" fillId="0" borderId="0" xfId="2" applyFont="1" applyFill="1" applyAlignment="1">
      <alignment horizontal="right" vertical="top"/>
    </xf>
    <xf numFmtId="170" fontId="5" fillId="0" borderId="0" xfId="2" applyNumberFormat="1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166" fontId="6" fillId="0" borderId="0" xfId="2" applyNumberFormat="1" applyFont="1" applyFill="1" applyAlignment="1">
      <alignment horizontal="right" vertical="top"/>
    </xf>
    <xf numFmtId="0" fontId="6" fillId="0" borderId="0" xfId="2" applyFont="1" applyFill="1" applyAlignment="1">
      <alignment vertical="top" wrapText="1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 wrapText="1"/>
    </xf>
    <xf numFmtId="0" fontId="6" fillId="0" borderId="1" xfId="2" applyFont="1" applyFill="1" applyBorder="1" applyAlignment="1">
      <alignment vertical="top"/>
    </xf>
    <xf numFmtId="0" fontId="5" fillId="0" borderId="0" xfId="2" applyFont="1" applyFill="1" applyBorder="1" applyAlignment="1">
      <alignment vertical="top" wrapText="1"/>
    </xf>
    <xf numFmtId="0" fontId="6" fillId="0" borderId="0" xfId="2" applyFont="1" applyFill="1" applyAlignment="1" applyProtection="1">
      <alignment horizontal="left" vertical="top" wrapText="1"/>
    </xf>
    <xf numFmtId="0" fontId="5" fillId="0" borderId="0" xfId="7" applyFont="1" applyFill="1" applyAlignment="1" applyProtection="1">
      <alignment horizontal="left" vertical="top" wrapText="1"/>
    </xf>
    <xf numFmtId="0" fontId="6" fillId="0" borderId="0" xfId="7" applyFont="1" applyFill="1" applyAlignment="1">
      <alignment vertical="top"/>
    </xf>
    <xf numFmtId="0" fontId="6" fillId="0" borderId="0" xfId="7" applyFont="1" applyFill="1" applyAlignment="1" applyProtection="1">
      <alignment horizontal="left" vertical="top" wrapText="1"/>
    </xf>
    <xf numFmtId="164" fontId="6" fillId="0" borderId="0" xfId="4" applyNumberFormat="1" applyFont="1" applyFill="1" applyBorder="1" applyAlignment="1">
      <alignment horizontal="right" vertical="top"/>
    </xf>
    <xf numFmtId="0" fontId="6" fillId="0" borderId="0" xfId="7" applyFont="1" applyFill="1" applyAlignment="1">
      <alignment horizontal="right" vertical="top"/>
    </xf>
    <xf numFmtId="0" fontId="6" fillId="0" borderId="0" xfId="7" applyFont="1" applyFill="1" applyBorder="1" applyAlignment="1" applyProtection="1">
      <alignment horizontal="left" vertical="top" wrapText="1"/>
    </xf>
    <xf numFmtId="0" fontId="6" fillId="0" borderId="0" xfId="7" applyFont="1" applyFill="1" applyBorder="1" applyAlignment="1">
      <alignment vertical="top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 applyProtection="1">
      <alignment horizontal="left" vertical="top"/>
    </xf>
    <xf numFmtId="0" fontId="6" fillId="0" borderId="2" xfId="7" applyFont="1" applyFill="1" applyBorder="1" applyAlignment="1">
      <alignment vertical="top"/>
    </xf>
    <xf numFmtId="170" fontId="5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>
      <alignment horizontal="right"/>
    </xf>
    <xf numFmtId="0" fontId="6" fillId="0" borderId="0" xfId="7" applyNumberFormat="1" applyFont="1" applyFill="1" applyAlignment="1" applyProtection="1">
      <alignment horizontal="right"/>
    </xf>
    <xf numFmtId="0" fontId="3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 applyProtection="1">
      <alignment horizontal="left" vertical="top"/>
    </xf>
    <xf numFmtId="170" fontId="5" fillId="0" borderId="1" xfId="2" applyNumberFormat="1" applyFont="1" applyFill="1" applyBorder="1" applyAlignment="1">
      <alignment horizontal="right" vertical="top"/>
    </xf>
    <xf numFmtId="0" fontId="5" fillId="0" borderId="1" xfId="2" applyFont="1" applyFill="1" applyBorder="1" applyAlignment="1">
      <alignment vertical="top" wrapText="1"/>
    </xf>
    <xf numFmtId="0" fontId="3" fillId="0" borderId="0" xfId="2" applyNumberFormat="1" applyFont="1" applyFill="1" applyAlignment="1"/>
    <xf numFmtId="0" fontId="3" fillId="0" borderId="1" xfId="5" applyNumberFormat="1" applyFont="1" applyFill="1" applyBorder="1" applyAlignment="1"/>
    <xf numFmtId="0" fontId="3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6" fillId="0" borderId="0" xfId="5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>
      <alignment horizontal="right" vertical="top"/>
    </xf>
    <xf numFmtId="0" fontId="3" fillId="0" borderId="0" xfId="6" applyNumberFormat="1" applyFont="1" applyFill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Alignment="1" applyProtection="1">
      <alignment horizontal="right"/>
    </xf>
    <xf numFmtId="0" fontId="5" fillId="0" borderId="1" xfId="2" applyFont="1" applyFill="1" applyBorder="1" applyAlignment="1">
      <alignment horizontal="right" vertical="top"/>
    </xf>
    <xf numFmtId="0" fontId="5" fillId="0" borderId="1" xfId="2" applyFont="1" applyFill="1" applyBorder="1" applyAlignment="1" applyProtection="1">
      <alignment horizontal="left" vertical="top" wrapText="1"/>
    </xf>
    <xf numFmtId="43" fontId="6" fillId="0" borderId="0" xfId="1" applyFont="1" applyFill="1" applyAlignment="1" applyProtection="1">
      <alignment horizontal="right" wrapText="1"/>
    </xf>
    <xf numFmtId="43" fontId="6" fillId="0" borderId="2" xfId="1" applyFont="1" applyFill="1" applyBorder="1" applyAlignment="1" applyProtection="1">
      <alignment horizontal="right" wrapText="1"/>
    </xf>
    <xf numFmtId="0" fontId="5" fillId="0" borderId="0" xfId="2" applyFont="1" applyFill="1" applyBorder="1" applyAlignment="1" applyProtection="1">
      <alignment horizontal="left" vertical="top" wrapText="1"/>
    </xf>
    <xf numFmtId="43" fontId="6" fillId="0" borderId="1" xfId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 wrapText="1"/>
    </xf>
    <xf numFmtId="0" fontId="6" fillId="0" borderId="2" xfId="2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6" fillId="0" borderId="2" xfId="7" applyNumberFormat="1" applyFont="1" applyFill="1" applyBorder="1" applyAlignment="1" applyProtection="1">
      <alignment horizontal="right" wrapText="1"/>
    </xf>
    <xf numFmtId="0" fontId="3" fillId="0" borderId="0" xfId="6" applyFont="1" applyFill="1" applyAlignment="1" applyProtection="1">
      <alignment horizontal="right"/>
    </xf>
    <xf numFmtId="0" fontId="6" fillId="0" borderId="2" xfId="1" applyNumberFormat="1" applyFont="1" applyFill="1" applyBorder="1" applyAlignment="1" applyProtection="1">
      <alignment horizontal="right" wrapText="1"/>
    </xf>
    <xf numFmtId="43" fontId="6" fillId="0" borderId="3" xfId="1" applyFont="1" applyFill="1" applyBorder="1" applyAlignment="1" applyProtection="1">
      <alignment horizontal="right" wrapText="1"/>
    </xf>
    <xf numFmtId="0" fontId="6" fillId="0" borderId="3" xfId="2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right" vertical="top"/>
    </xf>
    <xf numFmtId="0" fontId="5" fillId="0" borderId="0" xfId="2" applyFont="1" applyFill="1" applyAlignment="1">
      <alignment horizontal="right" vertical="top"/>
    </xf>
    <xf numFmtId="0" fontId="5" fillId="0" borderId="0" xfId="7" applyFont="1" applyFill="1" applyBorder="1" applyAlignment="1">
      <alignment horizontal="right" vertical="top"/>
    </xf>
    <xf numFmtId="0" fontId="6" fillId="0" borderId="0" xfId="7" applyFont="1" applyFill="1" applyBorder="1" applyAlignment="1">
      <alignment horizontal="right" vertical="top"/>
    </xf>
    <xf numFmtId="169" fontId="5" fillId="0" borderId="0" xfId="7" applyNumberFormat="1" applyFont="1" applyFill="1" applyBorder="1" applyAlignment="1">
      <alignment horizontal="right" vertical="top"/>
    </xf>
    <xf numFmtId="165" fontId="6" fillId="0" borderId="0" xfId="7" applyNumberFormat="1" applyFont="1" applyFill="1" applyAlignment="1">
      <alignment horizontal="right" vertical="top"/>
    </xf>
    <xf numFmtId="169" fontId="5" fillId="0" borderId="0" xfId="7" applyNumberFormat="1" applyFont="1" applyFill="1" applyAlignment="1">
      <alignment horizontal="right" vertical="top"/>
    </xf>
    <xf numFmtId="0" fontId="5" fillId="0" borderId="0" xfId="7" applyFont="1" applyFill="1" applyAlignment="1">
      <alignment horizontal="right" vertical="top"/>
    </xf>
    <xf numFmtId="0" fontId="5" fillId="0" borderId="0" xfId="2" applyFont="1" applyFill="1" applyBorder="1" applyAlignment="1">
      <alignment horizontal="right" vertical="top" wrapText="1"/>
    </xf>
    <xf numFmtId="164" fontId="6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4" fontId="6" fillId="0" borderId="0" xfId="4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168" fontId="5" fillId="0" borderId="0" xfId="4" applyNumberFormat="1" applyFont="1" applyFill="1" applyBorder="1" applyAlignment="1">
      <alignment horizontal="right" vertical="top" wrapText="1"/>
    </xf>
    <xf numFmtId="167" fontId="5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 applyProtection="1">
      <alignment horizontal="left"/>
    </xf>
    <xf numFmtId="0" fontId="6" fillId="0" borderId="0" xfId="4" applyFont="1" applyFill="1" applyBorder="1" applyAlignment="1">
      <alignment horizontal="left" vertical="top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/>
    <xf numFmtId="0" fontId="6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right" vertical="top" wrapText="1"/>
    </xf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 wrapText="1"/>
    </xf>
    <xf numFmtId="170" fontId="6" fillId="0" borderId="0" xfId="2" applyNumberFormat="1" applyFont="1" applyFill="1" applyAlignment="1">
      <alignment horizontal="right" vertical="top"/>
    </xf>
    <xf numFmtId="0" fontId="6" fillId="0" borderId="0" xfId="1" applyNumberFormat="1" applyFont="1" applyFill="1" applyAlignment="1" applyProtection="1">
      <alignment horizontal="right" wrapText="1"/>
    </xf>
    <xf numFmtId="166" fontId="6" fillId="0" borderId="0" xfId="7" applyNumberFormat="1" applyFont="1" applyFill="1" applyAlignment="1">
      <alignment horizontal="right" vertical="top"/>
    </xf>
    <xf numFmtId="0" fontId="6" fillId="0" borderId="0" xfId="7" applyNumberFormat="1" applyFont="1" applyFill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8" fillId="0" borderId="0" xfId="2" applyFont="1" applyFill="1" applyAlignment="1"/>
    <xf numFmtId="0" fontId="9" fillId="0" borderId="0" xfId="2" applyFont="1" applyFill="1" applyAlignment="1"/>
    <xf numFmtId="0" fontId="8" fillId="0" borderId="0" xfId="2" applyFont="1" applyFill="1" applyAlignment="1">
      <alignment vertical="top"/>
    </xf>
    <xf numFmtId="0" fontId="10" fillId="0" borderId="0" xfId="2" applyFont="1" applyFill="1" applyAlignment="1"/>
    <xf numFmtId="0" fontId="11" fillId="0" borderId="0" xfId="2" applyFont="1" applyFill="1" applyAlignment="1"/>
    <xf numFmtId="0" fontId="3" fillId="0" borderId="3" xfId="6" applyFont="1" applyFill="1" applyBorder="1" applyAlignment="1" applyProtection="1">
      <alignment horizontal="center" vertical="top"/>
    </xf>
    <xf numFmtId="49" fontId="3" fillId="0" borderId="3" xfId="6" applyNumberFormat="1" applyFont="1" applyFill="1" applyBorder="1" applyAlignment="1" applyProtection="1">
      <alignment horizontal="center" vertical="top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25</xdr:row>
      <xdr:rowOff>123825</xdr:rowOff>
    </xdr:from>
    <xdr:to>
      <xdr:col>2</xdr:col>
      <xdr:colOff>1514475</xdr:colOff>
      <xdr:row>28</xdr:row>
      <xdr:rowOff>22860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1114425" y="4800600"/>
          <a:ext cx="13716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342900</xdr:colOff>
      <xdr:row>17</xdr:row>
      <xdr:rowOff>64770</xdr:rowOff>
    </xdr:from>
    <xdr:to>
      <xdr:col>9</xdr:col>
      <xdr:colOff>428625</xdr:colOff>
      <xdr:row>21</xdr:row>
      <xdr:rowOff>129540</xdr:rowOff>
    </xdr:to>
    <xdr:sp macro="" textlink="">
      <xdr:nvSpPr>
        <xdr:cNvPr id="1045" name="Text Box 21" hidden="1"/>
        <xdr:cNvSpPr txBox="1">
          <a:spLocks noChangeArrowheads="1"/>
        </xdr:cNvSpPr>
      </xdr:nvSpPr>
      <xdr:spPr bwMode="auto">
        <a:xfrm>
          <a:off x="5953125" y="3019425"/>
          <a:ext cx="1219200" cy="8382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371475</xdr:colOff>
      <xdr:row>17</xdr:row>
      <xdr:rowOff>22860</xdr:rowOff>
    </xdr:from>
    <xdr:to>
      <xdr:col>11</xdr:col>
      <xdr:colOff>400050</xdr:colOff>
      <xdr:row>22</xdr:row>
      <xdr:rowOff>110490</xdr:rowOff>
    </xdr:to>
    <xdr:sp macro="" textlink="">
      <xdr:nvSpPr>
        <xdr:cNvPr id="1047" name="Text Box 23" hidden="1"/>
        <xdr:cNvSpPr txBox="1">
          <a:spLocks noChangeArrowheads="1"/>
        </xdr:cNvSpPr>
      </xdr:nvSpPr>
      <xdr:spPr bwMode="auto">
        <a:xfrm>
          <a:off x="7115175" y="2981325"/>
          <a:ext cx="1209675" cy="1009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113"/>
  <sheetViews>
    <sheetView tabSelected="1" view="pageBreakPreview" topLeftCell="A94" zoomScaleSheetLayoutView="100" workbookViewId="0">
      <selection activeCell="A105" sqref="A105:Y116"/>
    </sheetView>
  </sheetViews>
  <sheetFormatPr defaultColWidth="10.42578125" defaultRowHeight="12.75"/>
  <cols>
    <col min="1" max="1" width="6.42578125" style="9" customWidth="1"/>
    <col min="2" max="2" width="8.140625" style="92" customWidth="1"/>
    <col min="3" max="3" width="34.5703125" style="5" customWidth="1"/>
    <col min="4" max="4" width="8.5703125" style="5" customWidth="1"/>
    <col min="5" max="5" width="9.42578125" style="5" customWidth="1"/>
    <col min="6" max="6" width="8.42578125" style="5" customWidth="1"/>
    <col min="7" max="8" width="8.5703125" style="5" customWidth="1"/>
    <col min="9" max="9" width="8.42578125" style="5" customWidth="1"/>
    <col min="10" max="10" width="8.5703125" style="5" customWidth="1"/>
    <col min="11" max="11" width="9.140625" style="5" customWidth="1"/>
    <col min="12" max="12" width="8.42578125" style="5" customWidth="1"/>
    <col min="13" max="22" width="0.85546875" style="5" hidden="1" customWidth="1"/>
    <col min="23" max="16384" width="10.42578125" style="5"/>
  </cols>
  <sheetData>
    <row r="1" spans="1:32" ht="14.1" customHeight="1">
      <c r="A1" s="1"/>
      <c r="B1" s="60"/>
      <c r="C1" s="6"/>
      <c r="D1" s="6"/>
      <c r="E1" s="7" t="s">
        <v>0</v>
      </c>
      <c r="F1" s="6"/>
      <c r="G1" s="6"/>
      <c r="H1" s="6"/>
      <c r="I1" s="6"/>
      <c r="J1" s="6"/>
      <c r="K1" s="6"/>
      <c r="L1" s="6"/>
    </row>
    <row r="2" spans="1:32" ht="9.9499999999999993" customHeight="1">
      <c r="A2" s="1"/>
      <c r="B2" s="60"/>
      <c r="C2" s="6"/>
      <c r="D2" s="6"/>
      <c r="E2" s="7"/>
      <c r="F2" s="6"/>
      <c r="G2" s="6"/>
      <c r="H2" s="6"/>
      <c r="I2" s="6"/>
      <c r="J2" s="6"/>
      <c r="K2" s="6"/>
      <c r="L2" s="6"/>
    </row>
    <row r="3" spans="1:32" ht="14.1" customHeight="1">
      <c r="A3" s="1"/>
      <c r="B3" s="60"/>
      <c r="C3" s="3"/>
      <c r="D3" s="4" t="s">
        <v>55</v>
      </c>
      <c r="E3" s="8">
        <v>2012</v>
      </c>
      <c r="F3" s="2" t="s">
        <v>1</v>
      </c>
      <c r="G3" s="6"/>
      <c r="H3" s="6"/>
      <c r="I3" s="6"/>
      <c r="J3" s="6"/>
      <c r="K3" s="6"/>
      <c r="L3" s="6"/>
    </row>
    <row r="4" spans="1:32" ht="14.1" customHeight="1">
      <c r="D4" s="10" t="s">
        <v>2</v>
      </c>
      <c r="E4" s="11">
        <v>2059</v>
      </c>
      <c r="F4" s="12" t="s">
        <v>3</v>
      </c>
      <c r="G4" s="13"/>
      <c r="H4" s="13"/>
      <c r="I4" s="13"/>
      <c r="J4" s="13"/>
      <c r="K4" s="13"/>
      <c r="L4" s="13"/>
    </row>
    <row r="5" spans="1:32" ht="14.1" customHeight="1">
      <c r="D5" s="110" t="s">
        <v>80</v>
      </c>
      <c r="E5" s="111">
        <v>2406</v>
      </c>
      <c r="F5" s="112" t="s">
        <v>73</v>
      </c>
      <c r="G5" s="13"/>
      <c r="H5" s="13"/>
      <c r="I5" s="13"/>
      <c r="J5" s="13"/>
      <c r="K5" s="13"/>
      <c r="L5" s="13"/>
    </row>
    <row r="6" spans="1:32" ht="14.1" customHeight="1">
      <c r="D6" s="10"/>
      <c r="E6" s="113">
        <v>2407</v>
      </c>
      <c r="F6" s="114" t="s">
        <v>69</v>
      </c>
      <c r="G6" s="13"/>
      <c r="H6" s="13"/>
      <c r="I6" s="13"/>
      <c r="J6" s="13"/>
      <c r="K6" s="13"/>
      <c r="L6" s="13"/>
    </row>
    <row r="7" spans="1:32" ht="14.1" customHeight="1">
      <c r="A7" s="14" t="s">
        <v>86</v>
      </c>
      <c r="C7" s="13"/>
      <c r="D7" s="13"/>
      <c r="F7" s="13"/>
      <c r="G7" s="13"/>
      <c r="H7" s="13"/>
      <c r="I7" s="13"/>
      <c r="J7" s="13"/>
      <c r="K7" s="13"/>
      <c r="L7" s="13"/>
    </row>
    <row r="8" spans="1:32" ht="14.1" customHeight="1">
      <c r="A8" s="15"/>
      <c r="D8" s="16"/>
      <c r="E8" s="30" t="s">
        <v>52</v>
      </c>
      <c r="F8" s="30" t="s">
        <v>4</v>
      </c>
      <c r="G8" s="30" t="s">
        <v>13</v>
      </c>
    </row>
    <row r="9" spans="1:32" ht="14.1" customHeight="1">
      <c r="A9" s="15"/>
      <c r="D9" s="17" t="s">
        <v>5</v>
      </c>
      <c r="E9" s="18">
        <f>L102</f>
        <v>65807</v>
      </c>
      <c r="F9" s="18" t="s">
        <v>6</v>
      </c>
      <c r="G9" s="18">
        <f>E9</f>
        <v>65807</v>
      </c>
    </row>
    <row r="10" spans="1:32" ht="14.1" customHeight="1">
      <c r="A10" s="14" t="s">
        <v>51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32" ht="14.1" customHeight="1">
      <c r="C11" s="19"/>
      <c r="D11" s="65"/>
      <c r="E11" s="65"/>
      <c r="F11" s="65"/>
      <c r="G11" s="65"/>
      <c r="H11" s="65"/>
      <c r="I11" s="66"/>
      <c r="J11" s="66"/>
      <c r="K11" s="65"/>
      <c r="L11" s="67" t="s">
        <v>68</v>
      </c>
    </row>
    <row r="12" spans="1:32" s="119" customFormat="1">
      <c r="A12" s="116"/>
      <c r="B12" s="117"/>
      <c r="C12" s="118"/>
      <c r="D12" s="149" t="s">
        <v>7</v>
      </c>
      <c r="E12" s="149"/>
      <c r="F12" s="148" t="s">
        <v>8</v>
      </c>
      <c r="G12" s="148"/>
      <c r="H12" s="148" t="s">
        <v>9</v>
      </c>
      <c r="I12" s="148"/>
      <c r="J12" s="148" t="s">
        <v>8</v>
      </c>
      <c r="K12" s="148"/>
      <c r="L12" s="148"/>
      <c r="M12" s="142" t="s">
        <v>60</v>
      </c>
      <c r="N12" s="142"/>
      <c r="O12" s="142"/>
      <c r="P12" s="142"/>
      <c r="Q12" s="143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4"/>
      <c r="AC12" s="144"/>
      <c r="AD12" s="144"/>
      <c r="AE12" s="144"/>
      <c r="AF12" s="144"/>
    </row>
    <row r="13" spans="1:32" s="119" customFormat="1">
      <c r="A13" s="120"/>
      <c r="B13" s="121"/>
      <c r="C13" s="118" t="s">
        <v>10</v>
      </c>
      <c r="D13" s="148" t="s">
        <v>84</v>
      </c>
      <c r="E13" s="148"/>
      <c r="F13" s="148" t="s">
        <v>85</v>
      </c>
      <c r="G13" s="148"/>
      <c r="H13" s="148" t="s">
        <v>85</v>
      </c>
      <c r="I13" s="148"/>
      <c r="J13" s="148" t="s">
        <v>87</v>
      </c>
      <c r="K13" s="148"/>
      <c r="L13" s="148"/>
      <c r="M13" s="145" t="s">
        <v>61</v>
      </c>
      <c r="N13" s="145"/>
      <c r="O13" s="145"/>
      <c r="P13" s="145"/>
      <c r="Q13" s="146"/>
      <c r="R13" s="145" t="s">
        <v>62</v>
      </c>
      <c r="S13" s="145"/>
      <c r="T13" s="145"/>
      <c r="U13" s="145"/>
      <c r="V13" s="145"/>
      <c r="W13" s="145"/>
      <c r="X13" s="145"/>
      <c r="Y13" s="145"/>
      <c r="Z13" s="145"/>
      <c r="AA13" s="145"/>
      <c r="AB13" s="147"/>
      <c r="AC13" s="147"/>
      <c r="AD13" s="147"/>
      <c r="AE13" s="147"/>
      <c r="AF13" s="147"/>
    </row>
    <row r="14" spans="1:32" s="119" customFormat="1">
      <c r="A14" s="122"/>
      <c r="B14" s="123"/>
      <c r="C14" s="124"/>
      <c r="D14" s="68" t="s">
        <v>11</v>
      </c>
      <c r="E14" s="68" t="s">
        <v>12</v>
      </c>
      <c r="F14" s="68" t="s">
        <v>11</v>
      </c>
      <c r="G14" s="68" t="s">
        <v>12</v>
      </c>
      <c r="H14" s="68" t="s">
        <v>11</v>
      </c>
      <c r="I14" s="68" t="s">
        <v>12</v>
      </c>
      <c r="J14" s="68" t="s">
        <v>11</v>
      </c>
      <c r="K14" s="68" t="s">
        <v>12</v>
      </c>
      <c r="L14" s="68" t="s">
        <v>13</v>
      </c>
      <c r="M14" s="24" t="s">
        <v>63</v>
      </c>
      <c r="N14" s="24" t="s">
        <v>64</v>
      </c>
      <c r="O14" s="24" t="s">
        <v>65</v>
      </c>
      <c r="P14" s="24" t="s">
        <v>66</v>
      </c>
      <c r="Q14" s="128" t="s">
        <v>67</v>
      </c>
      <c r="R14" s="24" t="s">
        <v>63</v>
      </c>
      <c r="S14" s="24" t="s">
        <v>64</v>
      </c>
      <c r="T14" s="24" t="s">
        <v>65</v>
      </c>
      <c r="U14" s="24" t="s">
        <v>66</v>
      </c>
      <c r="V14" s="128" t="s">
        <v>67</v>
      </c>
      <c r="W14" s="24"/>
      <c r="X14" s="24"/>
      <c r="Y14" s="24"/>
      <c r="Z14" s="24"/>
      <c r="AA14" s="128"/>
      <c r="AB14" s="125"/>
      <c r="AC14" s="125"/>
      <c r="AD14" s="125"/>
      <c r="AE14" s="125"/>
      <c r="AF14" s="129"/>
    </row>
    <row r="15" spans="1:32" s="21" customFormat="1" ht="9.9499999999999993" customHeight="1">
      <c r="A15" s="22"/>
      <c r="B15" s="23"/>
      <c r="C15" s="20"/>
      <c r="D15" s="69"/>
      <c r="E15" s="69"/>
      <c r="F15" s="69"/>
      <c r="G15" s="69"/>
      <c r="H15" s="69"/>
      <c r="I15" s="69"/>
      <c r="J15" s="69"/>
      <c r="K15" s="69"/>
      <c r="L15" s="69"/>
    </row>
    <row r="16" spans="1:32">
      <c r="A16" s="1"/>
      <c r="B16" s="60"/>
      <c r="C16" s="25" t="s">
        <v>14</v>
      </c>
      <c r="D16" s="69"/>
      <c r="E16" s="69"/>
      <c r="F16" s="69"/>
      <c r="G16" s="69"/>
      <c r="H16" s="69"/>
      <c r="I16" s="69"/>
      <c r="J16" s="69"/>
      <c r="K16" s="69"/>
      <c r="L16" s="69"/>
    </row>
    <row r="17" spans="1:33" ht="27">
      <c r="A17" s="31" t="s">
        <v>15</v>
      </c>
      <c r="B17" s="93">
        <v>2012</v>
      </c>
      <c r="C17" s="32" t="s">
        <v>16</v>
      </c>
      <c r="D17" s="70"/>
      <c r="E17" s="70"/>
      <c r="F17" s="70"/>
      <c r="G17" s="70"/>
      <c r="H17" s="70"/>
      <c r="I17" s="70"/>
      <c r="J17" s="70"/>
      <c r="K17" s="70"/>
      <c r="L17" s="70"/>
    </row>
    <row r="18" spans="1:33" s="9" customFormat="1" ht="25.5">
      <c r="A18" s="31"/>
      <c r="B18" s="33" t="s">
        <v>17</v>
      </c>
      <c r="C18" s="37" t="s">
        <v>59</v>
      </c>
      <c r="D18" s="71"/>
      <c r="E18" s="71"/>
      <c r="F18" s="71"/>
      <c r="G18" s="71"/>
      <c r="H18" s="71"/>
      <c r="I18" s="71"/>
      <c r="J18" s="71"/>
      <c r="K18" s="71"/>
      <c r="L18" s="71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</row>
    <row r="19" spans="1:33" ht="13.5">
      <c r="A19" s="31"/>
      <c r="B19" s="34">
        <v>3.09</v>
      </c>
      <c r="C19" s="35" t="s">
        <v>18</v>
      </c>
      <c r="D19" s="58"/>
      <c r="E19" s="58"/>
      <c r="F19" s="58"/>
      <c r="G19" s="58"/>
      <c r="H19" s="58"/>
      <c r="I19" s="58"/>
      <c r="J19" s="58"/>
      <c r="K19" s="58"/>
      <c r="L19" s="58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>
      <c r="A20" s="31"/>
      <c r="B20" s="36" t="s">
        <v>19</v>
      </c>
      <c r="C20" s="37" t="s">
        <v>20</v>
      </c>
      <c r="D20" s="77">
        <v>0</v>
      </c>
      <c r="E20" s="130">
        <v>10887</v>
      </c>
      <c r="F20" s="77">
        <v>0</v>
      </c>
      <c r="G20" s="130">
        <v>13980</v>
      </c>
      <c r="H20" s="77">
        <v>0</v>
      </c>
      <c r="I20" s="130">
        <v>13980</v>
      </c>
      <c r="J20" s="77">
        <v>0</v>
      </c>
      <c r="K20" s="130">
        <v>14668</v>
      </c>
      <c r="L20" s="55">
        <f>SUM(J20:K20)</f>
        <v>14668</v>
      </c>
      <c r="W20" s="137"/>
      <c r="X20" s="137"/>
      <c r="Y20" s="137"/>
      <c r="Z20" s="137"/>
      <c r="AA20" s="140"/>
      <c r="AB20" s="137"/>
      <c r="AC20" s="137"/>
      <c r="AD20" s="137"/>
      <c r="AE20" s="137"/>
      <c r="AF20" s="137"/>
      <c r="AG20" s="137"/>
    </row>
    <row r="21" spans="1:33">
      <c r="A21" s="31"/>
      <c r="B21" s="36" t="s">
        <v>21</v>
      </c>
      <c r="C21" s="37" t="s">
        <v>22</v>
      </c>
      <c r="D21" s="77">
        <v>0</v>
      </c>
      <c r="E21" s="130">
        <v>2171</v>
      </c>
      <c r="F21" s="77">
        <v>0</v>
      </c>
      <c r="G21" s="130">
        <v>2000</v>
      </c>
      <c r="H21" s="77">
        <v>0</v>
      </c>
      <c r="I21" s="130">
        <v>2000</v>
      </c>
      <c r="J21" s="77">
        <v>0</v>
      </c>
      <c r="K21" s="130">
        <v>2000</v>
      </c>
      <c r="L21" s="55">
        <f>SUM(J21:K21)</f>
        <v>2000</v>
      </c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7"/>
    </row>
    <row r="22" spans="1:33">
      <c r="A22" s="31"/>
      <c r="B22" s="36" t="s">
        <v>23</v>
      </c>
      <c r="C22" s="37" t="s">
        <v>24</v>
      </c>
      <c r="D22" s="77">
        <v>0</v>
      </c>
      <c r="E22" s="130">
        <v>5922</v>
      </c>
      <c r="F22" s="77">
        <v>0</v>
      </c>
      <c r="G22" s="130">
        <v>5500</v>
      </c>
      <c r="H22" s="77">
        <v>0</v>
      </c>
      <c r="I22" s="130">
        <v>5500</v>
      </c>
      <c r="J22" s="77">
        <v>0</v>
      </c>
      <c r="K22" s="130">
        <v>5500</v>
      </c>
      <c r="L22" s="55">
        <f>SUM(J22:K22)</f>
        <v>5500</v>
      </c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7"/>
    </row>
    <row r="23" spans="1:33" ht="13.5">
      <c r="A23" s="31" t="s">
        <v>13</v>
      </c>
      <c r="B23" s="34">
        <v>3.09</v>
      </c>
      <c r="C23" s="35" t="s">
        <v>18</v>
      </c>
      <c r="D23" s="78">
        <f t="shared" ref="D23:L23" si="0">SUM(D20:D22)</f>
        <v>0</v>
      </c>
      <c r="E23" s="83">
        <f t="shared" si="0"/>
        <v>18980</v>
      </c>
      <c r="F23" s="78">
        <f t="shared" si="0"/>
        <v>0</v>
      </c>
      <c r="G23" s="83">
        <f t="shared" si="0"/>
        <v>21480</v>
      </c>
      <c r="H23" s="78">
        <f t="shared" si="0"/>
        <v>0</v>
      </c>
      <c r="I23" s="83">
        <f t="shared" si="0"/>
        <v>21480</v>
      </c>
      <c r="J23" s="78">
        <f t="shared" si="0"/>
        <v>0</v>
      </c>
      <c r="K23" s="83">
        <f t="shared" ref="K23" si="1">SUM(K20:K22)</f>
        <v>22168</v>
      </c>
      <c r="L23" s="83">
        <f t="shared" si="0"/>
        <v>22168</v>
      </c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</row>
    <row r="24" spans="1:33" ht="9.9499999999999993" customHeight="1">
      <c r="A24" s="31"/>
      <c r="B24" s="33"/>
      <c r="C24" s="37"/>
      <c r="D24" s="57"/>
      <c r="E24" s="57"/>
      <c r="F24" s="57"/>
      <c r="G24" s="57"/>
      <c r="H24" s="57"/>
      <c r="I24" s="57"/>
      <c r="J24" s="57"/>
      <c r="K24" s="57"/>
      <c r="L24" s="5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</row>
    <row r="25" spans="1:33" ht="40.5">
      <c r="A25" s="31"/>
      <c r="B25" s="34">
        <v>3.101</v>
      </c>
      <c r="C25" s="32" t="s">
        <v>81</v>
      </c>
      <c r="D25" s="58"/>
      <c r="E25" s="58"/>
      <c r="F25" s="58"/>
      <c r="G25" s="58"/>
      <c r="H25" s="58"/>
      <c r="I25" s="58"/>
      <c r="J25" s="58"/>
      <c r="K25" s="58"/>
      <c r="L25" s="58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</row>
    <row r="26" spans="1:33">
      <c r="A26" s="31"/>
      <c r="B26" s="36" t="s">
        <v>19</v>
      </c>
      <c r="C26" s="37" t="s">
        <v>20</v>
      </c>
      <c r="D26" s="77">
        <v>0</v>
      </c>
      <c r="E26" s="130">
        <v>799</v>
      </c>
      <c r="F26" s="77">
        <v>0</v>
      </c>
      <c r="G26" s="130">
        <v>855</v>
      </c>
      <c r="H26" s="77">
        <v>0</v>
      </c>
      <c r="I26" s="130">
        <v>855</v>
      </c>
      <c r="J26" s="77">
        <v>0</v>
      </c>
      <c r="K26" s="130">
        <v>1320</v>
      </c>
      <c r="L26" s="55">
        <f>SUM(J26:K26)</f>
        <v>1320</v>
      </c>
      <c r="W26" s="137"/>
      <c r="X26" s="137"/>
      <c r="Y26" s="137"/>
      <c r="Z26" s="137"/>
      <c r="AA26" s="140"/>
      <c r="AB26" s="137"/>
      <c r="AC26" s="137"/>
      <c r="AD26" s="137"/>
      <c r="AE26" s="137"/>
      <c r="AF26" s="137"/>
      <c r="AG26" s="137"/>
    </row>
    <row r="27" spans="1:33" ht="40.5">
      <c r="A27" s="31" t="s">
        <v>13</v>
      </c>
      <c r="B27" s="34">
        <v>3.101</v>
      </c>
      <c r="C27" s="32" t="s">
        <v>81</v>
      </c>
      <c r="D27" s="78">
        <f t="shared" ref="D27:L27" si="2">D26</f>
        <v>0</v>
      </c>
      <c r="E27" s="83">
        <f t="shared" si="2"/>
        <v>799</v>
      </c>
      <c r="F27" s="78">
        <f t="shared" si="2"/>
        <v>0</v>
      </c>
      <c r="G27" s="83">
        <f t="shared" si="2"/>
        <v>855</v>
      </c>
      <c r="H27" s="78">
        <f t="shared" si="2"/>
        <v>0</v>
      </c>
      <c r="I27" s="83">
        <f t="shared" si="2"/>
        <v>855</v>
      </c>
      <c r="J27" s="78">
        <f t="shared" si="2"/>
        <v>0</v>
      </c>
      <c r="K27" s="83">
        <f t="shared" ref="K27" si="3">K26</f>
        <v>1320</v>
      </c>
      <c r="L27" s="83">
        <f t="shared" si="2"/>
        <v>1320</v>
      </c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</row>
    <row r="28" spans="1:33" ht="9.9499999999999993" customHeight="1">
      <c r="A28" s="31"/>
      <c r="B28" s="36"/>
      <c r="C28" s="37"/>
      <c r="D28" s="55"/>
      <c r="E28" s="55"/>
      <c r="F28" s="55"/>
      <c r="G28" s="55"/>
      <c r="H28" s="55"/>
      <c r="I28" s="55"/>
      <c r="J28" s="55"/>
      <c r="K28" s="55"/>
      <c r="L28" s="55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</row>
    <row r="29" spans="1:33" ht="13.5">
      <c r="A29" s="38"/>
      <c r="B29" s="54">
        <v>3.1019999999999999</v>
      </c>
      <c r="C29" s="42" t="s">
        <v>25</v>
      </c>
      <c r="D29" s="57"/>
      <c r="E29" s="57"/>
      <c r="F29" s="57"/>
      <c r="G29" s="57"/>
      <c r="H29" s="57"/>
      <c r="I29" s="57"/>
      <c r="J29" s="57"/>
      <c r="K29" s="57"/>
      <c r="L29" s="5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</row>
    <row r="30" spans="1:33">
      <c r="A30" s="38"/>
      <c r="B30" s="39" t="s">
        <v>26</v>
      </c>
      <c r="C30" s="40" t="s">
        <v>27</v>
      </c>
      <c r="D30" s="82">
        <v>0</v>
      </c>
      <c r="E30" s="84">
        <v>1500</v>
      </c>
      <c r="F30" s="82">
        <v>0</v>
      </c>
      <c r="G30" s="84">
        <v>1500</v>
      </c>
      <c r="H30" s="82">
        <v>0</v>
      </c>
      <c r="I30" s="84">
        <v>1500</v>
      </c>
      <c r="J30" s="77">
        <v>0</v>
      </c>
      <c r="K30" s="84">
        <v>1500</v>
      </c>
      <c r="L30" s="57">
        <f>SUM(J30:K30)</f>
        <v>1500</v>
      </c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7"/>
    </row>
    <row r="31" spans="1:33" ht="13.5">
      <c r="A31" s="41" t="s">
        <v>13</v>
      </c>
      <c r="B31" s="62">
        <v>3.1019999999999999</v>
      </c>
      <c r="C31" s="63" t="s">
        <v>25</v>
      </c>
      <c r="D31" s="78">
        <f t="shared" ref="D31:L31" si="4">D30</f>
        <v>0</v>
      </c>
      <c r="E31" s="83">
        <f t="shared" si="4"/>
        <v>1500</v>
      </c>
      <c r="F31" s="78">
        <f t="shared" si="4"/>
        <v>0</v>
      </c>
      <c r="G31" s="83">
        <f t="shared" si="4"/>
        <v>1500</v>
      </c>
      <c r="H31" s="78">
        <f t="shared" si="4"/>
        <v>0</v>
      </c>
      <c r="I31" s="83">
        <f t="shared" si="4"/>
        <v>1500</v>
      </c>
      <c r="J31" s="78">
        <f t="shared" si="4"/>
        <v>0</v>
      </c>
      <c r="K31" s="83">
        <f t="shared" ref="K31" si="5">K30</f>
        <v>1500</v>
      </c>
      <c r="L31" s="83">
        <f t="shared" si="4"/>
        <v>1500</v>
      </c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</row>
    <row r="32" spans="1:33" ht="1.5" customHeight="1">
      <c r="A32" s="38"/>
      <c r="B32" s="39"/>
      <c r="C32" s="40"/>
      <c r="D32" s="57"/>
      <c r="E32" s="57"/>
      <c r="F32" s="57"/>
      <c r="G32" s="57"/>
      <c r="H32" s="57"/>
      <c r="I32" s="57"/>
      <c r="J32" s="57"/>
      <c r="K32" s="57"/>
      <c r="L32" s="5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</row>
    <row r="33" spans="1:33" ht="13.7" customHeight="1">
      <c r="A33" s="38"/>
      <c r="B33" s="54">
        <v>3.1030000000000002</v>
      </c>
      <c r="C33" s="42" t="s">
        <v>28</v>
      </c>
      <c r="D33" s="57"/>
      <c r="E33" s="57"/>
      <c r="F33" s="57"/>
      <c r="G33" s="57"/>
      <c r="H33" s="57"/>
      <c r="I33" s="57"/>
      <c r="J33" s="57"/>
      <c r="K33" s="57"/>
      <c r="L33" s="5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</row>
    <row r="34" spans="1:33" ht="13.7" customHeight="1">
      <c r="A34" s="38"/>
      <c r="B34" s="39" t="s">
        <v>19</v>
      </c>
      <c r="C34" s="40" t="s">
        <v>20</v>
      </c>
      <c r="D34" s="82">
        <v>0</v>
      </c>
      <c r="E34" s="84">
        <v>19206</v>
      </c>
      <c r="F34" s="82">
        <v>0</v>
      </c>
      <c r="G34" s="84">
        <v>22580</v>
      </c>
      <c r="H34" s="82">
        <v>0</v>
      </c>
      <c r="I34" s="84">
        <v>22580</v>
      </c>
      <c r="J34" s="77">
        <v>0</v>
      </c>
      <c r="K34" s="84">
        <v>24664</v>
      </c>
      <c r="L34" s="57">
        <f>SUM(J34:K34)</f>
        <v>24664</v>
      </c>
      <c r="W34" s="137"/>
      <c r="X34" s="137"/>
      <c r="Y34" s="137"/>
      <c r="Z34" s="137"/>
      <c r="AA34" s="140"/>
      <c r="AB34" s="137"/>
      <c r="AC34" s="137"/>
      <c r="AD34" s="137"/>
      <c r="AE34" s="137"/>
      <c r="AF34" s="137"/>
      <c r="AG34" s="137"/>
    </row>
    <row r="35" spans="1:33" ht="13.7" customHeight="1">
      <c r="A35" s="38"/>
      <c r="B35" s="39" t="s">
        <v>23</v>
      </c>
      <c r="C35" s="40" t="s">
        <v>24</v>
      </c>
      <c r="D35" s="82">
        <v>0</v>
      </c>
      <c r="E35" s="82">
        <v>0</v>
      </c>
      <c r="F35" s="82">
        <v>0</v>
      </c>
      <c r="G35" s="84">
        <v>250</v>
      </c>
      <c r="H35" s="82">
        <v>0</v>
      </c>
      <c r="I35" s="84">
        <v>250</v>
      </c>
      <c r="J35" s="77">
        <v>0</v>
      </c>
      <c r="K35" s="84">
        <v>250</v>
      </c>
      <c r="L35" s="57">
        <f>SUM(J35:K35)</f>
        <v>250</v>
      </c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7"/>
    </row>
    <row r="36" spans="1:33" ht="13.7" customHeight="1">
      <c r="A36" s="38"/>
      <c r="B36" s="39" t="s">
        <v>29</v>
      </c>
      <c r="C36" s="40" t="s">
        <v>30</v>
      </c>
      <c r="D36" s="77">
        <v>0</v>
      </c>
      <c r="E36" s="130">
        <v>9148</v>
      </c>
      <c r="F36" s="77">
        <v>0</v>
      </c>
      <c r="G36" s="130">
        <v>7400</v>
      </c>
      <c r="H36" s="77">
        <v>0</v>
      </c>
      <c r="I36" s="130">
        <v>7400</v>
      </c>
      <c r="J36" s="77">
        <v>0</v>
      </c>
      <c r="K36" s="130">
        <v>7400</v>
      </c>
      <c r="L36" s="55">
        <f>SUM(J36:K36)</f>
        <v>7400</v>
      </c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7"/>
    </row>
    <row r="37" spans="1:33" ht="13.7" customHeight="1">
      <c r="A37" s="38" t="s">
        <v>13</v>
      </c>
      <c r="B37" s="54">
        <v>3.1030000000000002</v>
      </c>
      <c r="C37" s="42" t="s">
        <v>28</v>
      </c>
      <c r="D37" s="78">
        <f t="shared" ref="D37:L37" si="6">SUM(D33:D36)</f>
        <v>0</v>
      </c>
      <c r="E37" s="83">
        <f t="shared" si="6"/>
        <v>28354</v>
      </c>
      <c r="F37" s="78">
        <f t="shared" si="6"/>
        <v>0</v>
      </c>
      <c r="G37" s="83">
        <f t="shared" si="6"/>
        <v>30230</v>
      </c>
      <c r="H37" s="78">
        <f t="shared" si="6"/>
        <v>0</v>
      </c>
      <c r="I37" s="83">
        <f t="shared" si="6"/>
        <v>30230</v>
      </c>
      <c r="J37" s="78">
        <f t="shared" si="6"/>
        <v>0</v>
      </c>
      <c r="K37" s="83">
        <f t="shared" ref="K37" si="7">SUM(K33:K36)</f>
        <v>32314</v>
      </c>
      <c r="L37" s="83">
        <f t="shared" si="6"/>
        <v>32314</v>
      </c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</row>
    <row r="38" spans="1:33" ht="12" customHeight="1">
      <c r="A38" s="38"/>
      <c r="B38" s="54"/>
      <c r="C38" s="42"/>
      <c r="D38" s="56"/>
      <c r="E38" s="57"/>
      <c r="F38" s="56"/>
      <c r="G38" s="57"/>
      <c r="H38" s="56"/>
      <c r="I38" s="57"/>
      <c r="J38" s="56"/>
      <c r="K38" s="57"/>
      <c r="L38" s="5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</row>
    <row r="39" spans="1:33" ht="13.7" customHeight="1">
      <c r="A39" s="38"/>
      <c r="B39" s="54">
        <v>3.1040000000000001</v>
      </c>
      <c r="C39" s="42" t="s">
        <v>31</v>
      </c>
      <c r="D39" s="55"/>
      <c r="E39" s="55"/>
      <c r="F39" s="55"/>
      <c r="G39" s="55"/>
      <c r="H39" s="55"/>
      <c r="I39" s="55"/>
      <c r="J39" s="55"/>
      <c r="K39" s="55"/>
      <c r="L39" s="55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</row>
    <row r="40" spans="1:33" ht="13.7" customHeight="1">
      <c r="A40" s="31"/>
      <c r="B40" s="36" t="s">
        <v>32</v>
      </c>
      <c r="C40" s="37" t="s">
        <v>31</v>
      </c>
      <c r="D40" s="77">
        <v>0</v>
      </c>
      <c r="E40" s="130">
        <v>1512</v>
      </c>
      <c r="F40" s="77">
        <v>0</v>
      </c>
      <c r="G40" s="130">
        <v>1700</v>
      </c>
      <c r="H40" s="77">
        <v>0</v>
      </c>
      <c r="I40" s="130">
        <v>1700</v>
      </c>
      <c r="J40" s="77">
        <v>0</v>
      </c>
      <c r="K40" s="130">
        <v>1700</v>
      </c>
      <c r="L40" s="55">
        <f>SUM(J40:K40)</f>
        <v>1700</v>
      </c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7"/>
    </row>
    <row r="41" spans="1:33" ht="13.7" customHeight="1">
      <c r="A41" s="31"/>
      <c r="B41" s="36" t="s">
        <v>33</v>
      </c>
      <c r="C41" s="37" t="s">
        <v>34</v>
      </c>
      <c r="D41" s="77">
        <v>0</v>
      </c>
      <c r="E41" s="130">
        <v>42</v>
      </c>
      <c r="F41" s="77">
        <v>0</v>
      </c>
      <c r="G41" s="130">
        <v>100</v>
      </c>
      <c r="H41" s="77">
        <v>0</v>
      </c>
      <c r="I41" s="130">
        <v>100</v>
      </c>
      <c r="J41" s="77">
        <v>0</v>
      </c>
      <c r="K41" s="130">
        <v>100</v>
      </c>
      <c r="L41" s="55">
        <f>SUM(J41:K41)</f>
        <v>100</v>
      </c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7"/>
    </row>
    <row r="42" spans="1:33" ht="13.7" customHeight="1">
      <c r="A42" s="31" t="s">
        <v>13</v>
      </c>
      <c r="B42" s="34">
        <v>3.1040000000000001</v>
      </c>
      <c r="C42" s="35" t="s">
        <v>31</v>
      </c>
      <c r="D42" s="78">
        <f t="shared" ref="D42:L42" si="8">D40+D41</f>
        <v>0</v>
      </c>
      <c r="E42" s="83">
        <f t="shared" si="8"/>
        <v>1554</v>
      </c>
      <c r="F42" s="78">
        <f t="shared" si="8"/>
        <v>0</v>
      </c>
      <c r="G42" s="83">
        <f t="shared" si="8"/>
        <v>1800</v>
      </c>
      <c r="H42" s="78">
        <f t="shared" si="8"/>
        <v>0</v>
      </c>
      <c r="I42" s="83">
        <f t="shared" si="8"/>
        <v>1800</v>
      </c>
      <c r="J42" s="78">
        <f t="shared" si="8"/>
        <v>0</v>
      </c>
      <c r="K42" s="83">
        <f t="shared" ref="K42" si="9">K40+K41</f>
        <v>1800</v>
      </c>
      <c r="L42" s="83">
        <f t="shared" si="8"/>
        <v>1800</v>
      </c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</row>
    <row r="43" spans="1:33" ht="12" customHeight="1">
      <c r="A43" s="31"/>
      <c r="B43" s="36"/>
      <c r="C43" s="37"/>
      <c r="D43" s="55"/>
      <c r="E43" s="55"/>
      <c r="F43" s="55"/>
      <c r="G43" s="55"/>
      <c r="H43" s="55"/>
      <c r="I43" s="55"/>
      <c r="J43" s="55"/>
      <c r="K43" s="55"/>
      <c r="L43" s="55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</row>
    <row r="44" spans="1:33" ht="13.7" customHeight="1">
      <c r="A44" s="31"/>
      <c r="B44" s="34">
        <v>3.105</v>
      </c>
      <c r="C44" s="35" t="s">
        <v>35</v>
      </c>
      <c r="D44" s="55"/>
      <c r="E44" s="55"/>
      <c r="F44" s="55"/>
      <c r="G44" s="55"/>
      <c r="H44" s="55"/>
      <c r="I44" s="55"/>
      <c r="J44" s="55"/>
      <c r="K44" s="55"/>
      <c r="L44" s="55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</row>
    <row r="45" spans="1:33" ht="13.7" customHeight="1">
      <c r="A45" s="31"/>
      <c r="B45" s="36" t="s">
        <v>33</v>
      </c>
      <c r="C45" s="37" t="s">
        <v>35</v>
      </c>
      <c r="D45" s="77">
        <v>0</v>
      </c>
      <c r="E45" s="130">
        <v>123</v>
      </c>
      <c r="F45" s="77">
        <v>0</v>
      </c>
      <c r="G45" s="130">
        <v>300</v>
      </c>
      <c r="H45" s="77">
        <v>0</v>
      </c>
      <c r="I45" s="130">
        <v>300</v>
      </c>
      <c r="J45" s="77">
        <v>0</v>
      </c>
      <c r="K45" s="130">
        <v>300</v>
      </c>
      <c r="L45" s="55">
        <f>SUM(J45:K45)</f>
        <v>300</v>
      </c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7"/>
    </row>
    <row r="46" spans="1:33" ht="13.7" customHeight="1">
      <c r="A46" s="31" t="s">
        <v>13</v>
      </c>
      <c r="B46" s="34">
        <v>3.105</v>
      </c>
      <c r="C46" s="35" t="s">
        <v>35</v>
      </c>
      <c r="D46" s="78">
        <f t="shared" ref="D46:L46" si="10">D45</f>
        <v>0</v>
      </c>
      <c r="E46" s="83">
        <f t="shared" si="10"/>
        <v>123</v>
      </c>
      <c r="F46" s="78">
        <f t="shared" si="10"/>
        <v>0</v>
      </c>
      <c r="G46" s="83">
        <f t="shared" si="10"/>
        <v>300</v>
      </c>
      <c r="H46" s="78">
        <f t="shared" si="10"/>
        <v>0</v>
      </c>
      <c r="I46" s="83">
        <f t="shared" si="10"/>
        <v>300</v>
      </c>
      <c r="J46" s="78">
        <f t="shared" si="10"/>
        <v>0</v>
      </c>
      <c r="K46" s="83">
        <f t="shared" ref="K46" si="11">K45</f>
        <v>300</v>
      </c>
      <c r="L46" s="83">
        <f t="shared" si="10"/>
        <v>300</v>
      </c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</row>
    <row r="47" spans="1:33" ht="12" customHeight="1">
      <c r="A47" s="31"/>
      <c r="B47" s="36"/>
      <c r="C47" s="37"/>
      <c r="D47" s="55"/>
      <c r="E47" s="55"/>
      <c r="F47" s="55"/>
      <c r="G47" s="55"/>
      <c r="H47" s="55"/>
      <c r="I47" s="55"/>
      <c r="J47" s="55"/>
      <c r="K47" s="55"/>
      <c r="L47" s="55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</row>
    <row r="48" spans="1:33" ht="13.7" customHeight="1">
      <c r="A48" s="31"/>
      <c r="B48" s="34">
        <v>3.1059999999999999</v>
      </c>
      <c r="C48" s="35" t="s">
        <v>36</v>
      </c>
      <c r="D48" s="55"/>
      <c r="E48" s="55"/>
      <c r="F48" s="55"/>
      <c r="G48" s="55"/>
      <c r="H48" s="55"/>
      <c r="I48" s="55"/>
      <c r="J48" s="55"/>
      <c r="K48" s="55"/>
      <c r="L48" s="55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</row>
    <row r="49" spans="1:33" ht="13.7" customHeight="1">
      <c r="A49" s="38"/>
      <c r="B49" s="39" t="s">
        <v>29</v>
      </c>
      <c r="C49" s="40" t="s">
        <v>30</v>
      </c>
      <c r="D49" s="80">
        <v>0</v>
      </c>
      <c r="E49" s="80">
        <v>0</v>
      </c>
      <c r="F49" s="80">
        <v>0</v>
      </c>
      <c r="G49" s="85">
        <v>25</v>
      </c>
      <c r="H49" s="80">
        <v>0</v>
      </c>
      <c r="I49" s="85">
        <v>25</v>
      </c>
      <c r="J49" s="77">
        <v>0</v>
      </c>
      <c r="K49" s="85">
        <v>25</v>
      </c>
      <c r="L49" s="55">
        <f>SUM(J49:K49)</f>
        <v>25</v>
      </c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7"/>
    </row>
    <row r="50" spans="1:33" ht="13.7" customHeight="1">
      <c r="A50" s="38" t="s">
        <v>13</v>
      </c>
      <c r="B50" s="34">
        <v>3.1059999999999999</v>
      </c>
      <c r="C50" s="42" t="s">
        <v>36</v>
      </c>
      <c r="D50" s="78">
        <f t="shared" ref="D50:L50" si="12">D49</f>
        <v>0</v>
      </c>
      <c r="E50" s="78">
        <f t="shared" si="12"/>
        <v>0</v>
      </c>
      <c r="F50" s="78">
        <f t="shared" si="12"/>
        <v>0</v>
      </c>
      <c r="G50" s="83">
        <f t="shared" si="12"/>
        <v>25</v>
      </c>
      <c r="H50" s="78">
        <f t="shared" si="12"/>
        <v>0</v>
      </c>
      <c r="I50" s="83">
        <f t="shared" si="12"/>
        <v>25</v>
      </c>
      <c r="J50" s="78">
        <f t="shared" si="12"/>
        <v>0</v>
      </c>
      <c r="K50" s="83">
        <f t="shared" ref="K50" si="13">K49</f>
        <v>25</v>
      </c>
      <c r="L50" s="83">
        <f t="shared" si="12"/>
        <v>25</v>
      </c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</row>
    <row r="51" spans="1:33" ht="12" customHeight="1">
      <c r="A51" s="38"/>
      <c r="B51" s="39"/>
      <c r="C51" s="40"/>
      <c r="D51" s="57"/>
      <c r="E51" s="57"/>
      <c r="F51" s="57"/>
      <c r="G51" s="57"/>
      <c r="H51" s="57"/>
      <c r="I51" s="57"/>
      <c r="J51" s="57"/>
      <c r="K51" s="57"/>
      <c r="L51" s="5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</row>
    <row r="52" spans="1:33" ht="27">
      <c r="A52" s="38"/>
      <c r="B52" s="34">
        <v>3.1070000000000002</v>
      </c>
      <c r="C52" s="42" t="s">
        <v>58</v>
      </c>
      <c r="D52" s="55"/>
      <c r="E52" s="55"/>
      <c r="F52" s="55"/>
      <c r="G52" s="55"/>
      <c r="H52" s="55"/>
      <c r="I52" s="55"/>
      <c r="J52" s="55"/>
      <c r="K52" s="55"/>
      <c r="L52" s="55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</row>
    <row r="53" spans="1:33" ht="13.7" customHeight="1">
      <c r="A53" s="38"/>
      <c r="B53" s="131" t="s">
        <v>26</v>
      </c>
      <c r="C53" s="40" t="s">
        <v>37</v>
      </c>
      <c r="D53" s="77">
        <v>0</v>
      </c>
      <c r="E53" s="132">
        <v>334</v>
      </c>
      <c r="F53" s="77">
        <v>0</v>
      </c>
      <c r="G53" s="84">
        <v>400</v>
      </c>
      <c r="H53" s="77">
        <v>0</v>
      </c>
      <c r="I53" s="84">
        <v>400</v>
      </c>
      <c r="J53" s="77">
        <v>0</v>
      </c>
      <c r="K53" s="84">
        <v>400</v>
      </c>
      <c r="L53" s="55">
        <f>SUM(J53:K53)</f>
        <v>400</v>
      </c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7"/>
    </row>
    <row r="54" spans="1:33" ht="27">
      <c r="A54" s="38" t="s">
        <v>13</v>
      </c>
      <c r="B54" s="34">
        <v>3.1070000000000002</v>
      </c>
      <c r="C54" s="42" t="s">
        <v>58</v>
      </c>
      <c r="D54" s="78">
        <f t="shared" ref="D54:L54" si="14">SUM(D52:D53)</f>
        <v>0</v>
      </c>
      <c r="E54" s="88">
        <f t="shared" si="14"/>
        <v>334</v>
      </c>
      <c r="F54" s="78">
        <f t="shared" si="14"/>
        <v>0</v>
      </c>
      <c r="G54" s="83">
        <f t="shared" si="14"/>
        <v>400</v>
      </c>
      <c r="H54" s="78">
        <f t="shared" si="14"/>
        <v>0</v>
      </c>
      <c r="I54" s="83">
        <f t="shared" si="14"/>
        <v>400</v>
      </c>
      <c r="J54" s="78">
        <f t="shared" si="14"/>
        <v>0</v>
      </c>
      <c r="K54" s="83">
        <f t="shared" ref="K54" si="15">SUM(K52:K53)</f>
        <v>400</v>
      </c>
      <c r="L54" s="83">
        <f t="shared" si="14"/>
        <v>400</v>
      </c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</row>
    <row r="55" spans="1:33" ht="12" customHeight="1">
      <c r="A55" s="31"/>
      <c r="B55" s="36"/>
      <c r="C55" s="37"/>
      <c r="D55" s="55"/>
      <c r="E55" s="55"/>
      <c r="F55" s="55"/>
      <c r="G55" s="55"/>
      <c r="H55" s="55"/>
      <c r="I55" s="55"/>
      <c r="J55" s="55"/>
      <c r="K55" s="55"/>
      <c r="L55" s="55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</row>
    <row r="56" spans="1:33" ht="13.7" customHeight="1">
      <c r="A56" s="31"/>
      <c r="B56" s="34">
        <v>3.1080000000000001</v>
      </c>
      <c r="C56" s="35" t="s">
        <v>38</v>
      </c>
      <c r="D56" s="55"/>
      <c r="E56" s="55"/>
      <c r="F56" s="55"/>
      <c r="G56" s="55"/>
      <c r="H56" s="55"/>
      <c r="I56" s="55"/>
      <c r="J56" s="55"/>
      <c r="K56" s="55"/>
      <c r="L56" s="55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</row>
    <row r="57" spans="1:33" ht="13.7" customHeight="1">
      <c r="A57" s="31"/>
      <c r="B57" s="36" t="s">
        <v>21</v>
      </c>
      <c r="C57" s="37" t="s">
        <v>22</v>
      </c>
      <c r="D57" s="77">
        <v>0</v>
      </c>
      <c r="E57" s="130">
        <v>3080</v>
      </c>
      <c r="F57" s="77">
        <v>0</v>
      </c>
      <c r="G57" s="130">
        <v>1300</v>
      </c>
      <c r="H57" s="77">
        <v>0</v>
      </c>
      <c r="I57" s="130">
        <v>1300</v>
      </c>
      <c r="J57" s="77">
        <v>0</v>
      </c>
      <c r="K57" s="130">
        <v>1300</v>
      </c>
      <c r="L57" s="55">
        <f>SUM(J57:K57)</f>
        <v>1300</v>
      </c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7"/>
    </row>
    <row r="58" spans="1:33" ht="13.7" customHeight="1">
      <c r="A58" s="38" t="s">
        <v>13</v>
      </c>
      <c r="B58" s="34">
        <v>3.1080000000000001</v>
      </c>
      <c r="C58" s="35" t="s">
        <v>38</v>
      </c>
      <c r="D58" s="78">
        <f t="shared" ref="D58:L58" si="16">D57</f>
        <v>0</v>
      </c>
      <c r="E58" s="83">
        <f t="shared" si="16"/>
        <v>3080</v>
      </c>
      <c r="F58" s="78">
        <f t="shared" si="16"/>
        <v>0</v>
      </c>
      <c r="G58" s="83">
        <f t="shared" si="16"/>
        <v>1300</v>
      </c>
      <c r="H58" s="78">
        <f t="shared" si="16"/>
        <v>0</v>
      </c>
      <c r="I58" s="83">
        <f t="shared" si="16"/>
        <v>1300</v>
      </c>
      <c r="J58" s="78">
        <f t="shared" si="16"/>
        <v>0</v>
      </c>
      <c r="K58" s="83">
        <f t="shared" ref="K58" si="17">K57</f>
        <v>1300</v>
      </c>
      <c r="L58" s="83">
        <f t="shared" si="16"/>
        <v>1300</v>
      </c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</row>
    <row r="59" spans="1:33" ht="25.5">
      <c r="A59" s="31" t="s">
        <v>13</v>
      </c>
      <c r="B59" s="33" t="s">
        <v>17</v>
      </c>
      <c r="C59" s="37" t="s">
        <v>59</v>
      </c>
      <c r="D59" s="78">
        <f t="shared" ref="D59:L59" si="18">D58+D54+D46+D50+D37+D31+D27+D23+D42</f>
        <v>0</v>
      </c>
      <c r="E59" s="83">
        <f t="shared" si="18"/>
        <v>54724</v>
      </c>
      <c r="F59" s="78">
        <f t="shared" si="18"/>
        <v>0</v>
      </c>
      <c r="G59" s="83">
        <f t="shared" si="18"/>
        <v>57890</v>
      </c>
      <c r="H59" s="78">
        <f t="shared" si="18"/>
        <v>0</v>
      </c>
      <c r="I59" s="83">
        <f t="shared" si="18"/>
        <v>57890</v>
      </c>
      <c r="J59" s="78">
        <f t="shared" si="18"/>
        <v>0</v>
      </c>
      <c r="K59" s="83">
        <f t="shared" ref="K59" si="19">K58+K54+K46+K50+K37+K31+K27+K23+K42</f>
        <v>61127</v>
      </c>
      <c r="L59" s="83">
        <f t="shared" si="18"/>
        <v>61127</v>
      </c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</row>
    <row r="60" spans="1:33" ht="27">
      <c r="A60" s="41" t="s">
        <v>13</v>
      </c>
      <c r="B60" s="75">
        <v>2012</v>
      </c>
      <c r="C60" s="76" t="s">
        <v>16</v>
      </c>
      <c r="D60" s="80">
        <f t="shared" ref="D60:L60" si="20">D59</f>
        <v>0</v>
      </c>
      <c r="E60" s="85">
        <f t="shared" si="20"/>
        <v>54724</v>
      </c>
      <c r="F60" s="80">
        <f t="shared" si="20"/>
        <v>0</v>
      </c>
      <c r="G60" s="85">
        <f t="shared" si="20"/>
        <v>57890</v>
      </c>
      <c r="H60" s="80">
        <f t="shared" si="20"/>
        <v>0</v>
      </c>
      <c r="I60" s="85">
        <f t="shared" si="20"/>
        <v>57890</v>
      </c>
      <c r="J60" s="80">
        <f t="shared" si="20"/>
        <v>0</v>
      </c>
      <c r="K60" s="85">
        <f t="shared" ref="K60" si="21">K59</f>
        <v>61127</v>
      </c>
      <c r="L60" s="85">
        <f t="shared" si="20"/>
        <v>61127</v>
      </c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</row>
    <row r="61" spans="1:33" ht="1.5" customHeight="1">
      <c r="A61" s="31"/>
      <c r="B61" s="33"/>
      <c r="C61" s="43"/>
      <c r="D61" s="57"/>
      <c r="E61" s="57"/>
      <c r="F61" s="57"/>
      <c r="G61" s="57"/>
      <c r="H61" s="57"/>
      <c r="I61" s="57"/>
      <c r="J61" s="57"/>
      <c r="K61" s="57"/>
      <c r="L61" s="5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</row>
    <row r="62" spans="1:33" ht="13.5" customHeight="1">
      <c r="A62" s="38" t="s">
        <v>15</v>
      </c>
      <c r="B62" s="94">
        <v>2059</v>
      </c>
      <c r="C62" s="51" t="s">
        <v>3</v>
      </c>
      <c r="D62" s="57"/>
      <c r="E62" s="57"/>
      <c r="F62" s="57"/>
      <c r="G62" s="57"/>
      <c r="H62" s="57"/>
      <c r="I62" s="57"/>
      <c r="J62" s="57"/>
      <c r="K62" s="57"/>
      <c r="L62" s="5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</row>
    <row r="63" spans="1:33" ht="13.5" customHeight="1">
      <c r="A63" s="50"/>
      <c r="B63" s="95">
        <v>60</v>
      </c>
      <c r="C63" s="49" t="s">
        <v>39</v>
      </c>
      <c r="D63" s="57"/>
      <c r="E63" s="57"/>
      <c r="F63" s="57"/>
      <c r="G63" s="57"/>
      <c r="H63" s="57"/>
      <c r="I63" s="57"/>
      <c r="J63" s="57"/>
      <c r="K63" s="57"/>
      <c r="L63" s="5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</row>
    <row r="64" spans="1:33" ht="13.5" customHeight="1">
      <c r="A64" s="38"/>
      <c r="B64" s="96">
        <v>60.052999999999997</v>
      </c>
      <c r="C64" s="51" t="s">
        <v>40</v>
      </c>
      <c r="D64" s="57"/>
      <c r="E64" s="57"/>
      <c r="F64" s="57"/>
      <c r="G64" s="57"/>
      <c r="H64" s="57"/>
      <c r="I64" s="57"/>
      <c r="J64" s="57"/>
      <c r="K64" s="57"/>
      <c r="L64" s="5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</row>
    <row r="65" spans="1:33">
      <c r="A65" s="38"/>
      <c r="B65" s="47">
        <v>60</v>
      </c>
      <c r="C65" s="49" t="s">
        <v>50</v>
      </c>
      <c r="D65" s="57"/>
      <c r="E65" s="57"/>
      <c r="F65" s="57"/>
      <c r="G65" s="57"/>
      <c r="H65" s="57"/>
      <c r="I65" s="57"/>
      <c r="J65" s="57"/>
      <c r="K65" s="57"/>
      <c r="L65" s="5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</row>
    <row r="66" spans="1:33" ht="25.5">
      <c r="A66" s="38"/>
      <c r="B66" s="95">
        <v>67</v>
      </c>
      <c r="C66" s="49" t="s">
        <v>53</v>
      </c>
      <c r="D66" s="57"/>
      <c r="E66" s="57"/>
      <c r="F66" s="57"/>
      <c r="G66" s="57"/>
      <c r="H66" s="57"/>
      <c r="I66" s="57"/>
      <c r="J66" s="57"/>
      <c r="K66" s="57"/>
      <c r="L66" s="5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</row>
    <row r="67" spans="1:33" ht="13.5" customHeight="1">
      <c r="A67" s="38"/>
      <c r="B67" s="47" t="s">
        <v>45</v>
      </c>
      <c r="C67" s="49" t="s">
        <v>57</v>
      </c>
      <c r="D67" s="82">
        <v>0</v>
      </c>
      <c r="E67" s="82">
        <v>0</v>
      </c>
      <c r="F67" s="82">
        <v>0</v>
      </c>
      <c r="G67" s="84">
        <v>31</v>
      </c>
      <c r="H67" s="82">
        <v>0</v>
      </c>
      <c r="I67" s="84">
        <v>31</v>
      </c>
      <c r="J67" s="82">
        <v>0</v>
      </c>
      <c r="K67" s="84">
        <v>31</v>
      </c>
      <c r="L67" s="57">
        <f>SUM(J67:K67)</f>
        <v>31</v>
      </c>
      <c r="M67" s="3"/>
      <c r="W67" s="137"/>
      <c r="X67" s="137"/>
      <c r="Y67" s="137"/>
      <c r="Z67" s="137"/>
      <c r="AA67" s="140"/>
      <c r="AB67" s="137"/>
      <c r="AC67" s="137"/>
      <c r="AD67" s="137"/>
      <c r="AE67" s="137"/>
      <c r="AF67" s="137"/>
      <c r="AG67" s="137"/>
    </row>
    <row r="68" spans="1:33" ht="13.5" customHeight="1">
      <c r="A68" s="38"/>
      <c r="B68" s="47"/>
      <c r="C68" s="49"/>
      <c r="D68" s="82"/>
      <c r="E68" s="82"/>
      <c r="F68" s="82"/>
      <c r="G68" s="84"/>
      <c r="H68" s="82"/>
      <c r="I68" s="84"/>
      <c r="J68" s="82"/>
      <c r="K68" s="84"/>
      <c r="L68" s="57"/>
      <c r="M68" s="3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</row>
    <row r="69" spans="1:33" ht="13.5" customHeight="1">
      <c r="A69" s="38"/>
      <c r="B69" s="47">
        <v>61</v>
      </c>
      <c r="C69" s="49" t="s">
        <v>49</v>
      </c>
      <c r="D69" s="56"/>
      <c r="E69" s="56"/>
      <c r="F69" s="56"/>
      <c r="G69" s="57"/>
      <c r="H69" s="56"/>
      <c r="I69" s="57"/>
      <c r="J69" s="56"/>
      <c r="K69" s="57"/>
      <c r="L69" s="5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</row>
    <row r="70" spans="1:33" ht="25.5">
      <c r="A70" s="31"/>
      <c r="B70" s="48">
        <v>68</v>
      </c>
      <c r="C70" s="49" t="s">
        <v>56</v>
      </c>
      <c r="D70" s="81"/>
      <c r="E70" s="56"/>
      <c r="F70" s="56"/>
      <c r="G70" s="57"/>
      <c r="H70" s="56"/>
      <c r="I70" s="57"/>
      <c r="J70" s="56"/>
      <c r="K70" s="57"/>
      <c r="L70" s="5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</row>
    <row r="71" spans="1:33" ht="13.5" customHeight="1">
      <c r="A71" s="38"/>
      <c r="B71" s="47" t="s">
        <v>46</v>
      </c>
      <c r="C71" s="49" t="s">
        <v>44</v>
      </c>
      <c r="D71" s="82">
        <v>0</v>
      </c>
      <c r="E71" s="132">
        <v>25</v>
      </c>
      <c r="F71" s="82">
        <v>0</v>
      </c>
      <c r="G71" s="84">
        <v>800</v>
      </c>
      <c r="H71" s="82">
        <v>0</v>
      </c>
      <c r="I71" s="84">
        <v>800</v>
      </c>
      <c r="J71" s="77">
        <v>0</v>
      </c>
      <c r="K71" s="84">
        <v>800</v>
      </c>
      <c r="L71" s="57">
        <f>SUM(J71:K71)</f>
        <v>800</v>
      </c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7"/>
    </row>
    <row r="72" spans="1:33" ht="13.5" customHeight="1">
      <c r="A72" s="31"/>
      <c r="B72" s="47" t="s">
        <v>48</v>
      </c>
      <c r="C72" s="46" t="s">
        <v>47</v>
      </c>
      <c r="D72" s="82">
        <v>0</v>
      </c>
      <c r="E72" s="132">
        <v>624</v>
      </c>
      <c r="F72" s="82">
        <v>0</v>
      </c>
      <c r="G72" s="84">
        <v>749</v>
      </c>
      <c r="H72" s="82">
        <v>0</v>
      </c>
      <c r="I72" s="84">
        <v>749</v>
      </c>
      <c r="J72" s="77">
        <v>0</v>
      </c>
      <c r="K72" s="84">
        <v>749</v>
      </c>
      <c r="L72" s="57">
        <f>SUM(J72:K72)</f>
        <v>749</v>
      </c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7"/>
    </row>
    <row r="73" spans="1:33" ht="13.5" customHeight="1">
      <c r="A73" s="38" t="s">
        <v>13</v>
      </c>
      <c r="B73" s="47">
        <v>61</v>
      </c>
      <c r="C73" s="49" t="s">
        <v>49</v>
      </c>
      <c r="D73" s="78">
        <f t="shared" ref="D73:L73" si="22">SUM(D71:D72)</f>
        <v>0</v>
      </c>
      <c r="E73" s="88">
        <f t="shared" si="22"/>
        <v>649</v>
      </c>
      <c r="F73" s="78">
        <f t="shared" si="22"/>
        <v>0</v>
      </c>
      <c r="G73" s="83">
        <f t="shared" si="22"/>
        <v>1549</v>
      </c>
      <c r="H73" s="78">
        <f t="shared" si="22"/>
        <v>0</v>
      </c>
      <c r="I73" s="83">
        <f t="shared" si="22"/>
        <v>1549</v>
      </c>
      <c r="J73" s="78">
        <f t="shared" si="22"/>
        <v>0</v>
      </c>
      <c r="K73" s="83">
        <f t="shared" ref="K73" si="23">SUM(K71:K72)</f>
        <v>1549</v>
      </c>
      <c r="L73" s="83">
        <f t="shared" si="22"/>
        <v>1549</v>
      </c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</row>
    <row r="74" spans="1:33" ht="13.5" customHeight="1">
      <c r="A74" s="50" t="s">
        <v>13</v>
      </c>
      <c r="B74" s="96">
        <v>60.052999999999997</v>
      </c>
      <c r="C74" s="51" t="s">
        <v>40</v>
      </c>
      <c r="D74" s="78">
        <f t="shared" ref="D74:L74" si="24">D73+D67</f>
        <v>0</v>
      </c>
      <c r="E74" s="88">
        <f t="shared" si="24"/>
        <v>649</v>
      </c>
      <c r="F74" s="78">
        <f t="shared" si="24"/>
        <v>0</v>
      </c>
      <c r="G74" s="88">
        <f t="shared" si="24"/>
        <v>1580</v>
      </c>
      <c r="H74" s="78">
        <f t="shared" si="24"/>
        <v>0</v>
      </c>
      <c r="I74" s="88">
        <f t="shared" si="24"/>
        <v>1580</v>
      </c>
      <c r="J74" s="78">
        <f t="shared" si="24"/>
        <v>0</v>
      </c>
      <c r="K74" s="88">
        <f t="shared" ref="K74" si="25">K73+K67</f>
        <v>1580</v>
      </c>
      <c r="L74" s="88">
        <f t="shared" si="24"/>
        <v>1580</v>
      </c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</row>
    <row r="75" spans="1:33" ht="13.5" customHeight="1">
      <c r="A75" s="45"/>
      <c r="B75" s="48"/>
      <c r="C75" s="46"/>
      <c r="D75" s="59"/>
      <c r="E75" s="59"/>
      <c r="F75" s="59"/>
      <c r="G75" s="59"/>
      <c r="H75" s="59"/>
      <c r="I75" s="59"/>
      <c r="J75" s="59"/>
      <c r="K75" s="59"/>
      <c r="L75" s="59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</row>
    <row r="76" spans="1:33" ht="13.5" customHeight="1">
      <c r="A76" s="45"/>
      <c r="B76" s="98">
        <v>60.103000000000002</v>
      </c>
      <c r="C76" s="44" t="s">
        <v>42</v>
      </c>
      <c r="D76" s="59"/>
      <c r="E76" s="59"/>
      <c r="F76" s="59"/>
      <c r="G76" s="59"/>
      <c r="H76" s="59"/>
      <c r="I76" s="59"/>
      <c r="J76" s="59"/>
      <c r="K76" s="59"/>
      <c r="L76" s="59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</row>
    <row r="77" spans="1:33" ht="13.5" customHeight="1">
      <c r="A77" s="45"/>
      <c r="B77" s="97">
        <v>44</v>
      </c>
      <c r="C77" s="46" t="s">
        <v>41</v>
      </c>
      <c r="D77" s="59"/>
      <c r="E77" s="59"/>
      <c r="F77" s="59"/>
      <c r="G77" s="59"/>
      <c r="H77" s="59"/>
      <c r="I77" s="59"/>
      <c r="J77" s="59"/>
      <c r="K77" s="59"/>
      <c r="L77" s="59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</row>
    <row r="78" spans="1:33" ht="25.5">
      <c r="A78" s="45"/>
      <c r="B78" s="133" t="s">
        <v>43</v>
      </c>
      <c r="C78" s="46" t="s">
        <v>54</v>
      </c>
      <c r="D78" s="77">
        <v>0</v>
      </c>
      <c r="E78" s="77">
        <v>0</v>
      </c>
      <c r="F78" s="77">
        <v>0</v>
      </c>
      <c r="G78" s="134">
        <v>450</v>
      </c>
      <c r="H78" s="77">
        <v>0</v>
      </c>
      <c r="I78" s="134">
        <v>450</v>
      </c>
      <c r="J78" s="77">
        <v>0</v>
      </c>
      <c r="K78" s="134">
        <v>450</v>
      </c>
      <c r="L78" s="55">
        <f>SUM(J78:K78)</f>
        <v>450</v>
      </c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7"/>
    </row>
    <row r="79" spans="1:33" ht="13.5" customHeight="1">
      <c r="A79" s="45" t="s">
        <v>13</v>
      </c>
      <c r="B79" s="98">
        <v>60.103000000000002</v>
      </c>
      <c r="C79" s="44" t="s">
        <v>42</v>
      </c>
      <c r="D79" s="78">
        <f t="shared" ref="D79:L79" si="26">D78</f>
        <v>0</v>
      </c>
      <c r="E79" s="78">
        <f t="shared" si="26"/>
        <v>0</v>
      </c>
      <c r="F79" s="78">
        <f t="shared" si="26"/>
        <v>0</v>
      </c>
      <c r="G79" s="86">
        <f t="shared" si="26"/>
        <v>450</v>
      </c>
      <c r="H79" s="78">
        <f t="shared" si="26"/>
        <v>0</v>
      </c>
      <c r="I79" s="86">
        <f t="shared" si="26"/>
        <v>450</v>
      </c>
      <c r="J79" s="78">
        <f t="shared" si="26"/>
        <v>0</v>
      </c>
      <c r="K79" s="86">
        <f t="shared" ref="K79" si="27">K78</f>
        <v>450</v>
      </c>
      <c r="L79" s="86">
        <f t="shared" si="26"/>
        <v>450</v>
      </c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</row>
    <row r="80" spans="1:33" ht="13.5" customHeight="1">
      <c r="A80" s="45" t="s">
        <v>13</v>
      </c>
      <c r="B80" s="48">
        <v>60</v>
      </c>
      <c r="C80" s="46" t="s">
        <v>39</v>
      </c>
      <c r="D80" s="78">
        <f t="shared" ref="D80:L80" si="28">D74+D79</f>
        <v>0</v>
      </c>
      <c r="E80" s="88">
        <f t="shared" si="28"/>
        <v>649</v>
      </c>
      <c r="F80" s="78">
        <f t="shared" si="28"/>
        <v>0</v>
      </c>
      <c r="G80" s="86">
        <f t="shared" si="28"/>
        <v>2030</v>
      </c>
      <c r="H80" s="78">
        <f t="shared" si="28"/>
        <v>0</v>
      </c>
      <c r="I80" s="86">
        <f t="shared" si="28"/>
        <v>2030</v>
      </c>
      <c r="J80" s="78">
        <f t="shared" si="28"/>
        <v>0</v>
      </c>
      <c r="K80" s="86">
        <f t="shared" ref="K80" si="29">K74+K79</f>
        <v>2030</v>
      </c>
      <c r="L80" s="86">
        <f t="shared" si="28"/>
        <v>2030</v>
      </c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</row>
    <row r="81" spans="1:33" ht="13.5" customHeight="1">
      <c r="A81" s="45" t="s">
        <v>13</v>
      </c>
      <c r="B81" s="99">
        <v>2059</v>
      </c>
      <c r="C81" s="44" t="s">
        <v>3</v>
      </c>
      <c r="D81" s="78">
        <f t="shared" ref="D81:L81" si="30">D80</f>
        <v>0</v>
      </c>
      <c r="E81" s="88">
        <f t="shared" si="30"/>
        <v>649</v>
      </c>
      <c r="F81" s="78">
        <f t="shared" si="30"/>
        <v>0</v>
      </c>
      <c r="G81" s="83">
        <f t="shared" si="30"/>
        <v>2030</v>
      </c>
      <c r="H81" s="78">
        <f t="shared" si="30"/>
        <v>0</v>
      </c>
      <c r="I81" s="83">
        <f t="shared" si="30"/>
        <v>2030</v>
      </c>
      <c r="J81" s="78">
        <f t="shared" si="30"/>
        <v>0</v>
      </c>
      <c r="K81" s="83">
        <f t="shared" ref="K81" si="31">K80</f>
        <v>2030</v>
      </c>
      <c r="L81" s="83">
        <f t="shared" si="30"/>
        <v>2030</v>
      </c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</row>
    <row r="82" spans="1:33" ht="13.5" customHeight="1">
      <c r="A82" s="45"/>
      <c r="B82" s="99"/>
      <c r="C82" s="44"/>
      <c r="D82" s="89"/>
      <c r="E82" s="89"/>
      <c r="F82" s="89"/>
      <c r="G82" s="90"/>
      <c r="H82" s="89"/>
      <c r="I82" s="90"/>
      <c r="J82" s="89"/>
      <c r="K82" s="90"/>
      <c r="L82" s="90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</row>
    <row r="83" spans="1:33" ht="13.5" customHeight="1">
      <c r="A83" s="40" t="s">
        <v>15</v>
      </c>
      <c r="B83" s="100">
        <v>2406</v>
      </c>
      <c r="C83" s="79" t="s">
        <v>73</v>
      </c>
      <c r="D83" s="82"/>
      <c r="E83" s="82"/>
      <c r="F83" s="82"/>
      <c r="G83" s="84"/>
      <c r="H83" s="82"/>
      <c r="I83" s="84"/>
      <c r="J83" s="82"/>
      <c r="K83" s="84"/>
      <c r="L83" s="84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</row>
    <row r="84" spans="1:33" ht="13.5" customHeight="1">
      <c r="A84" s="50"/>
      <c r="B84" s="101">
        <v>2</v>
      </c>
      <c r="C84" s="102" t="s">
        <v>74</v>
      </c>
      <c r="D84" s="82"/>
      <c r="E84" s="82"/>
      <c r="F84" s="82"/>
      <c r="G84" s="84"/>
      <c r="H84" s="82"/>
      <c r="I84" s="84"/>
      <c r="J84" s="82"/>
      <c r="K84" s="84"/>
      <c r="L84" s="84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</row>
    <row r="85" spans="1:33" ht="13.5" customHeight="1">
      <c r="A85" s="50"/>
      <c r="B85" s="108">
        <v>2.1120000000000001</v>
      </c>
      <c r="C85" s="79" t="s">
        <v>75</v>
      </c>
      <c r="D85" s="82"/>
      <c r="E85" s="82"/>
      <c r="F85" s="82"/>
      <c r="G85" s="84"/>
      <c r="H85" s="82"/>
      <c r="I85" s="84"/>
      <c r="J85" s="82"/>
      <c r="K85" s="84"/>
      <c r="L85" s="84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</row>
    <row r="86" spans="1:33" ht="13.5" customHeight="1">
      <c r="A86" s="50"/>
      <c r="B86" s="109">
        <v>45</v>
      </c>
      <c r="C86" s="102" t="s">
        <v>76</v>
      </c>
      <c r="D86" s="82"/>
      <c r="E86" s="82"/>
      <c r="F86" s="82"/>
      <c r="G86" s="84"/>
      <c r="H86" s="82"/>
      <c r="I86" s="84"/>
      <c r="J86" s="82"/>
      <c r="K86" s="84"/>
      <c r="L86" s="84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</row>
    <row r="87" spans="1:33" ht="13.5" customHeight="1">
      <c r="A87" s="50"/>
      <c r="B87" s="95" t="s">
        <v>77</v>
      </c>
      <c r="C87" s="49" t="s">
        <v>83</v>
      </c>
      <c r="D87" s="80">
        <v>0</v>
      </c>
      <c r="E87" s="135">
        <v>1499</v>
      </c>
      <c r="F87" s="80">
        <v>0</v>
      </c>
      <c r="G87" s="135">
        <v>1500</v>
      </c>
      <c r="H87" s="80">
        <v>0</v>
      </c>
      <c r="I87" s="135">
        <v>1500</v>
      </c>
      <c r="J87" s="80">
        <v>0</v>
      </c>
      <c r="K87" s="135">
        <v>2500</v>
      </c>
      <c r="L87" s="85">
        <f>SUM(J87:K87)</f>
        <v>2500</v>
      </c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7"/>
    </row>
    <row r="88" spans="1:33" ht="13.5" customHeight="1">
      <c r="A88" s="40" t="s">
        <v>13</v>
      </c>
      <c r="B88" s="108">
        <v>2.1120000000000001</v>
      </c>
      <c r="C88" s="79" t="s">
        <v>75</v>
      </c>
      <c r="D88" s="80">
        <f t="shared" ref="D88:L89" si="32">D87</f>
        <v>0</v>
      </c>
      <c r="E88" s="135">
        <f t="shared" si="32"/>
        <v>1499</v>
      </c>
      <c r="F88" s="80">
        <f t="shared" si="32"/>
        <v>0</v>
      </c>
      <c r="G88" s="135">
        <f t="shared" si="32"/>
        <v>1500</v>
      </c>
      <c r="H88" s="80">
        <f t="shared" si="32"/>
        <v>0</v>
      </c>
      <c r="I88" s="135">
        <f t="shared" si="32"/>
        <v>1500</v>
      </c>
      <c r="J88" s="80">
        <f t="shared" si="32"/>
        <v>0</v>
      </c>
      <c r="K88" s="135">
        <f t="shared" ref="K88" si="33">K87</f>
        <v>2500</v>
      </c>
      <c r="L88" s="85">
        <f t="shared" si="32"/>
        <v>2500</v>
      </c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</row>
    <row r="89" spans="1:33" ht="13.5" customHeight="1">
      <c r="A89" s="40" t="s">
        <v>13</v>
      </c>
      <c r="B89" s="101">
        <v>2</v>
      </c>
      <c r="C89" s="102" t="s">
        <v>74</v>
      </c>
      <c r="D89" s="80">
        <f t="shared" si="32"/>
        <v>0</v>
      </c>
      <c r="E89" s="135">
        <f t="shared" si="32"/>
        <v>1499</v>
      </c>
      <c r="F89" s="80">
        <f t="shared" si="32"/>
        <v>0</v>
      </c>
      <c r="G89" s="135">
        <f t="shared" si="32"/>
        <v>1500</v>
      </c>
      <c r="H89" s="80">
        <f t="shared" si="32"/>
        <v>0</v>
      </c>
      <c r="I89" s="135">
        <f t="shared" si="32"/>
        <v>1500</v>
      </c>
      <c r="J89" s="80">
        <f t="shared" si="32"/>
        <v>0</v>
      </c>
      <c r="K89" s="135">
        <f t="shared" ref="K89" si="34">K88</f>
        <v>2500</v>
      </c>
      <c r="L89" s="85">
        <f t="shared" si="32"/>
        <v>2500</v>
      </c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</row>
    <row r="90" spans="1:33" ht="13.5" customHeight="1">
      <c r="A90" s="126" t="s">
        <v>13</v>
      </c>
      <c r="B90" s="127">
        <v>2406</v>
      </c>
      <c r="C90" s="76" t="s">
        <v>73</v>
      </c>
      <c r="D90" s="80">
        <f t="shared" ref="D90:L90" si="35">D87</f>
        <v>0</v>
      </c>
      <c r="E90" s="135">
        <f t="shared" si="35"/>
        <v>1499</v>
      </c>
      <c r="F90" s="80">
        <f t="shared" si="35"/>
        <v>0</v>
      </c>
      <c r="G90" s="135">
        <f t="shared" si="35"/>
        <v>1500</v>
      </c>
      <c r="H90" s="80">
        <f t="shared" si="35"/>
        <v>0</v>
      </c>
      <c r="I90" s="135">
        <f t="shared" si="35"/>
        <v>1500</v>
      </c>
      <c r="J90" s="80">
        <f t="shared" si="35"/>
        <v>0</v>
      </c>
      <c r="K90" s="135">
        <f t="shared" ref="K90" si="36">K87</f>
        <v>2500</v>
      </c>
      <c r="L90" s="85">
        <f t="shared" si="35"/>
        <v>2500</v>
      </c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</row>
    <row r="91" spans="1:33" ht="3" customHeight="1">
      <c r="A91" s="45"/>
      <c r="B91" s="48"/>
      <c r="C91" s="46"/>
      <c r="D91" s="82"/>
      <c r="E91" s="82"/>
      <c r="F91" s="82"/>
      <c r="G91" s="84"/>
      <c r="H91" s="82"/>
      <c r="I91" s="84"/>
      <c r="J91" s="82"/>
      <c r="K91" s="84"/>
      <c r="L91" s="84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</row>
    <row r="92" spans="1:33" ht="13.5">
      <c r="A92" s="115" t="s">
        <v>15</v>
      </c>
      <c r="B92" s="103">
        <v>2407</v>
      </c>
      <c r="C92" s="104" t="s">
        <v>69</v>
      </c>
      <c r="D92" s="82"/>
      <c r="E92" s="82"/>
      <c r="F92" s="82"/>
      <c r="G92" s="84"/>
      <c r="H92" s="82"/>
      <c r="I92" s="84"/>
      <c r="J92" s="82"/>
      <c r="K92" s="84"/>
      <c r="L92" s="84"/>
      <c r="M92" s="3"/>
      <c r="N92" s="3"/>
      <c r="O92" s="3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</row>
    <row r="93" spans="1:33">
      <c r="A93" s="91"/>
      <c r="B93" s="105">
        <v>1</v>
      </c>
      <c r="C93" s="106" t="s">
        <v>70</v>
      </c>
      <c r="D93" s="82"/>
      <c r="E93" s="82"/>
      <c r="F93" s="82"/>
      <c r="G93" s="84"/>
      <c r="H93" s="82"/>
      <c r="I93" s="84"/>
      <c r="J93" s="82"/>
      <c r="K93" s="84"/>
      <c r="L93" s="84"/>
      <c r="M93" s="3"/>
      <c r="N93" s="3"/>
      <c r="O93" s="3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</row>
    <row r="94" spans="1:33" ht="13.5">
      <c r="A94" s="91"/>
      <c r="B94" s="107">
        <v>1.8</v>
      </c>
      <c r="C94" s="104" t="s">
        <v>71</v>
      </c>
      <c r="D94" s="82"/>
      <c r="E94" s="82"/>
      <c r="F94" s="82"/>
      <c r="G94" s="84"/>
      <c r="H94" s="82"/>
      <c r="I94" s="84"/>
      <c r="J94" s="82"/>
      <c r="K94" s="84"/>
      <c r="L94" s="84"/>
      <c r="M94" s="3"/>
      <c r="N94" s="3"/>
      <c r="O94" s="3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</row>
    <row r="95" spans="1:33">
      <c r="A95" s="45"/>
      <c r="B95" s="48">
        <v>61</v>
      </c>
      <c r="C95" s="46" t="s">
        <v>72</v>
      </c>
      <c r="D95" s="82"/>
      <c r="E95" s="82"/>
      <c r="F95" s="82"/>
      <c r="G95" s="84"/>
      <c r="H95" s="82"/>
      <c r="I95" s="84"/>
      <c r="J95" s="82"/>
      <c r="K95" s="84"/>
      <c r="L95" s="84"/>
      <c r="M95" s="3"/>
      <c r="N95" s="3"/>
      <c r="O95" s="3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</row>
    <row r="96" spans="1:33">
      <c r="A96" s="45"/>
      <c r="B96" s="48" t="s">
        <v>78</v>
      </c>
      <c r="C96" s="46" t="s">
        <v>30</v>
      </c>
      <c r="D96" s="82">
        <v>0</v>
      </c>
      <c r="E96" s="136">
        <v>50</v>
      </c>
      <c r="F96" s="82">
        <v>0</v>
      </c>
      <c r="G96" s="136">
        <v>50</v>
      </c>
      <c r="H96" s="82">
        <v>0</v>
      </c>
      <c r="I96" s="136">
        <v>50</v>
      </c>
      <c r="J96" s="82">
        <v>0</v>
      </c>
      <c r="K96" s="136">
        <v>50</v>
      </c>
      <c r="L96" s="84">
        <f>SUM(J96:K96)</f>
        <v>50</v>
      </c>
      <c r="M96" s="3"/>
      <c r="N96" s="3"/>
      <c r="O96" s="3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7"/>
    </row>
    <row r="97" spans="1:33">
      <c r="A97" s="45"/>
      <c r="B97" s="48" t="s">
        <v>79</v>
      </c>
      <c r="C97" s="46" t="s">
        <v>82</v>
      </c>
      <c r="D97" s="82">
        <v>0</v>
      </c>
      <c r="E97" s="136">
        <v>564</v>
      </c>
      <c r="F97" s="82">
        <v>0</v>
      </c>
      <c r="G97" s="136">
        <v>100</v>
      </c>
      <c r="H97" s="82">
        <v>0</v>
      </c>
      <c r="I97" s="136">
        <v>100</v>
      </c>
      <c r="J97" s="82">
        <v>0</v>
      </c>
      <c r="K97" s="136">
        <v>100</v>
      </c>
      <c r="L97" s="84">
        <f>SUM(J97:K97)</f>
        <v>100</v>
      </c>
      <c r="M97" s="3"/>
      <c r="N97" s="3"/>
      <c r="O97" s="3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7"/>
    </row>
    <row r="98" spans="1:33">
      <c r="A98" s="45" t="s">
        <v>13</v>
      </c>
      <c r="B98" s="48">
        <v>61</v>
      </c>
      <c r="C98" s="46" t="s">
        <v>72</v>
      </c>
      <c r="D98" s="78">
        <f t="shared" ref="D98:L98" si="37">D97+D96</f>
        <v>0</v>
      </c>
      <c r="E98" s="88">
        <f t="shared" si="37"/>
        <v>614</v>
      </c>
      <c r="F98" s="78">
        <f t="shared" si="37"/>
        <v>0</v>
      </c>
      <c r="G98" s="88">
        <f t="shared" si="37"/>
        <v>150</v>
      </c>
      <c r="H98" s="78">
        <f t="shared" si="37"/>
        <v>0</v>
      </c>
      <c r="I98" s="88">
        <f t="shared" si="37"/>
        <v>150</v>
      </c>
      <c r="J98" s="78">
        <f t="shared" si="37"/>
        <v>0</v>
      </c>
      <c r="K98" s="88">
        <f t="shared" ref="K98" si="38">K97+K96</f>
        <v>150</v>
      </c>
      <c r="L98" s="83">
        <f t="shared" si="37"/>
        <v>150</v>
      </c>
      <c r="M98" s="3"/>
      <c r="N98" s="3"/>
      <c r="O98" s="3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</row>
    <row r="99" spans="1:33" ht="13.5">
      <c r="A99" s="45" t="s">
        <v>13</v>
      </c>
      <c r="B99" s="107">
        <v>1.8</v>
      </c>
      <c r="C99" s="104" t="s">
        <v>71</v>
      </c>
      <c r="D99" s="78">
        <f t="shared" ref="D99:L100" si="39">D98</f>
        <v>0</v>
      </c>
      <c r="E99" s="88">
        <f t="shared" si="39"/>
        <v>614</v>
      </c>
      <c r="F99" s="78">
        <f t="shared" si="39"/>
        <v>0</v>
      </c>
      <c r="G99" s="88">
        <f t="shared" si="39"/>
        <v>150</v>
      </c>
      <c r="H99" s="78">
        <f t="shared" si="39"/>
        <v>0</v>
      </c>
      <c r="I99" s="88">
        <f t="shared" si="39"/>
        <v>150</v>
      </c>
      <c r="J99" s="78">
        <f t="shared" si="39"/>
        <v>0</v>
      </c>
      <c r="K99" s="88">
        <f t="shared" ref="K99" si="40">K98</f>
        <v>150</v>
      </c>
      <c r="L99" s="83">
        <f t="shared" si="39"/>
        <v>150</v>
      </c>
      <c r="M99" s="3"/>
      <c r="N99" s="3"/>
      <c r="O99" s="3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</row>
    <row r="100" spans="1:33">
      <c r="A100" s="45" t="s">
        <v>13</v>
      </c>
      <c r="B100" s="105">
        <v>1</v>
      </c>
      <c r="C100" s="106" t="s">
        <v>70</v>
      </c>
      <c r="D100" s="78">
        <f t="shared" si="39"/>
        <v>0</v>
      </c>
      <c r="E100" s="88">
        <f t="shared" si="39"/>
        <v>614</v>
      </c>
      <c r="F100" s="78">
        <f t="shared" si="39"/>
        <v>0</v>
      </c>
      <c r="G100" s="88">
        <f t="shared" si="39"/>
        <v>150</v>
      </c>
      <c r="H100" s="78">
        <f t="shared" si="39"/>
        <v>0</v>
      </c>
      <c r="I100" s="88">
        <f t="shared" si="39"/>
        <v>150</v>
      </c>
      <c r="J100" s="78">
        <f t="shared" si="39"/>
        <v>0</v>
      </c>
      <c r="K100" s="88">
        <f t="shared" ref="K100" si="41">K99</f>
        <v>150</v>
      </c>
      <c r="L100" s="83">
        <f t="shared" si="39"/>
        <v>150</v>
      </c>
      <c r="M100" s="3"/>
      <c r="N100" s="3"/>
      <c r="O100" s="3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</row>
    <row r="101" spans="1:33" ht="13.5">
      <c r="A101" s="115" t="s">
        <v>13</v>
      </c>
      <c r="B101" s="103">
        <v>2407</v>
      </c>
      <c r="C101" s="104" t="s">
        <v>69</v>
      </c>
      <c r="D101" s="78">
        <f t="shared" ref="D101:L101" si="42">D98</f>
        <v>0</v>
      </c>
      <c r="E101" s="88">
        <f t="shared" si="42"/>
        <v>614</v>
      </c>
      <c r="F101" s="78">
        <f t="shared" si="42"/>
        <v>0</v>
      </c>
      <c r="G101" s="88">
        <f t="shared" si="42"/>
        <v>150</v>
      </c>
      <c r="H101" s="78">
        <f t="shared" si="42"/>
        <v>0</v>
      </c>
      <c r="I101" s="88">
        <f t="shared" si="42"/>
        <v>150</v>
      </c>
      <c r="J101" s="78">
        <f t="shared" si="42"/>
        <v>0</v>
      </c>
      <c r="K101" s="88">
        <f t="shared" ref="K101" si="43">K98</f>
        <v>150</v>
      </c>
      <c r="L101" s="83">
        <f t="shared" si="42"/>
        <v>150</v>
      </c>
      <c r="M101" s="3"/>
      <c r="N101" s="3"/>
      <c r="O101" s="3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</row>
    <row r="102" spans="1:33">
      <c r="A102" s="53" t="s">
        <v>13</v>
      </c>
      <c r="B102" s="28"/>
      <c r="C102" s="29" t="s">
        <v>14</v>
      </c>
      <c r="D102" s="78">
        <f t="shared" ref="D102:L102" si="44">D81+D60+D101+D90</f>
        <v>0</v>
      </c>
      <c r="E102" s="83">
        <f t="shared" si="44"/>
        <v>57486</v>
      </c>
      <c r="F102" s="78">
        <f t="shared" si="44"/>
        <v>0</v>
      </c>
      <c r="G102" s="83">
        <f t="shared" si="44"/>
        <v>61570</v>
      </c>
      <c r="H102" s="78">
        <f t="shared" si="44"/>
        <v>0</v>
      </c>
      <c r="I102" s="83">
        <f t="shared" si="44"/>
        <v>61570</v>
      </c>
      <c r="J102" s="78">
        <f t="shared" si="44"/>
        <v>0</v>
      </c>
      <c r="K102" s="83">
        <f t="shared" ref="K102" si="45">K81+K60+K101+K90</f>
        <v>65807</v>
      </c>
      <c r="L102" s="83">
        <f t="shared" si="44"/>
        <v>65807</v>
      </c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</row>
    <row r="103" spans="1:33" s="27" customFormat="1" ht="13.5">
      <c r="A103" s="53" t="s">
        <v>13</v>
      </c>
      <c r="B103" s="28"/>
      <c r="C103" s="52" t="s">
        <v>5</v>
      </c>
      <c r="D103" s="78">
        <f t="shared" ref="D103:L103" si="46">D102</f>
        <v>0</v>
      </c>
      <c r="E103" s="83">
        <f t="shared" si="46"/>
        <v>57486</v>
      </c>
      <c r="F103" s="78">
        <f t="shared" si="46"/>
        <v>0</v>
      </c>
      <c r="G103" s="83">
        <f t="shared" si="46"/>
        <v>61570</v>
      </c>
      <c r="H103" s="78">
        <f t="shared" si="46"/>
        <v>0</v>
      </c>
      <c r="I103" s="83">
        <f t="shared" si="46"/>
        <v>61570</v>
      </c>
      <c r="J103" s="78">
        <f t="shared" si="46"/>
        <v>0</v>
      </c>
      <c r="K103" s="83">
        <f t="shared" ref="K103" si="47">K102</f>
        <v>65807</v>
      </c>
      <c r="L103" s="83">
        <f t="shared" si="46"/>
        <v>65807</v>
      </c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</row>
    <row r="104" spans="1:33" s="27" customFormat="1" ht="13.5">
      <c r="A104" s="50"/>
      <c r="B104" s="60"/>
      <c r="C104" s="61"/>
      <c r="D104" s="82"/>
      <c r="E104" s="84"/>
      <c r="F104" s="82"/>
      <c r="G104" s="84"/>
      <c r="H104" s="82"/>
      <c r="I104" s="84"/>
      <c r="J104" s="82"/>
      <c r="K104" s="84"/>
      <c r="L104" s="84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</row>
    <row r="105" spans="1:33" s="27" customFormat="1" ht="13.5">
      <c r="A105" s="50"/>
      <c r="B105" s="60"/>
      <c r="C105" s="61"/>
      <c r="D105" s="56"/>
      <c r="E105" s="57"/>
      <c r="F105" s="56"/>
      <c r="G105" s="57"/>
      <c r="H105" s="56"/>
      <c r="I105" s="57"/>
      <c r="J105" s="56"/>
      <c r="K105" s="57"/>
      <c r="L105" s="57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</row>
    <row r="106" spans="1:33">
      <c r="D106" s="72"/>
      <c r="E106" s="72"/>
      <c r="F106" s="73"/>
      <c r="G106" s="73"/>
      <c r="H106" s="73"/>
      <c r="I106" s="73"/>
      <c r="J106" s="64"/>
      <c r="K106" s="64"/>
      <c r="L106" s="64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</row>
    <row r="107" spans="1:33">
      <c r="C107" s="26"/>
      <c r="D107" s="74"/>
      <c r="E107" s="74"/>
      <c r="F107" s="72"/>
      <c r="G107" s="72"/>
      <c r="H107" s="72"/>
      <c r="I107" s="72"/>
      <c r="J107" s="64"/>
      <c r="K107" s="64"/>
      <c r="L107" s="64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</row>
    <row r="108" spans="1:33">
      <c r="C108" s="87"/>
      <c r="D108" s="64"/>
      <c r="E108" s="64"/>
      <c r="F108" s="74"/>
      <c r="G108" s="74"/>
      <c r="H108" s="74"/>
      <c r="I108" s="74"/>
      <c r="J108" s="64"/>
      <c r="K108" s="64"/>
      <c r="L108" s="64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</row>
    <row r="109" spans="1:33">
      <c r="C109" s="26"/>
      <c r="D109" s="64"/>
      <c r="E109" s="64"/>
      <c r="F109" s="64"/>
      <c r="G109" s="64"/>
      <c r="H109" s="64"/>
      <c r="I109" s="64"/>
      <c r="J109" s="64"/>
      <c r="K109" s="64"/>
      <c r="L109" s="64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</row>
    <row r="110" spans="1:33">
      <c r="C110" s="26"/>
      <c r="D110" s="64"/>
      <c r="E110" s="64"/>
      <c r="F110" s="64"/>
      <c r="G110" s="64"/>
      <c r="H110" s="64"/>
      <c r="I110" s="64"/>
      <c r="J110" s="64"/>
      <c r="K110" s="64"/>
      <c r="L110" s="64"/>
    </row>
    <row r="111" spans="1:33">
      <c r="C111" s="87"/>
      <c r="D111" s="64"/>
      <c r="E111" s="64"/>
      <c r="F111" s="64"/>
      <c r="G111" s="64"/>
      <c r="H111" s="64"/>
      <c r="I111" s="64"/>
      <c r="J111" s="64"/>
      <c r="K111" s="64"/>
      <c r="L111" s="64"/>
    </row>
    <row r="112" spans="1:33">
      <c r="C112" s="26"/>
      <c r="D112" s="64"/>
      <c r="E112" s="64"/>
      <c r="F112" s="64"/>
      <c r="G112" s="64"/>
      <c r="H112" s="64"/>
      <c r="I112" s="64"/>
      <c r="J112" s="64"/>
      <c r="K112" s="64"/>
      <c r="L112" s="64"/>
    </row>
    <row r="113" spans="3:12">
      <c r="C113" s="26"/>
      <c r="D113" s="64"/>
      <c r="E113" s="64"/>
      <c r="F113" s="64"/>
      <c r="G113" s="64"/>
      <c r="H113" s="64"/>
      <c r="I113" s="64"/>
      <c r="J113" s="64"/>
      <c r="K113" s="64"/>
      <c r="L113" s="64"/>
    </row>
  </sheetData>
  <autoFilter ref="A14:AF106">
    <filterColumn colId="24"/>
    <filterColumn colId="30"/>
  </autoFilter>
  <customSheetViews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14">
    <mergeCell ref="D13:E13"/>
    <mergeCell ref="F13:G13"/>
    <mergeCell ref="H13:I13"/>
    <mergeCell ref="J13:L13"/>
    <mergeCell ref="D12:E12"/>
    <mergeCell ref="F12:G12"/>
    <mergeCell ref="H12:I12"/>
    <mergeCell ref="J12:L12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19" orientation="landscape" blackAndWhite="1" useFirstPageNumber="1" r:id="rId3"/>
  <headerFooter alignWithMargins="0">
    <oddHeader xml:space="preserve">&amp;C   </oddHeader>
    <oddFooter>&amp;C&amp;"Times New Roman,Bold"   Vol-II     -   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gov</vt:lpstr>
      <vt:lpstr>gov!charged</vt:lpstr>
      <vt:lpstr>gov!fwl</vt:lpstr>
      <vt:lpstr>gov!gov</vt:lpstr>
      <vt:lpstr>gov!np</vt:lpstr>
      <vt:lpstr>gov!plant</vt:lpstr>
      <vt:lpstr>gov!Print_Area</vt:lpstr>
      <vt:lpstr>gov!Print_Titles</vt:lpstr>
      <vt:lpstr>gov!pw</vt:lpstr>
      <vt:lpstr>gov!revise</vt:lpstr>
      <vt:lpstr>gov!summary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2015-07-21T14:12:22Z</cp:lastPrinted>
  <dcterms:created xsi:type="dcterms:W3CDTF">2004-06-02T16:15:43Z</dcterms:created>
  <dcterms:modified xsi:type="dcterms:W3CDTF">2015-07-29T05:53:36Z</dcterms:modified>
</cp:coreProperties>
</file>