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60" windowHeight="7230"/>
  </bookViews>
  <sheets>
    <sheet name="Public Account Receipts" sheetId="2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D" localSheetId="0" hidden="1">[1]dem18!#REF!</definedName>
    <definedName name="__123Graph_D" hidden="1">[2]dem18!#REF!</definedName>
    <definedName name="_rec1" localSheetId="0">[3]Dem1!#REF!</definedName>
    <definedName name="_rec1">[4]Dem1!#REF!</definedName>
    <definedName name="_Regression_Int" localSheetId="0" hidden="1">1</definedName>
    <definedName name="ahcap" localSheetId="0">[5]dem2!$D$563:$L$563</definedName>
    <definedName name="ahcap">[6]dem2!$D$563:$L$563</definedName>
    <definedName name="censusrec" localSheetId="0">[3]Dem1!$D$253:$L$253</definedName>
    <definedName name="censusrec">[4]Dem1!$D$253:$L$253</definedName>
    <definedName name="charged" localSheetId="0">[3]Dem1!$E$7:$G$7</definedName>
    <definedName name="charged">[4]Dem1!$E$7:$G$7</definedName>
    <definedName name="da" localSheetId="0">[3]Dem1!$D$130:$L$130</definedName>
    <definedName name="da">[4]Dem1!$D$130:$L$130</definedName>
    <definedName name="ee" localSheetId="0">[3]Dem1!$D$359:$L$359</definedName>
    <definedName name="ee">[4]Dem1!$D$359:$L$359</definedName>
    <definedName name="fishcap" localSheetId="0">[5]dem2!$D$574:$L$574</definedName>
    <definedName name="fishcap">[6]dem2!$D$574:$L$574</definedName>
    <definedName name="Fishrev" localSheetId="0">[5]dem2!$D$492:$L$492</definedName>
    <definedName name="Fishrev">[6]dem2!$D$492:$L$492</definedName>
    <definedName name="fwl" localSheetId="0">[3]Dem1!$D$313:$L$313</definedName>
    <definedName name="fwl">[4]Dem1!$D$313:$L$313</definedName>
    <definedName name="fwlcap" localSheetId="0">[3]Dem1!$D$387:$L$387</definedName>
    <definedName name="fwlcap">[4]Dem1!$D$387:$L$387</definedName>
    <definedName name="fwlrec" localSheetId="0">[3]Dem1!$D$393:$L$393</definedName>
    <definedName name="fwlrec">[4]Dem1!$D$393:$L$393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 localSheetId="0">[3]Dem1!$D$103:$L$103</definedName>
    <definedName name="justice">[4]Dem1!$D$103:$L$103</definedName>
    <definedName name="justicerec" localSheetId="0">#REF!</definedName>
    <definedName name="justicerec">#REF!</definedName>
    <definedName name="lr" localSheetId="0">[3]Dem1!$D$63:$L$63</definedName>
    <definedName name="lr">[4]Dem1!$D$63:$L$63</definedName>
    <definedName name="lrrec" localSheetId="0">[3]Dem1!#REF!</definedName>
    <definedName name="lrrec">[4]Dem1!#REF!</definedName>
    <definedName name="nc" localSheetId="0">[3]Dem1!$D$221:$L$221</definedName>
    <definedName name="nc">[4]Dem1!$D$221:$L$221</definedName>
    <definedName name="ncfund" localSheetId="0">[3]Dem1!#REF!</definedName>
    <definedName name="ncfund">[4]Dem1!#REF!</definedName>
    <definedName name="ncrec" localSheetId="0">[3]Dem1!$D$250:$L$250</definedName>
    <definedName name="ncrec">[4]Dem1!$D$250:$L$250</definedName>
    <definedName name="ncrec1" localSheetId="0">[3]Dem1!#REF!</definedName>
    <definedName name="ncrec1">[4]Dem1!#REF!</definedName>
    <definedName name="np" localSheetId="0">[3]Dem1!$K$389</definedName>
    <definedName name="np">[4]Dem1!$K$389</definedName>
    <definedName name="Nutrition" localSheetId="0">[5]dem2!$D$315:$L$315</definedName>
    <definedName name="Nutrition">[6]dem2!$D$315:$L$315</definedName>
    <definedName name="oges" localSheetId="0">#REF!</definedName>
    <definedName name="oges">#REF!</definedName>
    <definedName name="pension" localSheetId="0">[3]Dem1!$D$114:$L$114</definedName>
    <definedName name="pension">[4]Dem1!$D$114:$L$114</definedName>
    <definedName name="_xlnm.Print_Area" localSheetId="0">'Public Account Receipts'!#REF!</definedName>
    <definedName name="Print_Area_MI" localSheetId="0">'Public Account Receipts'!#REF!</definedName>
    <definedName name="_xlnm.Print_Titles" localSheetId="0">'Public Account Receipts'!#REF!</definedName>
    <definedName name="pw" localSheetId="0">#REF!</definedName>
    <definedName name="pw">#REF!</definedName>
    <definedName name="pwcap" localSheetId="0">[3]Dem1!#REF!</definedName>
    <definedName name="pwcap">[4]Dem1!#REF!</definedName>
    <definedName name="rec" localSheetId="0">[3]Dem1!#REF!</definedName>
    <definedName name="rec">[4]Dem1!#REF!</definedName>
    <definedName name="reform" localSheetId="0">[3]Dem1!$D$237:$L$237</definedName>
    <definedName name="reform">[4]Dem1!$D$237:$L$237</definedName>
    <definedName name="scst" localSheetId="0">[5]dem2!$D$162:$L$162</definedName>
    <definedName name="scst">[6]dem2!$D$162:$L$162</definedName>
    <definedName name="sgs" localSheetId="0">[3]Dem1!#REF!</definedName>
    <definedName name="sgs">[4]Dem1!#REF!</definedName>
    <definedName name="SocialSecurity" localSheetId="0">[5]dem2!$D$290:$L$290</definedName>
    <definedName name="SocialSecurity">[6]dem2!$D$290:$L$290</definedName>
    <definedName name="socialwelfare" localSheetId="0">[5]dem2!$D$356:$L$356</definedName>
    <definedName name="socialwelfare">[6]dem2!$D$356:$L$356</definedName>
    <definedName name="spfrd" localSheetId="0">[3]Dem1!$D$327:$L$327</definedName>
    <definedName name="spfrd">[4]Dem1!$D$327:$L$327</definedName>
    <definedName name="sss" localSheetId="0">[3]Dem1!#REF!</definedName>
    <definedName name="sss">[4]Dem1!#REF!</definedName>
    <definedName name="swc" localSheetId="0">[3]Dem1!$D$76:$L$76</definedName>
    <definedName name="swc">[4]Dem1!$D$76:$L$76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 localSheetId="0">[5]dem2!$D$348:$L$348</definedName>
    <definedName name="welfarecap">[6]dem2!$D$348:$L$348</definedName>
    <definedName name="Z_11FD1431_802F_4CFD_97ED_05C17FC7D269_.wvu.PrintArea" localSheetId="0" hidden="1">'Public Account Receipts'!#REF!</definedName>
    <definedName name="Z_11FD1431_802F_4CFD_97ED_05C17FC7D269_.wvu.PrintTitles" localSheetId="0" hidden="1">'Public Account Receipts'!#REF!</definedName>
    <definedName name="Z_11FD1431_802F_4CFD_97ED_05C17FC7D269_.wvu.Rows" localSheetId="0" hidden="1">'Public Account Receipts'!#REF!,'Public Account Receipts'!#REF!,'Public Account Receipts'!#REF!</definedName>
    <definedName name="Z_14720F08_5059_4238_A313_2B3391CE18C8_.wvu.Cols" localSheetId="0" hidden="1">'Public Account Receipts'!#REF!</definedName>
    <definedName name="Z_14720F08_5059_4238_A313_2B3391CE18C8_.wvu.PrintArea" localSheetId="0" hidden="1">'Public Account Receipts'!$A$1:$G$57</definedName>
    <definedName name="Z_14720F08_5059_4238_A313_2B3391CE18C8_.wvu.PrintTitles" localSheetId="0" hidden="1">'Public Account Receipts'!$3:$6</definedName>
    <definedName name="Z_14720F08_5059_4238_A313_2B3391CE18C8_.wvu.Rows" localSheetId="0" hidden="1">'Public Account Receipts'!#REF!</definedName>
    <definedName name="Z_239EE218_578E_4317_BEED_14D5D7089E27_.wvu.PrintArea" localSheetId="0" hidden="1">'Public Account Receipts'!#REF!</definedName>
    <definedName name="Z_26BBFD5E_9DBB_4634_ABB7_072E587FD228_.wvu.Cols" localSheetId="0" hidden="1">'Public Account Receipts'!#REF!</definedName>
    <definedName name="Z_26BBFD5E_9DBB_4634_ABB7_072E587FD228_.wvu.PrintArea" localSheetId="0" hidden="1">'Public Account Receipts'!$A$1:$G$57</definedName>
    <definedName name="Z_26BBFD5E_9DBB_4634_ABB7_072E587FD228_.wvu.PrintTitles" localSheetId="0" hidden="1">'Public Account Receipts'!$3:$6</definedName>
    <definedName name="Z_26BBFD5E_9DBB_4634_ABB7_072E587FD228_.wvu.Rows" localSheetId="0" hidden="1">'Public Account Receipts'!#REF!</definedName>
    <definedName name="Z_302A3EA3_AE96_11D5_A646_0050BA3D7AFD_.wvu.PrintArea" localSheetId="0" hidden="1">'Public Account Receipts'!#REF!</definedName>
    <definedName name="Z_36EEA6C1_2547_466F_BDC2_E22725C64733_.wvu.PrintArea" localSheetId="0" hidden="1">'Public Account Receipts'!#REF!</definedName>
    <definedName name="Z_36EEA6C1_2547_466F_BDC2_E22725C64733_.wvu.PrintTitles" localSheetId="0" hidden="1">'Public Account Receipts'!#REF!</definedName>
    <definedName name="Z_36EEA6C1_2547_466F_BDC2_E22725C64733_.wvu.Rows" localSheetId="0" hidden="1">'Public Account Receipts'!#REF!,'Public Account Receipts'!#REF!,'Public Account Receipts'!#REF!</definedName>
    <definedName name="Z_5FB13CBF_C941_4DD4_8960_C299340D4147_.wvu.Cols" localSheetId="0" hidden="1">'Public Account Receipts'!#REF!</definedName>
    <definedName name="Z_5FB13CBF_C941_4DD4_8960_C299340D4147_.wvu.PrintArea" localSheetId="0" hidden="1">'Public Account Receipts'!$A$1:$G$57</definedName>
    <definedName name="Z_5FB13CBF_C941_4DD4_8960_C299340D4147_.wvu.PrintTitles" localSheetId="0" hidden="1">'Public Account Receipts'!$3:$6</definedName>
    <definedName name="Z_5FB13CBF_C941_4DD4_8960_C299340D4147_.wvu.Rows" localSheetId="0" hidden="1">'Public Account Receipts'!#REF!</definedName>
    <definedName name="Z_7DB28DCE_97DD_4F6D_93F7_C8A48D05C8DC_.wvu.PrintArea" localSheetId="0" hidden="1">'Public Account Receipts'!#REF!</definedName>
    <definedName name="Z_7DB28DCE_97DD_4F6D_93F7_C8A48D05C8DC_.wvu.PrintTitles" localSheetId="0" hidden="1">'Public Account Receipts'!#REF!</definedName>
    <definedName name="Z_93EBE921_AE91_11D5_8685_004005726899_.wvu.PrintArea" localSheetId="0" hidden="1">'Public Account Receipts'!#REF!</definedName>
    <definedName name="Z_C240563F_77D9_4F14_9714_FC3E2049A776_.wvu.Cols" localSheetId="0" hidden="1">'Public Account Receipts'!#REF!</definedName>
    <definedName name="Z_C240563F_77D9_4F14_9714_FC3E2049A776_.wvu.PrintArea" localSheetId="0" hidden="1">'Public Account Receipts'!$A$1:$G$57</definedName>
    <definedName name="Z_C240563F_77D9_4F14_9714_FC3E2049A776_.wvu.PrintTitles" localSheetId="0" hidden="1">'Public Account Receipts'!$3:$6</definedName>
    <definedName name="Z_C240563F_77D9_4F14_9714_FC3E2049A776_.wvu.Rows" localSheetId="0" hidden="1">'Public Account Receipts'!#REF!</definedName>
    <definedName name="Z_D9D678AA_72FE_45EF_9135_283C850CCBA3_.wvu.Cols" localSheetId="0" hidden="1">'Public Account Receipts'!#REF!</definedName>
    <definedName name="Z_D9D678AA_72FE_45EF_9135_283C850CCBA3_.wvu.PrintArea" localSheetId="0" hidden="1">'Public Account Receipts'!$A$1:$G$57</definedName>
    <definedName name="Z_D9D678AA_72FE_45EF_9135_283C850CCBA3_.wvu.PrintTitles" localSheetId="0" hidden="1">'Public Account Receipts'!$3:$6</definedName>
    <definedName name="Z_D9D678AA_72FE_45EF_9135_283C850CCBA3_.wvu.Rows" localSheetId="0" hidden="1">'Public Account Receipts'!#REF!</definedName>
    <definedName name="Z_DD42F915_0981_4827_A896_EC3FB7E37965_.wvu.PrintArea" localSheetId="0" hidden="1">'Public Account Receipts'!#REF!</definedName>
    <definedName name="Z_DD42F915_0981_4827_A896_EC3FB7E37965_.wvu.PrintTitles" localSheetId="0" hidden="1">'Public Account Receipts'!#REF!</definedName>
    <definedName name="Z_DD42F915_0981_4827_A896_EC3FB7E37965_.wvu.Rows" localSheetId="0" hidden="1">'Public Account Receipts'!#REF!,'Public Account Receipts'!#REF!,'Public Account Receipts'!#REF!</definedName>
    <definedName name="Z_F2F2B1E0_7D19_43DE_8F94_297F3BF3254C_.wvu.PrintArea" localSheetId="0" hidden="1">'Public Account Receipts'!#REF!</definedName>
    <definedName name="Z_F2F2B1E0_7D19_43DE_8F94_297F3BF3254C_.wvu.PrintTitles" localSheetId="0" hidden="1">'Public Account Receipts'!#REF!</definedName>
    <definedName name="Z_F2F2B1E0_7D19_43DE_8F94_297F3BF3254C_.wvu.Rows" localSheetId="0" hidden="1">'Public Account Receipts'!#REF!,'Public Account Receipts'!#REF!,'Public Account Receipts'!#REF!</definedName>
    <definedName name="Z_F8ADACC1_164E_11D6_B603_000021DAEEA2_.wvu.PrintArea" localSheetId="0" hidden="1">'Public Account Receipts'!#REF!</definedName>
  </definedNames>
  <calcPr calcId="125725"/>
</workbook>
</file>

<file path=xl/calcChain.xml><?xml version="1.0" encoding="utf-8"?>
<calcChain xmlns="http://schemas.openxmlformats.org/spreadsheetml/2006/main">
  <c r="D50" i="23"/>
  <c r="G49"/>
  <c r="G50" s="1"/>
  <c r="F49"/>
  <c r="F50" s="1"/>
  <c r="E49"/>
  <c r="E50" s="1"/>
  <c r="G45"/>
  <c r="F45"/>
  <c r="E45"/>
  <c r="D45"/>
  <c r="D46" s="1"/>
  <c r="G44"/>
  <c r="F44"/>
  <c r="E44"/>
  <c r="G43"/>
  <c r="F43"/>
  <c r="E43"/>
  <c r="G42"/>
  <c r="F42"/>
  <c r="E42"/>
  <c r="G41"/>
  <c r="F41"/>
  <c r="E41"/>
  <c r="G38"/>
  <c r="F38"/>
  <c r="E38"/>
  <c r="D34"/>
  <c r="G33"/>
  <c r="F33"/>
  <c r="E33"/>
  <c r="G32"/>
  <c r="F32"/>
  <c r="E32"/>
  <c r="G29"/>
  <c r="F29"/>
  <c r="E29"/>
  <c r="D24"/>
  <c r="G23"/>
  <c r="F23"/>
  <c r="E23"/>
  <c r="G22"/>
  <c r="F22"/>
  <c r="E22"/>
  <c r="D19"/>
  <c r="G18"/>
  <c r="G19" s="1"/>
  <c r="F18"/>
  <c r="F19" s="1"/>
  <c r="E18"/>
  <c r="E19" s="1"/>
  <c r="D14"/>
  <c r="G13"/>
  <c r="F13"/>
  <c r="E13"/>
  <c r="G11"/>
  <c r="F11"/>
  <c r="E11"/>
  <c r="D25" l="1"/>
  <c r="D51" s="1"/>
  <c r="E34"/>
  <c r="F46"/>
  <c r="G34"/>
  <c r="G14"/>
  <c r="E24"/>
  <c r="E25" s="1"/>
  <c r="G46"/>
  <c r="E14"/>
  <c r="F14"/>
  <c r="F24"/>
  <c r="F25" s="1"/>
  <c r="G24"/>
  <c r="E46"/>
  <c r="E51" s="1"/>
  <c r="F34"/>
  <c r="G25"/>
  <c r="F51" l="1"/>
  <c r="G51"/>
  <c r="F56"/>
  <c r="E56"/>
  <c r="D56" l="1"/>
  <c r="G56"/>
</calcChain>
</file>

<file path=xl/sharedStrings.xml><?xml version="1.0" encoding="utf-8"?>
<sst xmlns="http://schemas.openxmlformats.org/spreadsheetml/2006/main" count="79" uniqueCount="51">
  <si>
    <t>Head of Accounts</t>
  </si>
  <si>
    <t>Budget 
Estimate 
2014-15</t>
  </si>
  <si>
    <t>(a)</t>
  </si>
  <si>
    <t>Total</t>
  </si>
  <si>
    <t>(b)</t>
  </si>
  <si>
    <t>(c)</t>
  </si>
  <si>
    <t xml:space="preserve"> ( In Thousands of Rupees)</t>
  </si>
  <si>
    <t>I</t>
  </si>
  <si>
    <t>STATEMENT III - PUBLIC ACCOUNTS OF SIKKIM - RECEIPTS</t>
  </si>
  <si>
    <t>PUBLIC ACCOUNT</t>
  </si>
  <si>
    <t>SMALL SAVINGS, PROVIDENT FUNDS ETC.</t>
  </si>
  <si>
    <t>State Provident Funds</t>
  </si>
  <si>
    <t>Other Accounts</t>
  </si>
  <si>
    <t>Insurance and Pension fund</t>
  </si>
  <si>
    <t>J</t>
  </si>
  <si>
    <t>RESERVE FUNDS</t>
  </si>
  <si>
    <t xml:space="preserve"> (a)</t>
  </si>
  <si>
    <t>Reserve Fund Bearing Interest</t>
  </si>
  <si>
    <t>General and Other Reserve Fund</t>
  </si>
  <si>
    <t xml:space="preserve"> (b)</t>
  </si>
  <si>
    <t>Reserve Fund Not Bearing Interest</t>
  </si>
  <si>
    <t>Sinking Fund</t>
  </si>
  <si>
    <t>General and Other Reserve Funds</t>
  </si>
  <si>
    <t>K</t>
  </si>
  <si>
    <t>DEPOSITS AND ADVANCES</t>
  </si>
  <si>
    <t>Deposits bearing Interest</t>
  </si>
  <si>
    <t>Other Deposits</t>
  </si>
  <si>
    <t>Deposits not bearing Interest</t>
  </si>
  <si>
    <t>Civil Deposits</t>
  </si>
  <si>
    <t>L</t>
  </si>
  <si>
    <t>SUSPENSE AND MISCELLANEOUS</t>
  </si>
  <si>
    <t>Suspense</t>
  </si>
  <si>
    <t>Suspense Accounts</t>
  </si>
  <si>
    <t>Cheques and Bills</t>
  </si>
  <si>
    <t>Departmental balance</t>
  </si>
  <si>
    <t>Permanent Cash Imprest</t>
  </si>
  <si>
    <t>Cash Balance Investment Account</t>
  </si>
  <si>
    <t>Miscellaneous Govt. Accounts</t>
  </si>
  <si>
    <t>M</t>
  </si>
  <si>
    <t>REMITTANCES</t>
  </si>
  <si>
    <t>III</t>
  </si>
  <si>
    <t>PUBLIC ACCOUNTS - RECEIPTS</t>
  </si>
  <si>
    <t>N</t>
  </si>
  <si>
    <t>CASH BALANCE</t>
  </si>
  <si>
    <t>CASH BALANCE (OPENING)</t>
  </si>
  <si>
    <t>TOTAL</t>
  </si>
  <si>
    <t>Actuals  
2013-14</t>
  </si>
  <si>
    <t>Revised 
Estimate 
2014-15</t>
  </si>
  <si>
    <t>Budget 
Estimate 
2015-16</t>
  </si>
  <si>
    <t>Cash Remittances and Adjustments between Officers
rendering accounts to the same Accounts officer</t>
  </si>
  <si>
    <t>STATE RECEIPTS  ( I+ II + III)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</si>
</sst>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"/>
    <numFmt numFmtId="166" formatCode="_-* #,##0.00\ _k_r_-;\-* #,##0.00\ _k_r_-;_-* &quot;-&quot;??\ _k_r_-;_-@_-"/>
  </numFmts>
  <fonts count="9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6" fontId="7" fillId="0" borderId="0" applyFont="0" applyFill="0" applyBorder="0" applyAlignment="0" applyProtection="0"/>
    <xf numFmtId="164" fontId="1" fillId="0" borderId="0"/>
    <xf numFmtId="0" fontId="1" fillId="0" borderId="0"/>
    <xf numFmtId="0" fontId="8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right" vertical="top"/>
    </xf>
    <xf numFmtId="0" fontId="2" fillId="0" borderId="0" xfId="0" applyFont="1" applyFill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Alignment="1" applyProtection="1">
      <alignment horizontal="left" vertical="top" wrapText="1"/>
    </xf>
    <xf numFmtId="1" fontId="6" fillId="0" borderId="0" xfId="0" applyNumberFormat="1" applyFont="1" applyFill="1" applyAlignment="1" applyProtection="1">
      <alignment horizontal="left" vertical="top" wrapText="1"/>
    </xf>
    <xf numFmtId="0" fontId="2" fillId="0" borderId="0" xfId="1" applyNumberFormat="1" applyFont="1" applyFill="1" applyAlignment="1" applyProtection="1">
      <alignment horizontal="right" wrapText="1"/>
    </xf>
    <xf numFmtId="1" fontId="6" fillId="0" borderId="4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left" vertical="top" wrapText="1"/>
    </xf>
    <xf numFmtId="1" fontId="6" fillId="0" borderId="0" xfId="0" applyNumberFormat="1" applyFont="1" applyFill="1" applyBorder="1" applyAlignment="1" applyProtection="1">
      <alignment horizontal="left" vertical="top" wrapText="1"/>
    </xf>
    <xf numFmtId="166" fontId="2" fillId="0" borderId="0" xfId="1" applyFont="1" applyFill="1" applyBorder="1" applyAlignment="1" applyProtection="1">
      <alignment horizontal="right" wrapText="1"/>
    </xf>
    <xf numFmtId="1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0" xfId="0" applyNumberFormat="1" applyFont="1" applyFill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wrapText="1"/>
    </xf>
    <xf numFmtId="166" fontId="2" fillId="0" borderId="0" xfId="1" applyFont="1" applyFill="1" applyAlignment="1" applyProtection="1">
      <alignment horizontal="right" wrapText="1"/>
    </xf>
    <xf numFmtId="1" fontId="2" fillId="0" borderId="0" xfId="0" applyNumberFormat="1" applyFont="1" applyFill="1" applyAlignment="1" applyProtection="1">
      <alignment horizontal="right" vertical="top" wrapText="1"/>
    </xf>
    <xf numFmtId="1" fontId="2" fillId="0" borderId="3" xfId="0" applyNumberFormat="1" applyFont="1" applyFill="1" applyBorder="1" applyAlignment="1" applyProtection="1">
      <alignment horizontal="right" wrapText="1"/>
    </xf>
    <xf numFmtId="1" fontId="2" fillId="0" borderId="0" xfId="0" applyNumberFormat="1" applyFont="1" applyFill="1" applyBorder="1" applyAlignment="1" applyProtection="1">
      <alignment horizontal="right" wrapText="1"/>
    </xf>
    <xf numFmtId="1" fontId="2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vertical="center" wrapText="1"/>
    </xf>
    <xf numFmtId="1" fontId="2" fillId="0" borderId="1" xfId="0" applyNumberFormat="1" applyFont="1" applyFill="1" applyBorder="1" applyAlignment="1" applyProtection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center" vertical="top"/>
    </xf>
    <xf numFmtId="3" fontId="2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Alignment="1" applyProtection="1">
      <alignment horizontal="right" vertical="top" wrapText="1"/>
    </xf>
    <xf numFmtId="1" fontId="2" fillId="0" borderId="0" xfId="0" quotePrefix="1" applyNumberFormat="1" applyFont="1" applyFill="1" applyAlignment="1" applyProtection="1">
      <alignment horizontal="right" vertical="top" wrapText="1"/>
    </xf>
    <xf numFmtId="0" fontId="2" fillId="0" borderId="3" xfId="1" applyNumberFormat="1" applyFont="1" applyFill="1" applyBorder="1" applyAlignment="1" applyProtection="1">
      <alignment horizontal="right" wrapText="1"/>
    </xf>
    <xf numFmtId="1" fontId="6" fillId="0" borderId="0" xfId="0" applyNumberFormat="1" applyFont="1" applyFill="1" applyBorder="1" applyAlignment="1" applyProtection="1">
      <alignment horizontal="right" vertical="top" wrapText="1"/>
    </xf>
    <xf numFmtId="1" fontId="2" fillId="0" borderId="4" xfId="0" applyNumberFormat="1" applyFont="1" applyFill="1" applyBorder="1" applyAlignment="1" applyProtection="1">
      <alignment vertical="top" wrapText="1"/>
    </xf>
    <xf numFmtId="1" fontId="6" fillId="0" borderId="4" xfId="0" applyNumberFormat="1" applyFont="1" applyFill="1" applyBorder="1" applyAlignment="1" applyProtection="1">
      <alignment horizontal="right" vertical="top" wrapText="1"/>
    </xf>
    <xf numFmtId="1" fontId="6" fillId="0" borderId="0" xfId="0" quotePrefix="1" applyNumberFormat="1" applyFont="1" applyFill="1" applyAlignment="1" applyProtection="1">
      <alignment horizontal="right" vertical="top" wrapText="1"/>
    </xf>
    <xf numFmtId="0" fontId="6" fillId="0" borderId="0" xfId="2" applyNumberFormat="1" applyFont="1" applyFill="1" applyAlignment="1" applyProtection="1">
      <alignment horizontal="right" vertical="top" wrapText="1"/>
    </xf>
    <xf numFmtId="0" fontId="2" fillId="0" borderId="0" xfId="2" applyNumberFormat="1" applyFont="1" applyFill="1" applyAlignment="1" applyProtection="1">
      <alignment vertical="top" wrapText="1"/>
    </xf>
    <xf numFmtId="1" fontId="2" fillId="0" borderId="4" xfId="2" applyNumberFormat="1" applyFont="1" applyFill="1" applyBorder="1" applyAlignment="1" applyProtection="1">
      <alignment horizontal="right" wrapText="1"/>
    </xf>
    <xf numFmtId="1" fontId="6" fillId="0" borderId="0" xfId="0" applyNumberFormat="1" applyFont="1" applyFill="1" applyAlignment="1" applyProtection="1">
      <alignment horizontal="right" wrapText="1"/>
    </xf>
    <xf numFmtId="1" fontId="6" fillId="0" borderId="3" xfId="0" applyNumberFormat="1" applyFont="1" applyFill="1" applyBorder="1" applyAlignment="1" applyProtection="1">
      <alignment horizontal="right" wrapText="1"/>
    </xf>
    <xf numFmtId="1" fontId="6" fillId="0" borderId="0" xfId="0" applyNumberFormat="1" applyFont="1" applyFill="1" applyBorder="1" applyAlignment="1" applyProtection="1">
      <alignment horizontal="right" wrapText="1"/>
    </xf>
    <xf numFmtId="1" fontId="6" fillId="0" borderId="5" xfId="0" applyNumberFormat="1" applyFont="1" applyFill="1" applyBorder="1" applyAlignment="1" applyProtection="1">
      <alignment horizontal="right" wrapText="1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Alignment="1" applyProtection="1">
      <alignment horizontal="center" vertical="center" wrapText="1"/>
    </xf>
  </cellXfs>
  <cellStyles count="6">
    <cellStyle name="Comma" xfId="1" builtinId="3"/>
    <cellStyle name="Comma 2" xfId="5"/>
    <cellStyle name="Normal" xfId="0" builtinId="0"/>
    <cellStyle name="Normal 2" xfId="3"/>
    <cellStyle name="Normal 3" xfId="4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server/$Budget%20documents$/$Budgets%202002%20onward$/$Bud2015$/BUDGET_SUMMAR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EXP Memo"/>
      <sheetName val="BudgetAtGlance"/>
      <sheetName val="AFS_details"/>
      <sheetName val="SUMMARY"/>
      <sheetName val="Contents"/>
      <sheetName val="RECEIPT"/>
      <sheetName val="Salary_Cal"/>
      <sheetName val="AFS-DIS"/>
      <sheetName val="AFS-RCT"/>
      <sheetName val="total (2)"/>
      <sheetName val="salaries"/>
      <sheetName val="wages"/>
      <sheetName val="BUDGET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0">
          <cell r="F120">
            <v>286681</v>
          </cell>
          <cell r="G120">
            <v>286681</v>
          </cell>
          <cell r="H120">
            <v>310000</v>
          </cell>
        </row>
        <row r="129">
          <cell r="F129">
            <v>370000</v>
          </cell>
          <cell r="G129">
            <v>370000</v>
          </cell>
          <cell r="H129">
            <v>485000</v>
          </cell>
        </row>
        <row r="143">
          <cell r="E143">
            <v>0</v>
          </cell>
          <cell r="F143" t="str">
            <v>-</v>
          </cell>
          <cell r="G143" t="str">
            <v>-</v>
          </cell>
          <cell r="H143" t="str">
            <v>-</v>
          </cell>
        </row>
        <row r="1057">
          <cell r="F1057">
            <v>2080000</v>
          </cell>
          <cell r="G1057">
            <v>2480000</v>
          </cell>
          <cell r="H1057">
            <v>2584500</v>
          </cell>
        </row>
        <row r="1065">
          <cell r="F1065">
            <v>57863</v>
          </cell>
          <cell r="G1065">
            <v>50600</v>
          </cell>
          <cell r="H1065">
            <v>50600</v>
          </cell>
        </row>
        <row r="1073">
          <cell r="F1073">
            <v>120000</v>
          </cell>
          <cell r="G1073">
            <v>395200</v>
          </cell>
          <cell r="H1073">
            <v>120000</v>
          </cell>
        </row>
        <row r="1081">
          <cell r="F1081">
            <v>700000</v>
          </cell>
          <cell r="G1081">
            <v>1285979</v>
          </cell>
          <cell r="H1081">
            <v>750000</v>
          </cell>
        </row>
        <row r="1098">
          <cell r="F1098">
            <v>687984</v>
          </cell>
          <cell r="G1098">
            <v>687984</v>
          </cell>
          <cell r="H1098">
            <v>8454241</v>
          </cell>
        </row>
        <row r="1101">
          <cell r="F1101">
            <v>0</v>
          </cell>
          <cell r="G1101">
            <v>0</v>
          </cell>
          <cell r="H1101">
            <v>40000</v>
          </cell>
        </row>
        <row r="1109">
          <cell r="F1109">
            <v>25539</v>
          </cell>
          <cell r="G1109">
            <v>25539</v>
          </cell>
          <cell r="H1109">
            <v>12552</v>
          </cell>
        </row>
        <row r="1114">
          <cell r="F1114">
            <v>23795048</v>
          </cell>
          <cell r="G1114">
            <v>23795048</v>
          </cell>
          <cell r="H1114">
            <v>26148298</v>
          </cell>
        </row>
        <row r="1117">
          <cell r="F1117">
            <v>51668</v>
          </cell>
          <cell r="G1117">
            <v>51668</v>
          </cell>
          <cell r="H1117">
            <v>2470</v>
          </cell>
        </row>
        <row r="1121">
          <cell r="F1121">
            <v>111</v>
          </cell>
          <cell r="G1121">
            <v>111</v>
          </cell>
          <cell r="H1121">
            <v>86</v>
          </cell>
        </row>
        <row r="1125">
          <cell r="F1125">
            <v>16400000</v>
          </cell>
          <cell r="G1125">
            <v>16400000</v>
          </cell>
          <cell r="H1125">
            <v>16400000</v>
          </cell>
        </row>
        <row r="1136">
          <cell r="F1136">
            <v>12361059</v>
          </cell>
          <cell r="G1136">
            <v>12361060</v>
          </cell>
          <cell r="H1136">
            <v>15468810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Sheet6"/>
  <dimension ref="A1:G59"/>
  <sheetViews>
    <sheetView tabSelected="1" view="pageBreakPreview" zoomScaleNormal="115" zoomScaleSheetLayoutView="100" workbookViewId="0">
      <selection activeCell="D75" sqref="D75"/>
    </sheetView>
  </sheetViews>
  <sheetFormatPr defaultColWidth="8.875" defaultRowHeight="12.7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44" customWidth="1"/>
    <col min="8" max="16384" width="8.875" style="3"/>
  </cols>
  <sheetData>
    <row r="1" spans="1:7">
      <c r="A1" s="9"/>
      <c r="B1" s="17"/>
      <c r="C1" s="26"/>
      <c r="D1" s="27"/>
      <c r="E1" s="27"/>
      <c r="F1" s="27"/>
      <c r="G1" s="27"/>
    </row>
    <row r="2" spans="1:7" ht="14.25">
      <c r="A2" s="51" t="s">
        <v>8</v>
      </c>
      <c r="B2" s="51"/>
      <c r="C2" s="51"/>
      <c r="D2" s="51"/>
      <c r="E2" s="51"/>
      <c r="F2" s="51"/>
      <c r="G2" s="51"/>
    </row>
    <row r="3" spans="1:7" ht="14.25" thickBot="1">
      <c r="A3" s="20"/>
      <c r="B3" s="21"/>
      <c r="C3" s="20"/>
      <c r="D3" s="23"/>
      <c r="E3" s="23"/>
      <c r="F3" s="24"/>
      <c r="G3" s="4" t="s">
        <v>6</v>
      </c>
    </row>
    <row r="4" spans="1:7" ht="14.45" customHeight="1" thickTop="1">
      <c r="A4" s="45" t="s">
        <v>0</v>
      </c>
      <c r="B4" s="45"/>
      <c r="C4" s="45"/>
      <c r="D4" s="48" t="s">
        <v>46</v>
      </c>
      <c r="E4" s="48" t="s">
        <v>1</v>
      </c>
      <c r="F4" s="48" t="s">
        <v>47</v>
      </c>
      <c r="G4" s="48" t="s">
        <v>48</v>
      </c>
    </row>
    <row r="5" spans="1:7">
      <c r="A5" s="46"/>
      <c r="B5" s="46"/>
      <c r="C5" s="46"/>
      <c r="D5" s="49"/>
      <c r="E5" s="49"/>
      <c r="F5" s="49"/>
      <c r="G5" s="49"/>
    </row>
    <row r="6" spans="1:7" ht="13.5" thickBot="1">
      <c r="A6" s="47"/>
      <c r="B6" s="47"/>
      <c r="C6" s="47"/>
      <c r="D6" s="50"/>
      <c r="E6" s="50"/>
      <c r="F6" s="50"/>
      <c r="G6" s="50"/>
    </row>
    <row r="7" spans="1:7" ht="13.5" thickTop="1">
      <c r="A7" s="28"/>
      <c r="B7" s="28"/>
      <c r="C7" s="28"/>
      <c r="D7" s="29"/>
      <c r="E7" s="29"/>
      <c r="F7" s="29"/>
      <c r="G7" s="29"/>
    </row>
    <row r="8" spans="1:7">
      <c r="A8" s="9"/>
      <c r="B8" s="17"/>
      <c r="C8" s="6" t="s">
        <v>9</v>
      </c>
      <c r="D8" s="15"/>
      <c r="E8" s="15"/>
      <c r="F8" s="15"/>
      <c r="G8" s="15"/>
    </row>
    <row r="9" spans="1:7">
      <c r="A9" s="9"/>
      <c r="B9" s="14" t="s">
        <v>7</v>
      </c>
      <c r="C9" s="6" t="s">
        <v>10</v>
      </c>
      <c r="D9" s="15"/>
      <c r="E9" s="15"/>
      <c r="F9" s="15"/>
      <c r="G9" s="15"/>
    </row>
    <row r="10" spans="1:7">
      <c r="A10" s="9"/>
      <c r="B10" s="30" t="s">
        <v>4</v>
      </c>
      <c r="C10" s="6" t="s">
        <v>11</v>
      </c>
      <c r="D10" s="15"/>
      <c r="E10" s="15"/>
      <c r="F10" s="15"/>
      <c r="G10" s="15"/>
    </row>
    <row r="11" spans="1:7">
      <c r="A11" s="9"/>
      <c r="B11" s="14">
        <v>8009</v>
      </c>
      <c r="C11" s="5" t="s">
        <v>11</v>
      </c>
      <c r="D11" s="15">
        <v>2387854</v>
      </c>
      <c r="E11" s="15">
        <f>[7]RECEIPT!F1057</f>
        <v>2080000</v>
      </c>
      <c r="F11" s="15">
        <f>[7]RECEIPT!G1057</f>
        <v>2480000</v>
      </c>
      <c r="G11" s="15">
        <f>[7]RECEIPT!H1057</f>
        <v>2584500</v>
      </c>
    </row>
    <row r="12" spans="1:7">
      <c r="A12" s="9"/>
      <c r="B12" s="31" t="s">
        <v>5</v>
      </c>
      <c r="C12" s="5" t="s">
        <v>12</v>
      </c>
      <c r="D12" s="15"/>
      <c r="E12" s="15"/>
      <c r="F12" s="15"/>
      <c r="G12" s="15"/>
    </row>
    <row r="13" spans="1:7">
      <c r="A13" s="9"/>
      <c r="B13" s="14">
        <v>8011</v>
      </c>
      <c r="C13" s="5" t="s">
        <v>13</v>
      </c>
      <c r="D13" s="15">
        <v>37567</v>
      </c>
      <c r="E13" s="15">
        <f>[7]RECEIPT!F1065</f>
        <v>57863</v>
      </c>
      <c r="F13" s="15">
        <f>[7]RECEIPT!G1065</f>
        <v>50600</v>
      </c>
      <c r="G13" s="15">
        <f>[7]RECEIPT!H1065</f>
        <v>50600</v>
      </c>
    </row>
    <row r="14" spans="1:7">
      <c r="A14" s="9" t="s">
        <v>3</v>
      </c>
      <c r="B14" s="14" t="s">
        <v>7</v>
      </c>
      <c r="C14" s="6" t="s">
        <v>10</v>
      </c>
      <c r="D14" s="18">
        <f>SUM(D11:D13)</f>
        <v>2425421</v>
      </c>
      <c r="E14" s="18">
        <f>SUM(E11:E13)</f>
        <v>2137863</v>
      </c>
      <c r="F14" s="18">
        <f>SUM(F11:F13)</f>
        <v>2530600</v>
      </c>
      <c r="G14" s="18">
        <f>SUM(G11:G13)</f>
        <v>2635100</v>
      </c>
    </row>
    <row r="15" spans="1:7">
      <c r="A15" s="9"/>
      <c r="B15" s="17"/>
      <c r="C15" s="6"/>
      <c r="D15" s="19"/>
      <c r="E15" s="19"/>
      <c r="F15" s="19"/>
      <c r="G15" s="19"/>
    </row>
    <row r="16" spans="1:7">
      <c r="A16" s="9"/>
      <c r="B16" s="14" t="s">
        <v>14</v>
      </c>
      <c r="C16" s="6" t="s">
        <v>15</v>
      </c>
      <c r="D16" s="15"/>
      <c r="E16" s="15"/>
      <c r="F16" s="15"/>
      <c r="G16" s="15"/>
    </row>
    <row r="17" spans="1:7">
      <c r="A17" s="9"/>
      <c r="B17" s="14" t="s">
        <v>16</v>
      </c>
      <c r="C17" s="6" t="s">
        <v>17</v>
      </c>
      <c r="D17" s="15"/>
      <c r="E17" s="15"/>
      <c r="F17" s="15"/>
      <c r="G17" s="15"/>
    </row>
    <row r="18" spans="1:7">
      <c r="A18" s="9"/>
      <c r="B18" s="14">
        <v>8121</v>
      </c>
      <c r="C18" s="5" t="s">
        <v>18</v>
      </c>
      <c r="D18" s="7">
        <v>1427265</v>
      </c>
      <c r="E18" s="15">
        <f>[7]RECEIPT!F120</f>
        <v>286681</v>
      </c>
      <c r="F18" s="15">
        <f>[7]RECEIPT!G120</f>
        <v>286681</v>
      </c>
      <c r="G18" s="15">
        <f>[7]RECEIPT!H120</f>
        <v>310000</v>
      </c>
    </row>
    <row r="19" spans="1:7">
      <c r="A19" s="9" t="s">
        <v>3</v>
      </c>
      <c r="B19" s="14" t="s">
        <v>16</v>
      </c>
      <c r="C19" s="6" t="s">
        <v>17</v>
      </c>
      <c r="D19" s="32">
        <f>D18</f>
        <v>1427265</v>
      </c>
      <c r="E19" s="32">
        <f>E18</f>
        <v>286681</v>
      </c>
      <c r="F19" s="18">
        <f>F18</f>
        <v>286681</v>
      </c>
      <c r="G19" s="18">
        <f>G18</f>
        <v>310000</v>
      </c>
    </row>
    <row r="20" spans="1:7">
      <c r="A20" s="9"/>
      <c r="B20" s="14"/>
      <c r="C20" s="6"/>
      <c r="D20" s="15"/>
      <c r="E20" s="15"/>
      <c r="F20" s="15"/>
      <c r="G20" s="15"/>
    </row>
    <row r="21" spans="1:7">
      <c r="A21" s="9"/>
      <c r="B21" s="14" t="s">
        <v>19</v>
      </c>
      <c r="C21" s="6" t="s">
        <v>20</v>
      </c>
      <c r="D21" s="15"/>
      <c r="E21" s="15"/>
      <c r="F21" s="15"/>
      <c r="G21" s="15"/>
    </row>
    <row r="22" spans="1:7">
      <c r="A22" s="9"/>
      <c r="B22" s="14">
        <v>8222</v>
      </c>
      <c r="C22" s="5" t="s">
        <v>21</v>
      </c>
      <c r="D22" s="15">
        <v>272271</v>
      </c>
      <c r="E22" s="15">
        <f>[7]RECEIPT!F1073</f>
        <v>120000</v>
      </c>
      <c r="F22" s="15">
        <f>[7]RECEIPT!G1073</f>
        <v>395200</v>
      </c>
      <c r="G22" s="15">
        <f>[7]RECEIPT!H1073</f>
        <v>120000</v>
      </c>
    </row>
    <row r="23" spans="1:7">
      <c r="A23" s="9"/>
      <c r="B23" s="14">
        <v>8235</v>
      </c>
      <c r="C23" s="5" t="s">
        <v>22</v>
      </c>
      <c r="D23" s="15">
        <v>592012</v>
      </c>
      <c r="E23" s="15">
        <f>[7]RECEIPT!F1081</f>
        <v>700000</v>
      </c>
      <c r="F23" s="15">
        <f>[7]RECEIPT!G1081</f>
        <v>1285979</v>
      </c>
      <c r="G23" s="15">
        <f>[7]RECEIPT!H1081</f>
        <v>750000</v>
      </c>
    </row>
    <row r="24" spans="1:7">
      <c r="A24" s="9" t="s">
        <v>3</v>
      </c>
      <c r="B24" s="14" t="s">
        <v>19</v>
      </c>
      <c r="C24" s="6" t="s">
        <v>20</v>
      </c>
      <c r="D24" s="18">
        <f>SUM(D22:D23)</f>
        <v>864283</v>
      </c>
      <c r="E24" s="18">
        <f>SUM(E22:E23)</f>
        <v>820000</v>
      </c>
      <c r="F24" s="18">
        <f>SUM(F22:F23)</f>
        <v>1681179</v>
      </c>
      <c r="G24" s="18">
        <f>SUM(G22:G23)</f>
        <v>870000</v>
      </c>
    </row>
    <row r="25" spans="1:7">
      <c r="A25" s="25" t="s">
        <v>3</v>
      </c>
      <c r="B25" s="33" t="s">
        <v>14</v>
      </c>
      <c r="C25" s="11" t="s">
        <v>15</v>
      </c>
      <c r="D25" s="18">
        <f>D24+D19</f>
        <v>2291548</v>
      </c>
      <c r="E25" s="18">
        <f>E24+E19</f>
        <v>1106681</v>
      </c>
      <c r="F25" s="18">
        <f>F24+F19</f>
        <v>1967860</v>
      </c>
      <c r="G25" s="18">
        <f>G24+G19</f>
        <v>1180000</v>
      </c>
    </row>
    <row r="26" spans="1:7">
      <c r="A26" s="9"/>
      <c r="B26" s="17"/>
      <c r="C26" s="11"/>
      <c r="D26" s="19"/>
      <c r="E26" s="19"/>
      <c r="F26" s="19"/>
      <c r="G26" s="19"/>
    </row>
    <row r="27" spans="1:7">
      <c r="A27" s="9"/>
      <c r="B27" s="14" t="s">
        <v>23</v>
      </c>
      <c r="C27" s="6" t="s">
        <v>24</v>
      </c>
      <c r="D27" s="15"/>
      <c r="E27" s="15"/>
      <c r="F27" s="15"/>
      <c r="G27" s="15"/>
    </row>
    <row r="28" spans="1:7">
      <c r="A28" s="9"/>
      <c r="B28" s="14" t="s">
        <v>2</v>
      </c>
      <c r="C28" s="6" t="s">
        <v>25</v>
      </c>
      <c r="D28" s="15"/>
      <c r="E28" s="15"/>
      <c r="F28" s="15"/>
      <c r="G28" s="15"/>
    </row>
    <row r="29" spans="1:7">
      <c r="A29" s="9"/>
      <c r="B29" s="14">
        <v>8342</v>
      </c>
      <c r="C29" s="5" t="s">
        <v>26</v>
      </c>
      <c r="D29" s="19">
        <v>294713</v>
      </c>
      <c r="E29" s="15">
        <f>[7]RECEIPT!F129</f>
        <v>370000</v>
      </c>
      <c r="F29" s="15">
        <f>[7]RECEIPT!G129</f>
        <v>370000</v>
      </c>
      <c r="G29" s="15">
        <f>[7]RECEIPT!H129</f>
        <v>485000</v>
      </c>
    </row>
    <row r="30" spans="1:7">
      <c r="A30" s="9"/>
      <c r="B30" s="17"/>
      <c r="C30" s="6"/>
      <c r="D30" s="15"/>
      <c r="E30" s="15"/>
      <c r="F30" s="15"/>
      <c r="G30" s="15"/>
    </row>
    <row r="31" spans="1:7">
      <c r="A31" s="25"/>
      <c r="B31" s="33" t="s">
        <v>4</v>
      </c>
      <c r="C31" s="11" t="s">
        <v>27</v>
      </c>
      <c r="D31" s="19"/>
      <c r="E31" s="19"/>
      <c r="F31" s="19"/>
      <c r="G31" s="19"/>
    </row>
    <row r="32" spans="1:7">
      <c r="A32" s="25"/>
      <c r="B32" s="33">
        <v>8443</v>
      </c>
      <c r="C32" s="10" t="s">
        <v>28</v>
      </c>
      <c r="D32" s="19">
        <v>594241</v>
      </c>
      <c r="E32" s="15">
        <f>[7]RECEIPT!F1098</f>
        <v>687984</v>
      </c>
      <c r="F32" s="15">
        <f>[7]RECEIPT!G1098</f>
        <v>687984</v>
      </c>
      <c r="G32" s="15">
        <f>[7]RECEIPT!H1098</f>
        <v>8454241</v>
      </c>
    </row>
    <row r="33" spans="1:7">
      <c r="A33" s="25"/>
      <c r="B33" s="33">
        <v>8449</v>
      </c>
      <c r="C33" s="10" t="s">
        <v>26</v>
      </c>
      <c r="D33" s="12">
        <v>0</v>
      </c>
      <c r="E33" s="12">
        <f>[7]RECEIPT!F1101</f>
        <v>0</v>
      </c>
      <c r="F33" s="12">
        <f>[7]RECEIPT!G1101</f>
        <v>0</v>
      </c>
      <c r="G33" s="19">
        <f>[7]RECEIPT!H1101</f>
        <v>40000</v>
      </c>
    </row>
    <row r="34" spans="1:7">
      <c r="A34" s="34" t="s">
        <v>3</v>
      </c>
      <c r="B34" s="35" t="s">
        <v>23</v>
      </c>
      <c r="C34" s="8" t="s">
        <v>24</v>
      </c>
      <c r="D34" s="18">
        <f>D32+D29+D33</f>
        <v>888954</v>
      </c>
      <c r="E34" s="18">
        <f>E32+E29+E33</f>
        <v>1057984</v>
      </c>
      <c r="F34" s="18">
        <f>F32+F29+F33</f>
        <v>1057984</v>
      </c>
      <c r="G34" s="18">
        <f>G32+G29+G33</f>
        <v>8979241</v>
      </c>
    </row>
    <row r="35" spans="1:7" ht="9" customHeight="1">
      <c r="A35" s="25"/>
      <c r="B35" s="26"/>
      <c r="C35" s="25"/>
      <c r="D35" s="19"/>
      <c r="E35" s="19"/>
      <c r="F35" s="19"/>
      <c r="G35" s="19"/>
    </row>
    <row r="36" spans="1:7">
      <c r="A36" s="25"/>
      <c r="B36" s="33" t="s">
        <v>29</v>
      </c>
      <c r="C36" s="11" t="s">
        <v>30</v>
      </c>
      <c r="D36" s="19"/>
      <c r="E36" s="19"/>
      <c r="F36" s="19"/>
      <c r="G36" s="19"/>
    </row>
    <row r="37" spans="1:7">
      <c r="A37" s="25"/>
      <c r="B37" s="33" t="s">
        <v>4</v>
      </c>
      <c r="C37" s="11" t="s">
        <v>31</v>
      </c>
      <c r="D37" s="19"/>
      <c r="E37" s="19"/>
      <c r="F37" s="19"/>
      <c r="G37" s="19"/>
    </row>
    <row r="38" spans="1:7">
      <c r="A38" s="25"/>
      <c r="B38" s="33">
        <v>8658</v>
      </c>
      <c r="C38" s="10" t="s">
        <v>32</v>
      </c>
      <c r="D38" s="19">
        <v>12504</v>
      </c>
      <c r="E38" s="15">
        <f>[7]RECEIPT!F1109</f>
        <v>25539</v>
      </c>
      <c r="F38" s="15">
        <f>[7]RECEIPT!G1109</f>
        <v>25539</v>
      </c>
      <c r="G38" s="15">
        <f>[7]RECEIPT!H1109</f>
        <v>12552</v>
      </c>
    </row>
    <row r="39" spans="1:7">
      <c r="A39" s="25"/>
      <c r="B39" s="33"/>
      <c r="C39" s="10"/>
      <c r="D39" s="19"/>
      <c r="E39" s="15"/>
      <c r="F39" s="15"/>
      <c r="G39" s="15"/>
    </row>
    <row r="40" spans="1:7">
      <c r="A40" s="9"/>
      <c r="B40" s="36" t="s">
        <v>5</v>
      </c>
      <c r="C40" s="6" t="s">
        <v>12</v>
      </c>
      <c r="D40" s="15"/>
      <c r="E40" s="15"/>
      <c r="F40" s="15"/>
      <c r="G40" s="15"/>
    </row>
    <row r="41" spans="1:7">
      <c r="A41" s="9"/>
      <c r="B41" s="14">
        <v>8670</v>
      </c>
      <c r="C41" s="5" t="s">
        <v>33</v>
      </c>
      <c r="D41" s="15">
        <v>26148298</v>
      </c>
      <c r="E41" s="15">
        <f>[7]RECEIPT!F1114</f>
        <v>23795048</v>
      </c>
      <c r="F41" s="15">
        <f>[7]RECEIPT!G1114</f>
        <v>23795048</v>
      </c>
      <c r="G41" s="15">
        <f>[7]RECEIPT!H1114</f>
        <v>26148298</v>
      </c>
    </row>
    <row r="42" spans="1:7">
      <c r="A42" s="9"/>
      <c r="B42" s="14">
        <v>8671</v>
      </c>
      <c r="C42" s="5" t="s">
        <v>34</v>
      </c>
      <c r="D42" s="15">
        <v>2470</v>
      </c>
      <c r="E42" s="15">
        <f>[7]RECEIPT!F1117</f>
        <v>51668</v>
      </c>
      <c r="F42" s="15">
        <f>[7]RECEIPT!G1117</f>
        <v>51668</v>
      </c>
      <c r="G42" s="15">
        <f>[7]RECEIPT!H1117</f>
        <v>2470</v>
      </c>
    </row>
    <row r="43" spans="1:7">
      <c r="A43" s="9"/>
      <c r="B43" s="14">
        <v>8672</v>
      </c>
      <c r="C43" s="5" t="s">
        <v>35</v>
      </c>
      <c r="D43" s="15">
        <v>86</v>
      </c>
      <c r="E43" s="15">
        <f>[7]RECEIPT!F1121</f>
        <v>111</v>
      </c>
      <c r="F43" s="15">
        <f>[7]RECEIPT!G1121</f>
        <v>111</v>
      </c>
      <c r="G43" s="15">
        <f>[7]RECEIPT!H1121</f>
        <v>86</v>
      </c>
    </row>
    <row r="44" spans="1:7">
      <c r="A44" s="9"/>
      <c r="B44" s="14">
        <v>8673</v>
      </c>
      <c r="C44" s="5" t="s">
        <v>36</v>
      </c>
      <c r="D44" s="15">
        <v>24200000</v>
      </c>
      <c r="E44" s="15">
        <f>[7]RECEIPT!F1125</f>
        <v>16400000</v>
      </c>
      <c r="F44" s="15">
        <f>[7]RECEIPT!G1125</f>
        <v>16400000</v>
      </c>
      <c r="G44" s="15">
        <f>[7]RECEIPT!H1125</f>
        <v>16400000</v>
      </c>
    </row>
    <row r="45" spans="1:7">
      <c r="A45" s="9"/>
      <c r="B45" s="37">
        <v>8680</v>
      </c>
      <c r="C45" s="38" t="s">
        <v>37</v>
      </c>
      <c r="D45" s="16">
        <f>[7]RECEIPT!E143</f>
        <v>0</v>
      </c>
      <c r="E45" s="15" t="str">
        <f>[7]RECEIPT!F143</f>
        <v>-</v>
      </c>
      <c r="F45" s="15" t="str">
        <f>[7]RECEIPT!G143</f>
        <v>-</v>
      </c>
      <c r="G45" s="15" t="str">
        <f>[7]RECEIPT!H143</f>
        <v>-</v>
      </c>
    </row>
    <row r="46" spans="1:7">
      <c r="A46" s="9" t="s">
        <v>3</v>
      </c>
      <c r="B46" s="14" t="s">
        <v>29</v>
      </c>
      <c r="C46" s="6" t="s">
        <v>30</v>
      </c>
      <c r="D46" s="18">
        <f>SUM(D38:D45)</f>
        <v>50363358</v>
      </c>
      <c r="E46" s="18">
        <f>SUM(E38:E44)</f>
        <v>40272366</v>
      </c>
      <c r="F46" s="18">
        <f>SUM(F38:F44)</f>
        <v>40272366</v>
      </c>
      <c r="G46" s="18">
        <f>SUM(G38:G44)</f>
        <v>42563406</v>
      </c>
    </row>
    <row r="47" spans="1:7">
      <c r="A47" s="9"/>
      <c r="B47" s="14"/>
      <c r="C47" s="6"/>
      <c r="D47" s="19"/>
      <c r="E47" s="19"/>
      <c r="F47" s="19"/>
      <c r="G47" s="19"/>
    </row>
    <row r="48" spans="1:7">
      <c r="A48" s="9"/>
      <c r="B48" s="14" t="s">
        <v>38</v>
      </c>
      <c r="C48" s="6" t="s">
        <v>39</v>
      </c>
      <c r="D48" s="15"/>
      <c r="E48" s="15"/>
      <c r="F48" s="15"/>
      <c r="G48" s="15"/>
    </row>
    <row r="49" spans="1:7" ht="25.5">
      <c r="A49" s="9"/>
      <c r="B49" s="14">
        <v>8782</v>
      </c>
      <c r="C49" s="5" t="s">
        <v>49</v>
      </c>
      <c r="D49" s="39">
        <v>15468810</v>
      </c>
      <c r="E49" s="15">
        <f>[7]RECEIPT!F1136</f>
        <v>12361059</v>
      </c>
      <c r="F49" s="15">
        <f>[7]RECEIPT!G1136</f>
        <v>12361060</v>
      </c>
      <c r="G49" s="15">
        <f>[7]RECEIPT!H1136</f>
        <v>15468810</v>
      </c>
    </row>
    <row r="50" spans="1:7">
      <c r="A50" s="9" t="s">
        <v>3</v>
      </c>
      <c r="B50" s="14" t="s">
        <v>38</v>
      </c>
      <c r="C50" s="6" t="s">
        <v>39</v>
      </c>
      <c r="D50" s="18">
        <f>SUM(D49:D49)</f>
        <v>15468810</v>
      </c>
      <c r="E50" s="18">
        <f>SUM(E49:E49)</f>
        <v>12361059</v>
      </c>
      <c r="F50" s="18">
        <f>SUM(F49:F49)</f>
        <v>12361060</v>
      </c>
      <c r="G50" s="18">
        <f>SUM(G49:G49)</f>
        <v>15468810</v>
      </c>
    </row>
    <row r="51" spans="1:7">
      <c r="A51" s="9" t="s">
        <v>3</v>
      </c>
      <c r="B51" s="14" t="s">
        <v>40</v>
      </c>
      <c r="C51" s="6" t="s">
        <v>41</v>
      </c>
      <c r="D51" s="40">
        <f>D50+D46+D34+D25+D14</f>
        <v>71438091</v>
      </c>
      <c r="E51" s="40">
        <f>E50+E46+E34+E25+E14</f>
        <v>56935953</v>
      </c>
      <c r="F51" s="40">
        <f>F50+F46+F34+F25+F14</f>
        <v>58189870</v>
      </c>
      <c r="G51" s="40">
        <f>G50+G46+G34+G25+G14</f>
        <v>70826557</v>
      </c>
    </row>
    <row r="52" spans="1:7">
      <c r="A52" s="9" t="s">
        <v>3</v>
      </c>
      <c r="B52" s="17"/>
      <c r="C52" s="6" t="s">
        <v>50</v>
      </c>
      <c r="D52" s="41">
        <v>117674898</v>
      </c>
      <c r="E52" s="41">
        <v>122651409</v>
      </c>
      <c r="F52" s="41">
        <v>124564327</v>
      </c>
      <c r="G52" s="41">
        <v>125860403</v>
      </c>
    </row>
    <row r="53" spans="1:7">
      <c r="A53" s="9"/>
      <c r="B53" s="17"/>
      <c r="C53" s="6"/>
      <c r="D53" s="42"/>
      <c r="E53" s="42"/>
      <c r="F53" s="42"/>
      <c r="G53" s="42"/>
    </row>
    <row r="54" spans="1:7">
      <c r="A54" s="9"/>
      <c r="B54" s="14" t="s">
        <v>42</v>
      </c>
      <c r="C54" s="6" t="s">
        <v>43</v>
      </c>
      <c r="D54" s="40"/>
      <c r="E54" s="40"/>
      <c r="F54" s="40"/>
      <c r="G54" s="40"/>
    </row>
    <row r="55" spans="1:7">
      <c r="A55" s="9"/>
      <c r="B55" s="14">
        <v>8999</v>
      </c>
      <c r="C55" s="6" t="s">
        <v>44</v>
      </c>
      <c r="D55" s="40">
        <v>653648</v>
      </c>
      <c r="E55" s="40">
        <v>652989</v>
      </c>
      <c r="F55" s="40">
        <v>2706045</v>
      </c>
      <c r="G55" s="40">
        <v>2398583</v>
      </c>
    </row>
    <row r="56" spans="1:7" ht="13.5" thickBot="1">
      <c r="A56" s="20"/>
      <c r="B56" s="21"/>
      <c r="C56" s="13" t="s">
        <v>45</v>
      </c>
      <c r="D56" s="43">
        <f>D55+D52</f>
        <v>118328546</v>
      </c>
      <c r="E56" s="43">
        <f>E55+E52</f>
        <v>123304398</v>
      </c>
      <c r="F56" s="43">
        <f>F55+F52</f>
        <v>127270372</v>
      </c>
      <c r="G56" s="43">
        <f>G55+G52</f>
        <v>128258986</v>
      </c>
    </row>
    <row r="57" spans="1:7" ht="13.5" thickTop="1">
      <c r="A57" s="9"/>
      <c r="B57" s="17"/>
      <c r="C57" s="9"/>
      <c r="D57" s="22"/>
      <c r="E57" s="22"/>
      <c r="F57" s="22"/>
      <c r="G57" s="22"/>
    </row>
    <row r="58" spans="1:7">
      <c r="A58" s="9"/>
      <c r="B58" s="17"/>
      <c r="C58" s="9"/>
      <c r="D58" s="22"/>
      <c r="E58" s="22"/>
      <c r="F58" s="22"/>
      <c r="G58" s="22"/>
    </row>
    <row r="59" spans="1:7">
      <c r="A59" s="9"/>
      <c r="B59" s="17"/>
      <c r="C59" s="9"/>
      <c r="D59" s="22"/>
      <c r="E59" s="22"/>
      <c r="F59" s="22"/>
      <c r="G59" s="22"/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9" orientation="landscape" useFirstPageNumber="1" r:id="rId1"/>
  <headerFooter scaleWithDoc="0">
    <oddFooter>&amp;C&amp;"Times New Roman,Bold"&amp;11&amp;P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Account Receipts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2015-07-27T10:32:34Z</cp:lastPrinted>
  <dcterms:created xsi:type="dcterms:W3CDTF">2014-06-16T10:42:33Z</dcterms:created>
  <dcterms:modified xsi:type="dcterms:W3CDTF">2015-07-28T08:02:56Z</dcterms:modified>
</cp:coreProperties>
</file>