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05" yWindow="-240" windowWidth="8085" windowHeight="7320"/>
  </bookViews>
  <sheets>
    <sheet name="dem32" sheetId="4" r:id="rId1"/>
  </sheets>
  <externalReferences>
    <externalReference r:id="rId2"/>
    <externalReference r:id="rId3"/>
    <externalReference r:id="rId4"/>
  </externalReferences>
  <definedNames>
    <definedName name="__123Graph_D" hidden="1">[1]dem18!#REF!</definedName>
    <definedName name="_xlnm._FilterDatabase" localSheetId="0" hidden="1">'dem32'!$A$13:$L$30</definedName>
    <definedName name="censusrec">#REF!</definedName>
    <definedName name="charged">#REF!</definedName>
    <definedName name="da">#REF!</definedName>
    <definedName name="ee">#REF!</definedName>
    <definedName name="fishcap">[2]dem2!$D$657:$L$657</definedName>
    <definedName name="Fishrev">[2]dem2!$D$574:$L$574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justicerec">[3]dem21!$E$128:$L$128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'dem32'!$K$30</definedName>
    <definedName name="oges">#REF!</definedName>
    <definedName name="pension">#REF!</definedName>
    <definedName name="_xlnm.Print_Area" localSheetId="0">'dem32'!$A$1:$L$30</definedName>
    <definedName name="_xlnm.Print_Titles" localSheetId="0">'dem32'!$10:$13</definedName>
    <definedName name="printing" localSheetId="0">'dem32'!$D$28:$L$28</definedName>
    <definedName name="pw" localSheetId="0">'dem32'!#REF!</definedName>
    <definedName name="pwcap" localSheetId="0">'dem32'!#REF!</definedName>
    <definedName name="rec" localSheetId="0">'dem32'!#REF!</definedName>
    <definedName name="revise" localSheetId="0">'dem32'!#REF!</definedName>
    <definedName name="SocialSecurity">#REF!</definedName>
    <definedName name="socialwelfare">#REF!</definedName>
    <definedName name="spfrd">#REF!</definedName>
    <definedName name="sss">#REF!</definedName>
    <definedName name="summary" localSheetId="0">'dem32'!#REF!</definedName>
    <definedName name="udhd">#REF!</definedName>
    <definedName name="urbancap">#REF!</definedName>
    <definedName name="Voted" localSheetId="0">'dem32'!$E$8:$G$8</definedName>
    <definedName name="welfarecap">#REF!</definedName>
    <definedName name="Z_239EE218_578E_4317_BEED_14D5D7089E27_.wvu.PrintArea" localSheetId="0" hidden="1">'dem32'!$A$1:$L$30</definedName>
    <definedName name="Z_302A3EA3_AE96_11D5_A646_0050BA3D7AFD_.wvu.PrintArea" localSheetId="0" hidden="1">'dem32'!$A$1:$L$30</definedName>
    <definedName name="Z_93EBE921_AE91_11D5_8685_004005726899_.wvu.PrintArea" localSheetId="0" hidden="1">'dem32'!$A$1:$L$30</definedName>
    <definedName name="Z_94DA79C1_0FDE_11D5_9579_000021DAEEA2_.wvu.PrintArea" localSheetId="0" hidden="1">'dem32'!$A$1:$L$30</definedName>
    <definedName name="Z_E5DF37BD_125C_11D5_8DC4_D0F5D88B3549_.wvu.PrintArea" localSheetId="0" hidden="1">'dem32'!$A$1:$L$30</definedName>
    <definedName name="Z_F8ADACC1_164E_11D6_B603_000021DAEEA2_.wvu.PrintArea" localSheetId="0" hidden="1">'dem32'!$A$1:$L$30</definedName>
  </definedNames>
  <calcPr calcId="124519"/>
</workbook>
</file>

<file path=xl/calcChain.xml><?xml version="1.0" encoding="utf-8"?>
<calcChain xmlns="http://schemas.openxmlformats.org/spreadsheetml/2006/main">
  <c r="J26" i="4"/>
  <c r="L25"/>
  <c r="L24"/>
  <c r="L23"/>
  <c r="L22"/>
  <c r="L21"/>
  <c r="L20"/>
  <c r="K19" l="1"/>
  <c r="I26"/>
  <c r="I27" s="1"/>
  <c r="H26"/>
  <c r="H28" s="1"/>
  <c r="H29" s="1"/>
  <c r="H30" s="1"/>
  <c r="G26"/>
  <c r="G27" s="1"/>
  <c r="F26"/>
  <c r="F28" s="1"/>
  <c r="F29" s="1"/>
  <c r="F30" s="1"/>
  <c r="E26"/>
  <c r="E27" s="1"/>
  <c r="D26"/>
  <c r="D28" s="1"/>
  <c r="D29" s="1"/>
  <c r="D30" s="1"/>
  <c r="L19" l="1"/>
  <c r="K26"/>
  <c r="G28"/>
  <c r="G29" s="1"/>
  <c r="G30" s="1"/>
  <c r="F27"/>
  <c r="H27"/>
  <c r="I28"/>
  <c r="I29" s="1"/>
  <c r="I30" s="1"/>
  <c r="E28"/>
  <c r="E29" s="1"/>
  <c r="E30" s="1"/>
  <c r="D27"/>
  <c r="J28"/>
  <c r="J29" s="1"/>
  <c r="J30" s="1"/>
  <c r="K28" l="1"/>
  <c r="K29" s="1"/>
  <c r="K30" s="1"/>
  <c r="J27"/>
  <c r="L26"/>
  <c r="L27" s="1"/>
  <c r="K27" l="1"/>
  <c r="L28"/>
  <c r="L29" s="1"/>
  <c r="L30" s="1"/>
  <c r="E8" l="1"/>
  <c r="G8" s="1"/>
</calcChain>
</file>

<file path=xl/sharedStrings.xml><?xml version="1.0" encoding="utf-8"?>
<sst xmlns="http://schemas.openxmlformats.org/spreadsheetml/2006/main" count="58" uniqueCount="38">
  <si>
    <t>Stationery and Printing</t>
  </si>
  <si>
    <t>Voted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</si>
  <si>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</si>
  <si>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</si>
  <si>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</si>
  <si>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</si>
  <si>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</si>
  <si>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</si>
  <si>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Total</t>
  </si>
  <si>
    <t>REVENUE SECTION</t>
  </si>
  <si>
    <t>M.H.</t>
  </si>
  <si>
    <t>Government Presses</t>
  </si>
  <si>
    <t>Sikkim Government Press, Gangtok</t>
  </si>
  <si>
    <t>60.00.01</t>
  </si>
  <si>
    <t>Salaries</t>
  </si>
  <si>
    <t>60.00.11</t>
  </si>
  <si>
    <t>Travel Expenses</t>
  </si>
  <si>
    <t>60.00.13</t>
  </si>
  <si>
    <t>Office Expenses</t>
  </si>
  <si>
    <t>60.00.21</t>
  </si>
  <si>
    <t>60.00.27</t>
  </si>
  <si>
    <t>Minor Works</t>
  </si>
  <si>
    <t>60.00.50</t>
  </si>
  <si>
    <t>Other Charges</t>
  </si>
  <si>
    <t>60.00.52</t>
  </si>
  <si>
    <t>DEMAND NO. 32</t>
  </si>
  <si>
    <t>PRINTING AND STATIONERY</t>
  </si>
  <si>
    <t>Revenue</t>
  </si>
  <si>
    <t>Capital</t>
  </si>
  <si>
    <t>II. Details of the estimates and the heads under which this grant will be accounted for:</t>
  </si>
  <si>
    <t>A - General Services (d) Administrative Services</t>
  </si>
  <si>
    <t>Supplies and Materials</t>
  </si>
  <si>
    <t>Machinery &amp; Equipment</t>
  </si>
  <si>
    <t>( In Thousands of Rupees)</t>
  </si>
  <si>
    <t>2014-15</t>
  </si>
  <si>
    <t>2015-16</t>
  </si>
  <si>
    <t>I. Estimate of the amount required in the year ending 31st March, 2017 to defray the charges in respect of Printing and Stationery</t>
  </si>
  <si>
    <t>2016-17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</si>
</sst>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0000#"/>
    <numFmt numFmtId="166" formatCode="00.000"/>
  </numFmts>
  <fonts count="7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</cellStyleXfs>
  <cellXfs count="63">
    <xf numFmtId="0" fontId="0" fillId="0" borderId="0" xfId="0"/>
    <xf numFmtId="0" fontId="3" fillId="0" borderId="0" xfId="2" applyFont="1" applyFill="1" applyBorder="1"/>
    <xf numFmtId="0" fontId="3" fillId="0" borderId="0" xfId="2" applyFont="1" applyFill="1"/>
    <xf numFmtId="0" fontId="3" fillId="0" borderId="0" xfId="2" applyFont="1" applyFill="1" applyBorder="1" applyAlignment="1" applyProtection="1">
      <alignment horizontal="right"/>
    </xf>
    <xf numFmtId="0" fontId="3" fillId="0" borderId="0" xfId="2" applyFont="1" applyFill="1" applyBorder="1" applyAlignment="1" applyProtection="1">
      <alignment horizontal="left"/>
    </xf>
    <xf numFmtId="0" fontId="3" fillId="0" borderId="0" xfId="2" applyFont="1" applyFill="1" applyBorder="1" applyAlignment="1" applyProtection="1">
      <alignment horizontal="center"/>
    </xf>
    <xf numFmtId="0" fontId="4" fillId="0" borderId="0" xfId="2" applyFont="1" applyFill="1"/>
    <xf numFmtId="0" fontId="4" fillId="0" borderId="0" xfId="2" applyFont="1" applyFill="1" applyAlignment="1" applyProtection="1">
      <alignment horizontal="left"/>
    </xf>
    <xf numFmtId="0" fontId="3" fillId="0" borderId="0" xfId="2" applyFont="1" applyFill="1" applyAlignment="1" applyProtection="1">
      <alignment horizontal="left"/>
    </xf>
    <xf numFmtId="0" fontId="3" fillId="0" borderId="1" xfId="5" applyFont="1" applyFill="1" applyBorder="1"/>
    <xf numFmtId="0" fontId="3" fillId="0" borderId="0" xfId="5" applyFont="1" applyFill="1" applyBorder="1" applyProtection="1"/>
    <xf numFmtId="0" fontId="3" fillId="0" borderId="0" xfId="6" applyFont="1" applyFill="1" applyProtection="1"/>
    <xf numFmtId="0" fontId="3" fillId="0" borderId="0" xfId="6" applyFont="1" applyFill="1" applyBorder="1" applyProtection="1"/>
    <xf numFmtId="0" fontId="3" fillId="0" borderId="0" xfId="6" applyFont="1" applyFill="1" applyBorder="1" applyAlignment="1" applyProtection="1">
      <alignment horizontal="right"/>
    </xf>
    <xf numFmtId="166" fontId="4" fillId="0" borderId="0" xfId="2" applyNumberFormat="1" applyFont="1" applyFill="1" applyBorder="1"/>
    <xf numFmtId="0" fontId="4" fillId="0" borderId="0" xfId="2" applyFont="1" applyFill="1" applyBorder="1" applyAlignment="1" applyProtection="1">
      <alignment horizontal="left"/>
    </xf>
    <xf numFmtId="166" fontId="4" fillId="0" borderId="0" xfId="2" applyNumberFormat="1" applyFont="1" applyFill="1"/>
    <xf numFmtId="0" fontId="3" fillId="0" borderId="2" xfId="2" applyFont="1" applyFill="1" applyBorder="1"/>
    <xf numFmtId="0" fontId="4" fillId="0" borderId="2" xfId="2" applyFont="1" applyFill="1" applyBorder="1" applyAlignment="1" applyProtection="1">
      <alignment horizontal="left"/>
    </xf>
    <xf numFmtId="0" fontId="4" fillId="0" borderId="2" xfId="2" applyFont="1" applyFill="1" applyBorder="1"/>
    <xf numFmtId="0" fontId="3" fillId="0" borderId="0" xfId="4" applyFont="1" applyFill="1" applyAlignment="1" applyProtection="1"/>
    <xf numFmtId="0" fontId="3" fillId="0" borderId="0" xfId="4" applyFont="1" applyFill="1" applyAlignment="1">
      <alignment vertical="top" wrapText="1"/>
    </xf>
    <xf numFmtId="0" fontId="3" fillId="0" borderId="0" xfId="2" applyNumberFormat="1" applyFont="1" applyFill="1" applyAlignment="1" applyProtection="1">
      <alignment horizontal="right"/>
    </xf>
    <xf numFmtId="0" fontId="4" fillId="0" borderId="0" xfId="2" applyNumberFormat="1" applyFont="1" applyFill="1"/>
    <xf numFmtId="0" fontId="4" fillId="0" borderId="0" xfId="3" applyNumberFormat="1" applyFont="1" applyFill="1" applyBorder="1" applyAlignment="1" applyProtection="1">
      <alignment horizontal="center"/>
    </xf>
    <xf numFmtId="0" fontId="3" fillId="0" borderId="0" xfId="2" applyNumberFormat="1" applyFont="1" applyFill="1"/>
    <xf numFmtId="0" fontId="4" fillId="0" borderId="0" xfId="2" applyNumberFormat="1" applyFont="1" applyFill="1" applyAlignment="1" applyProtection="1">
      <alignment horizontal="right"/>
    </xf>
    <xf numFmtId="0" fontId="4" fillId="0" borderId="0" xfId="2" applyNumberFormat="1" applyFont="1" applyFill="1" applyAlignment="1" applyProtection="1">
      <alignment horizontal="center"/>
    </xf>
    <xf numFmtId="0" fontId="3" fillId="0" borderId="1" xfId="5" applyNumberFormat="1" applyFont="1" applyFill="1" applyBorder="1"/>
    <xf numFmtId="0" fontId="3" fillId="0" borderId="1" xfId="5" applyNumberFormat="1" applyFont="1" applyFill="1" applyBorder="1" applyAlignment="1" applyProtection="1">
      <alignment horizontal="left"/>
    </xf>
    <xf numFmtId="0" fontId="5" fillId="0" borderId="1" xfId="5" applyNumberFormat="1" applyFont="1" applyFill="1" applyBorder="1" applyAlignment="1" applyProtection="1">
      <alignment horizontal="left"/>
    </xf>
    <xf numFmtId="0" fontId="5" fillId="0" borderId="1" xfId="5" applyNumberFormat="1" applyFont="1" applyFill="1" applyBorder="1"/>
    <xf numFmtId="0" fontId="6" fillId="0" borderId="1" xfId="5" applyNumberFormat="1" applyFont="1" applyFill="1" applyBorder="1" applyAlignment="1" applyProtection="1">
      <alignment horizontal="right"/>
    </xf>
    <xf numFmtId="0" fontId="3" fillId="0" borderId="1" xfId="5" applyNumberFormat="1" applyFont="1" applyFill="1" applyBorder="1" applyAlignment="1" applyProtection="1">
      <alignment horizontal="right"/>
    </xf>
    <xf numFmtId="0" fontId="3" fillId="0" borderId="0" xfId="5" applyNumberFormat="1" applyFont="1" applyFill="1" applyBorder="1" applyAlignment="1" applyProtection="1">
      <alignment horizontal="right"/>
    </xf>
    <xf numFmtId="164" fontId="3" fillId="0" borderId="0" xfId="1" applyFont="1" applyFill="1" applyAlignment="1" applyProtection="1">
      <alignment horizontal="right" wrapText="1"/>
    </xf>
    <xf numFmtId="0" fontId="3" fillId="0" borderId="2" xfId="2" applyNumberFormat="1" applyFont="1" applyFill="1" applyBorder="1" applyAlignment="1" applyProtection="1">
      <alignment horizontal="right"/>
    </xf>
    <xf numFmtId="0" fontId="3" fillId="0" borderId="0" xfId="2" applyNumberFormat="1" applyFont="1" applyFill="1" applyAlignment="1" applyProtection="1">
      <alignment horizontal="left"/>
    </xf>
    <xf numFmtId="0" fontId="4" fillId="0" borderId="0" xfId="2" applyNumberFormat="1" applyFont="1" applyFill="1" applyBorder="1" applyAlignment="1" applyProtection="1">
      <alignment horizontal="center"/>
    </xf>
    <xf numFmtId="0" fontId="3" fillId="0" borderId="3" xfId="6" applyFont="1" applyFill="1" applyBorder="1" applyAlignment="1" applyProtection="1">
      <alignment horizontal="left" vertical="top" wrapText="1"/>
    </xf>
    <xf numFmtId="0" fontId="3" fillId="0" borderId="3" xfId="6" applyFont="1" applyFill="1" applyBorder="1" applyAlignment="1" applyProtection="1">
      <alignment horizontal="right" vertical="top" wrapText="1"/>
    </xf>
    <xf numFmtId="0" fontId="3" fillId="0" borderId="0" xfId="5" applyFont="1" applyFill="1" applyBorder="1" applyAlignment="1" applyProtection="1">
      <alignment horizontal="left"/>
    </xf>
    <xf numFmtId="0" fontId="3" fillId="0" borderId="0" xfId="6" applyFont="1" applyFill="1" applyBorder="1" applyAlignment="1" applyProtection="1">
      <alignment horizontal="left" vertical="top" wrapText="1"/>
    </xf>
    <xf numFmtId="0" fontId="3" fillId="0" borderId="0" xfId="6" applyFont="1" applyFill="1" applyBorder="1" applyAlignment="1" applyProtection="1">
      <alignment horizontal="right" vertical="top" wrapText="1"/>
    </xf>
    <xf numFmtId="0" fontId="3" fillId="0" borderId="1" xfId="6" applyFont="1" applyFill="1" applyBorder="1" applyAlignment="1" applyProtection="1">
      <alignment horizontal="left" vertical="top" wrapText="1"/>
    </xf>
    <xf numFmtId="0" fontId="3" fillId="0" borderId="1" xfId="6" applyFont="1" applyFill="1" applyBorder="1" applyAlignment="1" applyProtection="1">
      <alignment horizontal="right" vertical="top" wrapText="1"/>
    </xf>
    <xf numFmtId="0" fontId="3" fillId="0" borderId="1" xfId="5" applyFont="1" applyFill="1" applyBorder="1" applyAlignment="1" applyProtection="1">
      <alignment horizontal="left"/>
    </xf>
    <xf numFmtId="164" fontId="3" fillId="0" borderId="0" xfId="1" applyFont="1" applyFill="1" applyAlignment="1">
      <alignment horizontal="right" wrapText="1"/>
    </xf>
    <xf numFmtId="0" fontId="3" fillId="0" borderId="2" xfId="1" applyNumberFormat="1" applyFont="1" applyFill="1" applyBorder="1" applyAlignment="1" applyProtection="1">
      <alignment horizontal="right" wrapText="1"/>
    </xf>
    <xf numFmtId="164" fontId="4" fillId="0" borderId="0" xfId="1" applyFont="1" applyFill="1" applyAlignment="1" applyProtection="1">
      <alignment horizontal="center"/>
    </xf>
    <xf numFmtId="0" fontId="3" fillId="0" borderId="0" xfId="7" applyNumberFormat="1" applyFont="1" applyFill="1" applyProtection="1"/>
    <xf numFmtId="0" fontId="3" fillId="0" borderId="0" xfId="7" applyNumberFormat="1" applyFont="1" applyFill="1" applyAlignment="1" applyProtection="1">
      <alignment horizontal="right"/>
    </xf>
    <xf numFmtId="0" fontId="4" fillId="0" borderId="0" xfId="7" applyNumberFormat="1" applyFont="1" applyFill="1" applyAlignment="1" applyProtection="1">
      <alignment horizontal="center"/>
    </xf>
    <xf numFmtId="0" fontId="3" fillId="0" borderId="0" xfId="7" applyNumberFormat="1" applyFont="1" applyFill="1" applyAlignment="1" applyProtection="1">
      <alignment horizontal="left"/>
    </xf>
    <xf numFmtId="0" fontId="3" fillId="0" borderId="2" xfId="1" applyNumberFormat="1" applyFont="1" applyFill="1" applyBorder="1" applyAlignment="1">
      <alignment horizontal="right" wrapText="1"/>
    </xf>
    <xf numFmtId="0" fontId="3" fillId="0" borderId="0" xfId="1" applyNumberFormat="1" applyFont="1" applyFill="1" applyAlignment="1" applyProtection="1">
      <alignment horizontal="right" wrapText="1"/>
    </xf>
    <xf numFmtId="165" fontId="3" fillId="0" borderId="0" xfId="2" applyNumberFormat="1" applyFont="1" applyFill="1" applyBorder="1" applyAlignment="1">
      <alignment horizontal="right"/>
    </xf>
    <xf numFmtId="165" fontId="3" fillId="0" borderId="0" xfId="2" applyNumberFormat="1" applyFont="1" applyFill="1" applyAlignment="1">
      <alignment horizontal="right"/>
    </xf>
    <xf numFmtId="0" fontId="3" fillId="0" borderId="0" xfId="1" applyNumberFormat="1" applyFont="1" applyFill="1" applyAlignment="1">
      <alignment horizontal="right" wrapText="1"/>
    </xf>
    <xf numFmtId="0" fontId="4" fillId="0" borderId="0" xfId="2" applyFont="1" applyFill="1" applyBorder="1" applyAlignment="1" applyProtection="1">
      <alignment horizontal="center"/>
    </xf>
    <xf numFmtId="0" fontId="4" fillId="0" borderId="0" xfId="2" applyFont="1" applyFill="1" applyBorder="1" applyAlignment="1" applyProtection="1">
      <alignment horizontal="center"/>
    </xf>
    <xf numFmtId="0" fontId="3" fillId="0" borderId="3" xfId="5" applyNumberFormat="1" applyFont="1" applyFill="1" applyBorder="1" applyAlignment="1" applyProtection="1">
      <alignment horizontal="center"/>
    </xf>
    <xf numFmtId="0" fontId="3" fillId="0" borderId="0" xfId="5" applyNumberFormat="1" applyFont="1" applyFill="1" applyBorder="1" applyAlignment="1" applyProtection="1">
      <alignment horizontal="center"/>
    </xf>
  </cellXfs>
  <cellStyles count="8">
    <cellStyle name="Comma" xfId="1" builtinId="3"/>
    <cellStyle name="Normal" xfId="0" builtinId="0"/>
    <cellStyle name="Normal_budget 2004-05_2.6.04" xfId="2"/>
    <cellStyle name="Normal_BUDGET FOR  03-04" xfId="3"/>
    <cellStyle name="Normal_budget for 03-04" xfId="4"/>
    <cellStyle name="Normal_BUDGET-2000" xfId="5"/>
    <cellStyle name="Normal_budgetDocNIC02-03" xfId="6"/>
    <cellStyle name="Normal_DEMAND17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m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em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em2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>
        <row r="9">
          <cell r="E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>
        <row r="12">
          <cell r="E12">
            <v>273697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m21"/>
      <sheetName val="Sheet1"/>
      <sheetName val="Sheet2"/>
      <sheetName val="Sheet3"/>
      <sheetName val="dem22"/>
      <sheetName val="DEMAND21"/>
      <sheetName val="dem15"/>
      <sheetName val="dem2"/>
    </sheetNames>
    <sheetDataSet>
      <sheetData sheetId="0" refreshError="1">
        <row r="11">
          <cell r="E11">
            <v>27345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D9" transitionEvaluation="1" codeName="Sheet1"/>
  <dimension ref="A1:L30"/>
  <sheetViews>
    <sheetView tabSelected="1" view="pageBreakPreview" topLeftCell="D9" zoomScale="115" zoomScaleNormal="75" zoomScaleSheetLayoutView="115" workbookViewId="0">
      <selection activeCell="I20" sqref="I20"/>
    </sheetView>
  </sheetViews>
  <sheetFormatPr defaultColWidth="11" defaultRowHeight="12.75"/>
  <cols>
    <col min="1" max="1" width="6.42578125" style="2" customWidth="1"/>
    <col min="2" max="2" width="8.140625" style="2" customWidth="1"/>
    <col min="3" max="3" width="34.5703125" style="2" customWidth="1"/>
    <col min="4" max="4" width="10.140625" style="2" customWidth="1"/>
    <col min="5" max="5" width="9.42578125" style="2" customWidth="1"/>
    <col min="6" max="6" width="8.42578125" style="2" customWidth="1"/>
    <col min="7" max="7" width="8.5703125" style="2" customWidth="1"/>
    <col min="8" max="8" width="8.5703125" style="25" customWidth="1"/>
    <col min="9" max="9" width="8.42578125" style="25" customWidth="1"/>
    <col min="10" max="10" width="8.5703125" style="2" customWidth="1"/>
    <col min="11" max="11" width="9.140625" style="2" customWidth="1"/>
    <col min="12" max="12" width="8.42578125" style="2" customWidth="1"/>
    <col min="13" max="16384" width="11" style="2"/>
  </cols>
  <sheetData>
    <row r="1" spans="1:12">
      <c r="A1" s="60" t="s">
        <v>25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>
      <c r="A2" s="60" t="s">
        <v>26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>
      <c r="A3" s="1"/>
      <c r="B3" s="1"/>
      <c r="C3" s="59"/>
      <c r="D3" s="59"/>
      <c r="E3" s="59"/>
      <c r="F3" s="59"/>
      <c r="G3" s="59"/>
      <c r="H3" s="38"/>
      <c r="I3" s="38"/>
      <c r="J3" s="59"/>
      <c r="K3" s="59"/>
      <c r="L3" s="59"/>
    </row>
    <row r="4" spans="1:12">
      <c r="A4" s="1"/>
      <c r="B4" s="1"/>
      <c r="C4" s="59"/>
      <c r="D4" s="3" t="s">
        <v>30</v>
      </c>
      <c r="E4" s="59">
        <v>2058</v>
      </c>
      <c r="F4" s="4" t="s">
        <v>0</v>
      </c>
      <c r="G4" s="59"/>
      <c r="H4" s="38"/>
      <c r="I4" s="38"/>
      <c r="J4" s="59"/>
      <c r="K4" s="59"/>
      <c r="L4" s="59"/>
    </row>
    <row r="5" spans="1:12">
      <c r="A5" s="1"/>
      <c r="B5" s="1"/>
      <c r="C5" s="50"/>
      <c r="D5" s="51"/>
      <c r="E5" s="52"/>
      <c r="F5" s="53"/>
      <c r="G5" s="59"/>
      <c r="H5" s="38"/>
      <c r="I5" s="38"/>
      <c r="J5" s="59"/>
      <c r="K5" s="59"/>
      <c r="L5" s="59"/>
    </row>
    <row r="6" spans="1:12">
      <c r="A6" s="20" t="s">
        <v>36</v>
      </c>
      <c r="B6" s="1"/>
      <c r="C6" s="59"/>
      <c r="D6" s="59"/>
      <c r="E6" s="5"/>
      <c r="F6" s="59"/>
      <c r="G6" s="59"/>
      <c r="H6" s="38"/>
      <c r="I6" s="38"/>
      <c r="J6" s="59"/>
      <c r="K6" s="59"/>
      <c r="L6" s="59"/>
    </row>
    <row r="7" spans="1:12">
      <c r="A7" s="21"/>
      <c r="D7" s="23"/>
      <c r="E7" s="24" t="s">
        <v>27</v>
      </c>
      <c r="F7" s="24" t="s">
        <v>28</v>
      </c>
      <c r="G7" s="24" t="s">
        <v>8</v>
      </c>
      <c r="J7" s="25"/>
      <c r="K7" s="25"/>
      <c r="L7" s="25"/>
    </row>
    <row r="8" spans="1:12">
      <c r="A8" s="21"/>
      <c r="C8" s="1"/>
      <c r="D8" s="26" t="s">
        <v>1</v>
      </c>
      <c r="E8" s="27">
        <f>L28</f>
        <v>107894</v>
      </c>
      <c r="F8" s="49">
        <v>0</v>
      </c>
      <c r="G8" s="27">
        <f>F8+E8</f>
        <v>107894</v>
      </c>
      <c r="J8" s="25"/>
      <c r="K8" s="25"/>
      <c r="L8" s="25"/>
    </row>
    <row r="9" spans="1:12">
      <c r="A9" s="20" t="s">
        <v>29</v>
      </c>
      <c r="C9" s="8"/>
      <c r="D9" s="25"/>
      <c r="E9" s="25"/>
      <c r="F9" s="25"/>
      <c r="G9" s="25"/>
      <c r="J9" s="25"/>
      <c r="K9" s="25"/>
      <c r="L9" s="25"/>
    </row>
    <row r="10" spans="1:12" ht="13.5">
      <c r="C10" s="9"/>
      <c r="D10" s="28"/>
      <c r="E10" s="28"/>
      <c r="F10" s="28"/>
      <c r="G10" s="28"/>
      <c r="H10" s="28"/>
      <c r="I10" s="29"/>
      <c r="J10" s="30"/>
      <c r="K10" s="31"/>
      <c r="L10" s="32" t="s">
        <v>33</v>
      </c>
    </row>
    <row r="11" spans="1:12" s="11" customFormat="1">
      <c r="A11" s="39"/>
      <c r="B11" s="40"/>
      <c r="C11" s="41"/>
      <c r="D11" s="61" t="s">
        <v>2</v>
      </c>
      <c r="E11" s="61"/>
      <c r="F11" s="62" t="s">
        <v>3</v>
      </c>
      <c r="G11" s="62"/>
      <c r="H11" s="62" t="s">
        <v>4</v>
      </c>
      <c r="I11" s="62"/>
      <c r="J11" s="62" t="s">
        <v>3</v>
      </c>
      <c r="K11" s="62"/>
      <c r="L11" s="62"/>
    </row>
    <row r="12" spans="1:12" s="11" customFormat="1">
      <c r="A12" s="42"/>
      <c r="B12" s="43"/>
      <c r="C12" s="41" t="s">
        <v>5</v>
      </c>
      <c r="D12" s="62" t="s">
        <v>34</v>
      </c>
      <c r="E12" s="62"/>
      <c r="F12" s="62" t="s">
        <v>35</v>
      </c>
      <c r="G12" s="62"/>
      <c r="H12" s="62" t="s">
        <v>35</v>
      </c>
      <c r="I12" s="62"/>
      <c r="J12" s="62" t="s">
        <v>37</v>
      </c>
      <c r="K12" s="62"/>
      <c r="L12" s="62"/>
    </row>
    <row r="13" spans="1:12" s="11" customFormat="1">
      <c r="A13" s="44"/>
      <c r="B13" s="45"/>
      <c r="C13" s="46"/>
      <c r="D13" s="33" t="s">
        <v>6</v>
      </c>
      <c r="E13" s="33" t="s">
        <v>7</v>
      </c>
      <c r="F13" s="33" t="s">
        <v>6</v>
      </c>
      <c r="G13" s="33" t="s">
        <v>7</v>
      </c>
      <c r="H13" s="33" t="s">
        <v>6</v>
      </c>
      <c r="I13" s="33" t="s">
        <v>7</v>
      </c>
      <c r="J13" s="33" t="s">
        <v>6</v>
      </c>
      <c r="K13" s="33" t="s">
        <v>7</v>
      </c>
      <c r="L13" s="33" t="s">
        <v>8</v>
      </c>
    </row>
    <row r="14" spans="1:12" s="11" customFormat="1">
      <c r="A14" s="12"/>
      <c r="B14" s="13"/>
      <c r="C14" s="10"/>
      <c r="D14" s="34"/>
      <c r="E14" s="34"/>
      <c r="F14" s="34"/>
      <c r="G14" s="34"/>
      <c r="H14" s="34"/>
      <c r="I14" s="34"/>
      <c r="J14" s="34"/>
      <c r="K14" s="34"/>
      <c r="L14" s="34"/>
    </row>
    <row r="15" spans="1:12" ht="13.9" customHeight="1">
      <c r="C15" s="7" t="s">
        <v>9</v>
      </c>
      <c r="D15" s="25"/>
      <c r="E15" s="25"/>
      <c r="F15" s="25"/>
      <c r="G15" s="25"/>
      <c r="J15" s="25"/>
      <c r="K15" s="25"/>
      <c r="L15" s="25"/>
    </row>
    <row r="16" spans="1:12" ht="13.9" customHeight="1">
      <c r="A16" s="2" t="s">
        <v>10</v>
      </c>
      <c r="B16" s="6">
        <v>2058</v>
      </c>
      <c r="C16" s="7" t="s">
        <v>0</v>
      </c>
      <c r="D16" s="25"/>
      <c r="E16" s="25"/>
      <c r="F16" s="25"/>
      <c r="G16" s="25"/>
      <c r="J16" s="25"/>
      <c r="K16" s="25"/>
      <c r="L16" s="25"/>
    </row>
    <row r="17" spans="1:12" ht="13.9" customHeight="1">
      <c r="B17" s="14">
        <v>0.10299999999999999</v>
      </c>
      <c r="C17" s="15" t="s">
        <v>11</v>
      </c>
      <c r="D17" s="25"/>
      <c r="E17" s="25"/>
      <c r="F17" s="25"/>
      <c r="G17" s="25"/>
      <c r="J17" s="25"/>
      <c r="K17" s="25"/>
      <c r="L17" s="25"/>
    </row>
    <row r="18" spans="1:12" ht="13.9" customHeight="1">
      <c r="B18" s="2">
        <v>60</v>
      </c>
      <c r="C18" s="8" t="s">
        <v>12</v>
      </c>
      <c r="D18" s="25"/>
      <c r="E18" s="25"/>
      <c r="F18" s="25"/>
      <c r="G18" s="25"/>
      <c r="J18" s="25"/>
      <c r="K18" s="25"/>
      <c r="L18" s="25"/>
    </row>
    <row r="19" spans="1:12" ht="13.9" customHeight="1">
      <c r="B19" s="56" t="s">
        <v>13</v>
      </c>
      <c r="C19" s="4" t="s">
        <v>14</v>
      </c>
      <c r="D19" s="22">
        <v>16400</v>
      </c>
      <c r="E19" s="22">
        <v>42213</v>
      </c>
      <c r="F19" s="55">
        <v>18000</v>
      </c>
      <c r="G19" s="22">
        <v>45815</v>
      </c>
      <c r="H19" s="22">
        <v>18000</v>
      </c>
      <c r="I19" s="22">
        <v>45815</v>
      </c>
      <c r="J19" s="55">
        <v>17062</v>
      </c>
      <c r="K19" s="22">
        <f>52848+450</f>
        <v>53298</v>
      </c>
      <c r="L19" s="22">
        <f t="shared" ref="L19:L25" si="0">SUM(J19:K19)</f>
        <v>70360</v>
      </c>
    </row>
    <row r="20" spans="1:12" ht="13.9" customHeight="1">
      <c r="B20" s="57" t="s">
        <v>15</v>
      </c>
      <c r="C20" s="8" t="s">
        <v>16</v>
      </c>
      <c r="D20" s="47">
        <v>0</v>
      </c>
      <c r="E20" s="22">
        <v>60</v>
      </c>
      <c r="F20" s="35">
        <v>0</v>
      </c>
      <c r="G20" s="35">
        <v>0</v>
      </c>
      <c r="H20" s="35">
        <v>0</v>
      </c>
      <c r="I20" s="22">
        <v>1</v>
      </c>
      <c r="J20" s="55">
        <v>100</v>
      </c>
      <c r="K20" s="35">
        <v>0</v>
      </c>
      <c r="L20" s="55">
        <f t="shared" si="0"/>
        <v>100</v>
      </c>
    </row>
    <row r="21" spans="1:12" ht="13.9" customHeight="1">
      <c r="B21" s="57" t="s">
        <v>17</v>
      </c>
      <c r="C21" s="8" t="s">
        <v>18</v>
      </c>
      <c r="D21" s="58">
        <v>200</v>
      </c>
      <c r="E21" s="22">
        <v>1498</v>
      </c>
      <c r="F21" s="55">
        <v>200</v>
      </c>
      <c r="G21" s="22">
        <v>1784</v>
      </c>
      <c r="H21" s="55">
        <v>200</v>
      </c>
      <c r="I21" s="22">
        <v>1784</v>
      </c>
      <c r="J21" s="55">
        <v>200</v>
      </c>
      <c r="K21" s="22">
        <v>1784</v>
      </c>
      <c r="L21" s="22">
        <f t="shared" si="0"/>
        <v>1984</v>
      </c>
    </row>
    <row r="22" spans="1:12" ht="13.9" customHeight="1">
      <c r="B22" s="57" t="s">
        <v>19</v>
      </c>
      <c r="C22" s="8" t="s">
        <v>31</v>
      </c>
      <c r="D22" s="55">
        <v>1101</v>
      </c>
      <c r="E22" s="22">
        <v>9991</v>
      </c>
      <c r="F22" s="35">
        <v>0</v>
      </c>
      <c r="G22" s="22">
        <v>10000</v>
      </c>
      <c r="H22" s="35">
        <v>0</v>
      </c>
      <c r="I22" s="22">
        <v>10000</v>
      </c>
      <c r="J22" s="35">
        <v>0</v>
      </c>
      <c r="K22" s="22">
        <v>10000</v>
      </c>
      <c r="L22" s="22">
        <f t="shared" si="0"/>
        <v>10000</v>
      </c>
    </row>
    <row r="23" spans="1:12" ht="13.9" customHeight="1">
      <c r="B23" s="57" t="s">
        <v>20</v>
      </c>
      <c r="C23" s="8" t="s">
        <v>21</v>
      </c>
      <c r="D23" s="22">
        <v>1994</v>
      </c>
      <c r="E23" s="35">
        <v>0</v>
      </c>
      <c r="F23" s="35">
        <v>0</v>
      </c>
      <c r="G23" s="22">
        <v>400</v>
      </c>
      <c r="H23" s="35">
        <v>0</v>
      </c>
      <c r="I23" s="22">
        <v>400</v>
      </c>
      <c r="J23" s="35">
        <v>0</v>
      </c>
      <c r="K23" s="22">
        <v>400</v>
      </c>
      <c r="L23" s="22">
        <f t="shared" si="0"/>
        <v>400</v>
      </c>
    </row>
    <row r="24" spans="1:12" ht="13.9" customHeight="1">
      <c r="B24" s="57" t="s">
        <v>22</v>
      </c>
      <c r="C24" s="8" t="s">
        <v>23</v>
      </c>
      <c r="D24" s="58">
        <v>2300</v>
      </c>
      <c r="E24" s="22">
        <v>20</v>
      </c>
      <c r="F24" s="35">
        <v>0</v>
      </c>
      <c r="G24" s="22">
        <v>50</v>
      </c>
      <c r="H24" s="35">
        <v>0</v>
      </c>
      <c r="I24" s="22">
        <v>50</v>
      </c>
      <c r="J24" s="35">
        <v>0</v>
      </c>
      <c r="K24" s="22">
        <v>50</v>
      </c>
      <c r="L24" s="22">
        <f t="shared" si="0"/>
        <v>50</v>
      </c>
    </row>
    <row r="25" spans="1:12" ht="13.9" customHeight="1">
      <c r="B25" s="57" t="s">
        <v>24</v>
      </c>
      <c r="C25" s="37" t="s">
        <v>32</v>
      </c>
      <c r="D25" s="55">
        <v>3000</v>
      </c>
      <c r="E25" s="22">
        <v>1250</v>
      </c>
      <c r="F25" s="35">
        <v>0</v>
      </c>
      <c r="G25" s="35">
        <v>0</v>
      </c>
      <c r="H25" s="35">
        <v>0</v>
      </c>
      <c r="I25" s="22">
        <v>1</v>
      </c>
      <c r="J25" s="55">
        <v>20000</v>
      </c>
      <c r="K25" s="22">
        <v>5000</v>
      </c>
      <c r="L25" s="55">
        <f t="shared" si="0"/>
        <v>25000</v>
      </c>
    </row>
    <row r="26" spans="1:12" ht="13.9" customHeight="1">
      <c r="A26" s="2" t="s">
        <v>8</v>
      </c>
      <c r="B26" s="2">
        <v>60</v>
      </c>
      <c r="C26" s="8" t="s">
        <v>12</v>
      </c>
      <c r="D26" s="36">
        <f t="shared" ref="D26:L26" si="1">SUM(D19:D25)</f>
        <v>24995</v>
      </c>
      <c r="E26" s="36">
        <f t="shared" si="1"/>
        <v>55032</v>
      </c>
      <c r="F26" s="48">
        <f t="shared" si="1"/>
        <v>18200</v>
      </c>
      <c r="G26" s="36">
        <f t="shared" si="1"/>
        <v>58049</v>
      </c>
      <c r="H26" s="36">
        <f t="shared" si="1"/>
        <v>18200</v>
      </c>
      <c r="I26" s="36">
        <f t="shared" si="1"/>
        <v>58051</v>
      </c>
      <c r="J26" s="48">
        <f>SUM(J19:J25)</f>
        <v>37362</v>
      </c>
      <c r="K26" s="36">
        <f>SUM(K19:K25)</f>
        <v>70532</v>
      </c>
      <c r="L26" s="48">
        <f t="shared" si="1"/>
        <v>107894</v>
      </c>
    </row>
    <row r="27" spans="1:12" ht="13.9" customHeight="1">
      <c r="A27" s="2" t="s">
        <v>8</v>
      </c>
      <c r="B27" s="16">
        <v>0.10299999999999999</v>
      </c>
      <c r="C27" s="15" t="s">
        <v>11</v>
      </c>
      <c r="D27" s="36">
        <f t="shared" ref="D27:L27" si="2">+D26</f>
        <v>24995</v>
      </c>
      <c r="E27" s="36">
        <f t="shared" si="2"/>
        <v>55032</v>
      </c>
      <c r="F27" s="48">
        <f t="shared" si="2"/>
        <v>18200</v>
      </c>
      <c r="G27" s="36">
        <f t="shared" si="2"/>
        <v>58049</v>
      </c>
      <c r="H27" s="36">
        <f t="shared" si="2"/>
        <v>18200</v>
      </c>
      <c r="I27" s="36">
        <f t="shared" si="2"/>
        <v>58051</v>
      </c>
      <c r="J27" s="48">
        <f t="shared" si="2"/>
        <v>37362</v>
      </c>
      <c r="K27" s="36">
        <f t="shared" si="2"/>
        <v>70532</v>
      </c>
      <c r="L27" s="36">
        <f t="shared" si="2"/>
        <v>107894</v>
      </c>
    </row>
    <row r="28" spans="1:12" ht="13.9" customHeight="1">
      <c r="A28" s="2" t="s">
        <v>8</v>
      </c>
      <c r="B28" s="6">
        <v>2058</v>
      </c>
      <c r="C28" s="15" t="s">
        <v>0</v>
      </c>
      <c r="D28" s="22">
        <f t="shared" ref="D28:L28" si="3">+D26</f>
        <v>24995</v>
      </c>
      <c r="E28" s="22">
        <f t="shared" si="3"/>
        <v>55032</v>
      </c>
      <c r="F28" s="55">
        <f t="shared" si="3"/>
        <v>18200</v>
      </c>
      <c r="G28" s="22">
        <f t="shared" si="3"/>
        <v>58049</v>
      </c>
      <c r="H28" s="22">
        <f t="shared" si="3"/>
        <v>18200</v>
      </c>
      <c r="I28" s="22">
        <f t="shared" si="3"/>
        <v>58051</v>
      </c>
      <c r="J28" s="55">
        <f t="shared" si="3"/>
        <v>37362</v>
      </c>
      <c r="K28" s="22">
        <f>+K26</f>
        <v>70532</v>
      </c>
      <c r="L28" s="22">
        <f t="shared" si="3"/>
        <v>107894</v>
      </c>
    </row>
    <row r="29" spans="1:12" ht="13.9" customHeight="1">
      <c r="A29" s="17" t="s">
        <v>8</v>
      </c>
      <c r="B29" s="17"/>
      <c r="C29" s="18" t="s">
        <v>9</v>
      </c>
      <c r="D29" s="36">
        <f t="shared" ref="D29:L29" si="4">D28</f>
        <v>24995</v>
      </c>
      <c r="E29" s="36">
        <f t="shared" si="4"/>
        <v>55032</v>
      </c>
      <c r="F29" s="48">
        <f t="shared" si="4"/>
        <v>18200</v>
      </c>
      <c r="G29" s="36">
        <f t="shared" si="4"/>
        <v>58049</v>
      </c>
      <c r="H29" s="36">
        <f t="shared" si="4"/>
        <v>18200</v>
      </c>
      <c r="I29" s="36">
        <f t="shared" si="4"/>
        <v>58051</v>
      </c>
      <c r="J29" s="48">
        <f t="shared" si="4"/>
        <v>37362</v>
      </c>
      <c r="K29" s="36">
        <f t="shared" si="4"/>
        <v>70532</v>
      </c>
      <c r="L29" s="36">
        <f t="shared" si="4"/>
        <v>107894</v>
      </c>
    </row>
    <row r="30" spans="1:12" ht="13.9" customHeight="1">
      <c r="A30" s="17" t="s">
        <v>8</v>
      </c>
      <c r="B30" s="17"/>
      <c r="C30" s="19" t="s">
        <v>1</v>
      </c>
      <c r="D30" s="54">
        <f t="shared" ref="D30:L30" si="5">D29</f>
        <v>24995</v>
      </c>
      <c r="E30" s="54">
        <f t="shared" si="5"/>
        <v>55032</v>
      </c>
      <c r="F30" s="54">
        <f t="shared" si="5"/>
        <v>18200</v>
      </c>
      <c r="G30" s="54">
        <f t="shared" si="5"/>
        <v>58049</v>
      </c>
      <c r="H30" s="54">
        <f t="shared" si="5"/>
        <v>18200</v>
      </c>
      <c r="I30" s="54">
        <f t="shared" si="5"/>
        <v>58051</v>
      </c>
      <c r="J30" s="54">
        <f t="shared" si="5"/>
        <v>37362</v>
      </c>
      <c r="K30" s="54">
        <f t="shared" si="5"/>
        <v>70532</v>
      </c>
      <c r="L30" s="54">
        <f t="shared" si="5"/>
        <v>107894</v>
      </c>
    </row>
  </sheetData>
  <autoFilter ref="A13:L30"/>
  <mergeCells count="10">
    <mergeCell ref="D12:E12"/>
    <mergeCell ref="F12:G12"/>
    <mergeCell ref="H12:I12"/>
    <mergeCell ref="J12:L12"/>
    <mergeCell ref="A1:L1"/>
    <mergeCell ref="A2:L2"/>
    <mergeCell ref="D11:E11"/>
    <mergeCell ref="F11:G11"/>
    <mergeCell ref="H11:I11"/>
    <mergeCell ref="J11:L11"/>
  </mergeCells>
  <phoneticPr fontId="2" type="noConversion"/>
  <printOptions horizontalCentered="1"/>
  <pageMargins left="0.74803149606299213" right="0.39370078740157483" top="0.74803149606299213" bottom="0.9055118110236221" header="0.51181102362204722" footer="0.59055118110236227"/>
  <pageSetup paperSize="9" firstPageNumber="44" orientation="landscape" blackAndWhite="1" useFirstPageNumber="1" r:id="rId1"/>
  <headerFooter alignWithMargins="0">
    <oddHeader xml:space="preserve">&amp;C   </oddHeader>
    <oddFooter>&amp;C&amp;"Times New Roman,Bold"   Vol-III     - 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dem32</vt:lpstr>
      <vt:lpstr>'dem32'!np</vt:lpstr>
      <vt:lpstr>'dem32'!Print_Area</vt:lpstr>
      <vt:lpstr>'dem32'!Print_Titles</vt:lpstr>
      <vt:lpstr>'dem32'!printing</vt:lpstr>
      <vt:lpstr>'dem32'!Voted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2016-03-15T06:34:27Z</cp:lastPrinted>
  <dcterms:created xsi:type="dcterms:W3CDTF">2004-06-02T16:24:16Z</dcterms:created>
  <dcterms:modified xsi:type="dcterms:W3CDTF">2016-03-28T07:39:24Z</dcterms:modified>
</cp:coreProperties>
</file>