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25" sheetId="4" r:id="rId1"/>
  </sheets>
  <externalReferences>
    <externalReference r:id="rId2"/>
  </externalReferences>
  <definedNames>
    <definedName name="__123Graph_D" hidden="1">[1]dem18!#REF!</definedName>
    <definedName name="_xlnm._FilterDatabase" localSheetId="0" hidden="1">'dem25'!$A$13:$H$42</definedName>
    <definedName name="_Regression_Int" localSheetId="0" hidden="1">1</definedName>
    <definedName name="censusrec">#REF!</definedName>
    <definedName name="charged">#REF!</definedName>
    <definedName name="da">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r">#REF!</definedName>
    <definedName name="lrrec">#REF!</definedName>
    <definedName name="minesrevenue">'dem25'!$E$8:$F$8</definedName>
    <definedName name="mining" localSheetId="0">'dem25'!$D$40:$H$40</definedName>
    <definedName name="miningcap" localSheetId="0">'dem25'!#REF!</definedName>
    <definedName name="ncfund">#REF!</definedName>
    <definedName name="ncrec">#REF!</definedName>
    <definedName name="ncrec1">#REF!</definedName>
    <definedName name="np" localSheetId="0">'dem25'!#REF!</definedName>
    <definedName name="Nutrition">#REF!</definedName>
    <definedName name="oges">#REF!</definedName>
    <definedName name="pension">#REF!</definedName>
    <definedName name="_xlnm.Print_Area" localSheetId="0">'dem25'!$A$1:$H$42</definedName>
    <definedName name="_xlnm.Print_Titles" localSheetId="0">'dem25'!$10:$13</definedName>
    <definedName name="pwcap">#REF!</definedName>
    <definedName name="rec">#REF!</definedName>
    <definedName name="reform">#REF!</definedName>
    <definedName name="revise" localSheetId="0">'dem25'!$D$56:$G$56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'dem25'!$D$51:$G$51</definedName>
    <definedName name="tax">#REF!</definedName>
    <definedName name="udhd">#REF!</definedName>
    <definedName name="urbancap">#REF!</definedName>
    <definedName name="Voted" localSheetId="0">'dem25'!$E$8:$F$8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'dem25'!$A$1:$H$49</definedName>
    <definedName name="Z_239EE218_578E_4317_BEED_14D5D7089E27_.wvu.PrintArea" localSheetId="0" hidden="1">'dem25'!$A$1:$H$42</definedName>
    <definedName name="Z_239EE218_578E_4317_BEED_14D5D7089E27_.wvu.PrintTitles" localSheetId="0" hidden="1">'dem25'!$10:$13</definedName>
    <definedName name="Z_302A3EA3_AE96_11D5_A646_0050BA3D7AFD_.wvu.FilterData" localSheetId="0" hidden="1">'dem25'!$A$1:$H$49</definedName>
    <definedName name="Z_302A3EA3_AE96_11D5_A646_0050BA3D7AFD_.wvu.PrintArea" localSheetId="0" hidden="1">'dem25'!$A$1:$H$42</definedName>
    <definedName name="Z_302A3EA3_AE96_11D5_A646_0050BA3D7AFD_.wvu.PrintTitles" localSheetId="0" hidden="1">'dem25'!$10:$13</definedName>
    <definedName name="Z_36DBA021_0ECB_11D4_8064_004005726899_.wvu.PrintArea" localSheetId="0" hidden="1">'dem25'!$A$1:$H$42</definedName>
    <definedName name="Z_36DBA021_0ECB_11D4_8064_004005726899_.wvu.PrintTitles" localSheetId="0" hidden="1">'dem25'!$10:$13</definedName>
    <definedName name="Z_93EBE921_AE91_11D5_8685_004005726899_.wvu.PrintArea" localSheetId="0" hidden="1">'dem25'!$A$1:$H$42</definedName>
    <definedName name="Z_93EBE921_AE91_11D5_8685_004005726899_.wvu.PrintTitles" localSheetId="0" hidden="1">'dem25'!$10:$13</definedName>
    <definedName name="Z_94DA79C1_0FDE_11D5_9579_000021DAEEA2_.wvu.PrintArea" localSheetId="0" hidden="1">'dem25'!$A$1:$H$42</definedName>
    <definedName name="Z_94DA79C1_0FDE_11D5_9579_000021DAEEA2_.wvu.PrintTitles" localSheetId="0" hidden="1">'dem25'!$10:$13</definedName>
    <definedName name="Z_C868F8C3_16D7_11D5_A68D_81D6213F5331_.wvu.PrintArea" localSheetId="0" hidden="1">'dem25'!$A$1:$H$42</definedName>
    <definedName name="Z_C868F8C3_16D7_11D5_A68D_81D6213F5331_.wvu.PrintTitles" localSheetId="0" hidden="1">'dem25'!$10:$13</definedName>
    <definedName name="Z_E5DF37BD_125C_11D5_8DC4_D0F5D88B3549_.wvu.PrintArea" localSheetId="0" hidden="1">'dem25'!$A$1:$H$42</definedName>
    <definedName name="Z_E5DF37BD_125C_11D5_8DC4_D0F5D88B3549_.wvu.PrintTitles" localSheetId="0" hidden="1">'dem25'!$10:$13</definedName>
    <definedName name="Z_F8ADACC1_164E_11D6_B603_000021DAEEA2_.wvu.PrintArea" localSheetId="0" hidden="1">'dem25'!$A$1:$H$42</definedName>
    <definedName name="Z_F8ADACC1_164E_11D6_B603_000021DAEEA2_.wvu.PrintTitles" localSheetId="0" hidden="1">'dem25'!$10:$13</definedName>
  </definedNames>
  <calcPr calcId="125725"/>
</workbook>
</file>

<file path=xl/calcChain.xml><?xml version="1.0" encoding="utf-8"?>
<calcChain xmlns="http://schemas.openxmlformats.org/spreadsheetml/2006/main">
  <c r="G37" i="4"/>
  <c r="G38" s="1"/>
  <c r="F37"/>
  <c r="F38" s="1"/>
  <c r="E37"/>
  <c r="E38" s="1"/>
  <c r="D37"/>
  <c r="D38" s="1"/>
  <c r="G31"/>
  <c r="G32" s="1"/>
  <c r="F31"/>
  <c r="F32" s="1"/>
  <c r="E31"/>
  <c r="E32" s="1"/>
  <c r="D31"/>
  <c r="D32" s="1"/>
  <c r="G25"/>
  <c r="G26" s="1"/>
  <c r="F25"/>
  <c r="F26" s="1"/>
  <c r="E25"/>
  <c r="E26" s="1"/>
  <c r="D25"/>
  <c r="D26" s="1"/>
  <c r="G39" l="1"/>
  <c r="G40" s="1"/>
  <c r="G41" s="1"/>
  <c r="G42" s="1"/>
  <c r="E39"/>
  <c r="E40" s="1"/>
  <c r="E41" s="1"/>
  <c r="E42" s="1"/>
  <c r="D39"/>
  <c r="D40" s="1"/>
  <c r="D41" s="1"/>
  <c r="D42" s="1"/>
  <c r="F39"/>
  <c r="F40" s="1"/>
  <c r="F41" s="1"/>
  <c r="F42" s="1"/>
  <c r="E8" l="1"/>
</calcChain>
</file>

<file path=xl/sharedStrings.xml><?xml version="1.0" encoding="utf-8"?>
<sst xmlns="http://schemas.openxmlformats.org/spreadsheetml/2006/main" count="69" uniqueCount="46">
  <si>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</si>
  <si>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</si>
  <si>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</si>
  <si>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</si>
  <si>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</si>
  <si>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</si>
  <si>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</si>
  <si>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Establishment</t>
  </si>
  <si>
    <t>60.00.01</t>
  </si>
  <si>
    <t>Salaries</t>
  </si>
  <si>
    <t>60.00.11</t>
  </si>
  <si>
    <t>Travel Expenses</t>
  </si>
  <si>
    <t>60.00.13</t>
  </si>
  <si>
    <t>Office Expenses</t>
  </si>
  <si>
    <t>60.00.14</t>
  </si>
  <si>
    <t>Rent, Rates and Taxes</t>
  </si>
  <si>
    <t>60.00.52</t>
  </si>
  <si>
    <t>Research and Development</t>
  </si>
  <si>
    <t>Research Works</t>
  </si>
  <si>
    <t>61.00.50</t>
  </si>
  <si>
    <t>Other Charges</t>
  </si>
  <si>
    <t>Minerals Exploration</t>
  </si>
  <si>
    <t>62.00.50</t>
  </si>
  <si>
    <t>II. Details of the estimates and the heads under which this grant will be accounted for:</t>
  </si>
  <si>
    <t>C - Economic Services (f) Industry and Minerals</t>
  </si>
  <si>
    <t>Revenue</t>
  </si>
  <si>
    <t>Capital</t>
  </si>
  <si>
    <t>Non-Ferrous Mining and Metallurgical Industries</t>
  </si>
  <si>
    <t>Direction and Administration</t>
  </si>
  <si>
    <t>Machinery and Equipment</t>
  </si>
  <si>
    <t>Mineral Exploration</t>
  </si>
  <si>
    <t>Other Mineral Exploration</t>
  </si>
  <si>
    <t>(In Thousands of Rupees)</t>
  </si>
  <si>
    <t>Regulation and Development of Mines</t>
  </si>
  <si>
    <t>I. Estimate of the amount required in the year ending 31st March, 2019 to defray the charges in respect of Mines, Minerals and Geology</t>
  </si>
  <si>
    <t>Budget Estimate</t>
  </si>
  <si>
    <t>Revised Estimate</t>
  </si>
  <si>
    <t xml:space="preserve"> 2017-18</t>
  </si>
  <si>
    <t>60.00.42</t>
  </si>
  <si>
    <t xml:space="preserve">                                                       DEMAND NO. 25</t>
  </si>
  <si>
    <t xml:space="preserve">                                                  MINES, MINERALS AND GEOLOGY</t>
  </si>
  <si>
    <t xml:space="preserve">                Actuals</t>
  </si>
  <si>
    <t xml:space="preserve">                2016-17</t>
  </si>
  <si>
    <t>-</t>
  </si>
  <si>
    <t xml:space="preserve">Lump sum provision for Pay revision </t>
  </si>
  <si>
    <t xml:space="preserve"> 2018-19</t>
  </si>
</sst>
</file>

<file path=xl/styles.xml><?xml version="1.0" encoding="utf-8"?>
<styleSheet xmlns="http://schemas.openxmlformats.org/spreadsheetml/2006/main">
  <numFmts count="5">
    <numFmt numFmtId="164" formatCode="_ * #,##0.00_ ;_ * \-#,##0.00_ ;_ * &quot;-&quot;??_ ;_ @_ "/>
    <numFmt numFmtId="165" formatCode="00#"/>
    <numFmt numFmtId="166" formatCode="0#"/>
    <numFmt numFmtId="167" formatCode="00000#"/>
    <numFmt numFmtId="168" formatCode="00.00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FF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3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/>
    <xf numFmtId="0" fontId="3" fillId="0" borderId="0" xfId="2" applyNumberFormat="1" applyFont="1" applyFill="1" applyBorder="1"/>
    <xf numFmtId="0" fontId="4" fillId="0" borderId="0" xfId="2" applyFont="1" applyFill="1" applyBorder="1" applyAlignment="1">
      <alignment horizontal="center"/>
    </xf>
    <xf numFmtId="0" fontId="3" fillId="0" borderId="0" xfId="2" applyFont="1" applyFill="1"/>
    <xf numFmtId="0" fontId="3" fillId="0" borderId="0" xfId="2" applyNumberFormat="1" applyFont="1" applyFill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 applyProtection="1">
      <alignment horizontal="left"/>
    </xf>
    <xf numFmtId="0" fontId="3" fillId="0" borderId="0" xfId="2" applyFont="1" applyFill="1" applyAlignment="1">
      <alignment horizontal="left" vertical="top" wrapText="1"/>
    </xf>
    <xf numFmtId="0" fontId="3" fillId="0" borderId="0" xfId="2" applyFont="1" applyFill="1" applyAlignment="1">
      <alignment vertical="top" wrapText="1"/>
    </xf>
    <xf numFmtId="0" fontId="3" fillId="0" borderId="0" xfId="2" applyNumberFormat="1" applyFont="1" applyFill="1" applyAlignment="1">
      <alignment horizontal="right"/>
    </xf>
    <xf numFmtId="0" fontId="3" fillId="0" borderId="0" xfId="2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>
      <alignment horizontal="left"/>
    </xf>
    <xf numFmtId="0" fontId="4" fillId="0" borderId="0" xfId="2" applyNumberFormat="1" applyFont="1" applyFill="1" applyBorder="1"/>
    <xf numFmtId="0" fontId="4" fillId="0" borderId="0" xfId="3" applyNumberFormat="1" applyFont="1" applyFill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1" xfId="4" applyFont="1" applyFill="1" applyBorder="1"/>
    <xf numFmtId="0" fontId="3" fillId="0" borderId="1" xfId="4" applyNumberFormat="1" applyFont="1" applyFill="1" applyBorder="1"/>
    <xf numFmtId="0" fontId="6" fillId="0" borderId="1" xfId="4" applyNumberFormat="1" applyFont="1" applyFill="1" applyBorder="1" applyAlignment="1" applyProtection="1">
      <alignment horizontal="right"/>
    </xf>
    <xf numFmtId="0" fontId="3" fillId="0" borderId="0" xfId="5" applyFont="1" applyFill="1" applyProtection="1"/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4" fillId="0" borderId="0" xfId="2" applyFont="1" applyFill="1" applyAlignment="1" applyProtection="1">
      <alignment horizontal="left" vertical="top" wrapText="1"/>
    </xf>
    <xf numFmtId="0" fontId="3" fillId="0" borderId="0" xfId="2" applyNumberFormat="1" applyFont="1" applyFill="1" applyBorder="1" applyAlignment="1" applyProtection="1">
      <alignment horizontal="right"/>
    </xf>
    <xf numFmtId="0" fontId="4" fillId="0" borderId="0" xfId="2" applyFont="1" applyFill="1" applyAlignment="1">
      <alignment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166" fontId="3" fillId="0" borderId="0" xfId="2" applyNumberFormat="1" applyFont="1" applyFill="1" applyBorder="1" applyAlignment="1">
      <alignment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168" fontId="4" fillId="0" borderId="0" xfId="2" applyNumberFormat="1" applyFont="1" applyFill="1" applyBorder="1" applyAlignment="1">
      <alignment vertical="top" wrapText="1"/>
    </xf>
    <xf numFmtId="167" fontId="3" fillId="0" borderId="0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Alignment="1" applyProtection="1">
      <alignment horizontal="right"/>
    </xf>
    <xf numFmtId="164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3" xfId="2" applyNumberFormat="1" applyFont="1" applyFill="1" applyBorder="1" applyAlignment="1">
      <alignment horizontal="right"/>
    </xf>
    <xf numFmtId="0" fontId="3" fillId="0" borderId="3" xfId="2" applyNumberFormat="1" applyFont="1" applyFill="1" applyBorder="1" applyAlignment="1" applyProtection="1">
      <alignment horizontal="right"/>
    </xf>
    <xf numFmtId="0" fontId="3" fillId="0" borderId="3" xfId="1" applyNumberFormat="1" applyFont="1" applyFill="1" applyBorder="1" applyAlignment="1" applyProtection="1">
      <alignment horizontal="right" wrapText="1"/>
    </xf>
    <xf numFmtId="165" fontId="4" fillId="0" borderId="0" xfId="2" applyNumberFormat="1" applyFont="1" applyFill="1" applyBorder="1" applyAlignment="1">
      <alignment vertical="top" wrapText="1"/>
    </xf>
    <xf numFmtId="0" fontId="3" fillId="0" borderId="2" xfId="2" applyNumberFormat="1" applyFont="1" applyFill="1" applyBorder="1" applyAlignment="1" applyProtection="1">
      <alignment horizontal="right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4" fillId="0" borderId="0" xfId="2" applyFont="1" applyFill="1" applyBorder="1" applyAlignment="1">
      <alignment horizontal="left" vertical="top" wrapText="1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0" fontId="4" fillId="0" borderId="0" xfId="2" applyFont="1" applyFill="1" applyBorder="1" applyAlignment="1">
      <alignment vertical="top" wrapText="1"/>
    </xf>
    <xf numFmtId="0" fontId="3" fillId="0" borderId="3" xfId="2" applyFont="1" applyFill="1" applyBorder="1" applyAlignment="1">
      <alignment horizontal="left" vertical="top" wrapText="1"/>
    </xf>
    <xf numFmtId="0" fontId="4" fillId="0" borderId="3" xfId="2" applyFont="1" applyFill="1" applyBorder="1" applyAlignment="1" applyProtection="1">
      <alignment horizontal="left" vertical="top" wrapText="1"/>
    </xf>
    <xf numFmtId="0" fontId="3" fillId="0" borderId="3" xfId="2" applyFont="1" applyFill="1" applyBorder="1" applyAlignment="1">
      <alignment vertical="top" wrapText="1"/>
    </xf>
    <xf numFmtId="0" fontId="3" fillId="0" borderId="0" xfId="2" applyFont="1" applyFill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/>
    </xf>
    <xf numFmtId="166" fontId="3" fillId="0" borderId="0" xfId="2" applyNumberFormat="1" applyFont="1" applyFill="1" applyAlignment="1">
      <alignment vertical="top" wrapText="1"/>
    </xf>
    <xf numFmtId="0" fontId="3" fillId="0" borderId="0" xfId="5" applyNumberFormat="1" applyFont="1" applyFill="1" applyProtection="1"/>
    <xf numFmtId="0" fontId="3" fillId="0" borderId="0" xfId="5" applyNumberFormat="1" applyFont="1" applyFill="1" applyAlignment="1" applyProtection="1">
      <alignment horizontal="right"/>
    </xf>
    <xf numFmtId="0" fontId="3" fillId="0" borderId="1" xfId="4" applyNumberFormat="1" applyFont="1" applyFill="1" applyBorder="1" applyAlignment="1" applyProtection="1">
      <alignment vertical="center" wrapText="1"/>
    </xf>
    <xf numFmtId="0" fontId="3" fillId="0" borderId="2" xfId="5" applyFont="1" applyFill="1" applyBorder="1" applyAlignment="1" applyProtection="1">
      <alignment horizontal="left" vertical="top" wrapText="1"/>
    </xf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1" xfId="4" applyFont="1" applyFill="1" applyBorder="1" applyAlignment="1" applyProtection="1">
      <alignment horizontal="left"/>
    </xf>
    <xf numFmtId="0" fontId="3" fillId="0" borderId="1" xfId="4" applyNumberFormat="1" applyFont="1" applyFill="1" applyBorder="1" applyAlignment="1" applyProtection="1">
      <alignment horizontal="right"/>
    </xf>
    <xf numFmtId="0" fontId="3" fillId="2" borderId="0" xfId="2" applyFont="1" applyFill="1"/>
    <xf numFmtId="0" fontId="7" fillId="0" borderId="0" xfId="2" applyFont="1" applyFill="1"/>
    <xf numFmtId="0" fontId="3" fillId="0" borderId="0" xfId="3" applyFont="1" applyFill="1" applyAlignment="1" applyProtection="1">
      <alignment horizontal="left" vertical="top" wrapText="1"/>
    </xf>
    <xf numFmtId="164" fontId="3" fillId="0" borderId="0" xfId="1" applyFont="1" applyFill="1" applyAlignment="1">
      <alignment horizontal="right" wrapText="1"/>
    </xf>
    <xf numFmtId="0" fontId="4" fillId="0" borderId="3" xfId="2" applyFont="1" applyFill="1" applyBorder="1" applyAlignment="1">
      <alignment vertical="top" wrapText="1"/>
    </xf>
    <xf numFmtId="0" fontId="3" fillId="0" borderId="0" xfId="1" applyNumberFormat="1" applyFont="1" applyFill="1" applyAlignment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164" fontId="5" fillId="0" borderId="0" xfId="1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>
      <alignment horizontal="right"/>
    </xf>
    <xf numFmtId="0" fontId="4" fillId="0" borderId="0" xfId="2" applyFont="1" applyFill="1" applyBorder="1" applyAlignment="1">
      <alignment horizontal="center"/>
    </xf>
    <xf numFmtId="0" fontId="3" fillId="0" borderId="0" xfId="4" applyNumberFormat="1" applyFont="1" applyFill="1" applyBorder="1" applyAlignment="1" applyProtection="1">
      <alignment horizontal="center"/>
    </xf>
    <xf numFmtId="0" fontId="3" fillId="0" borderId="2" xfId="4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_budget 2004-05_2.6.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$Budgets%202002%20onward$\$Bud2018$\Dem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4" transitionEvaluation="1" codeName="Sheet55"/>
  <dimension ref="A1:H59"/>
  <sheetViews>
    <sheetView tabSelected="1" view="pageBreakPreview" topLeftCell="A4" zoomScaleSheetLayoutView="100" workbookViewId="0">
      <selection activeCell="A13" sqref="A13:XFD13"/>
    </sheetView>
  </sheetViews>
  <sheetFormatPr defaultColWidth="11" defaultRowHeight="12.75"/>
  <cols>
    <col min="1" max="1" width="6.42578125" style="10" customWidth="1"/>
    <col min="2" max="2" width="8.140625" style="11" customWidth="1"/>
    <col min="3" max="3" width="45.7109375" style="6" customWidth="1"/>
    <col min="4" max="4" width="11.28515625" style="7" customWidth="1"/>
    <col min="5" max="5" width="11.28515625" style="6" customWidth="1"/>
    <col min="6" max="6" width="15.7109375" style="6" customWidth="1"/>
    <col min="7" max="7" width="15.7109375" style="7" customWidth="1"/>
    <col min="8" max="8" width="15.7109375" style="6" customWidth="1"/>
    <col min="9" max="16384" width="11" style="6"/>
  </cols>
  <sheetData>
    <row r="1" spans="1:8">
      <c r="A1" s="73" t="s">
        <v>39</v>
      </c>
      <c r="B1" s="73"/>
      <c r="C1" s="73"/>
      <c r="D1" s="73"/>
      <c r="E1" s="73"/>
      <c r="F1" s="73"/>
      <c r="G1" s="73"/>
      <c r="H1" s="73"/>
    </row>
    <row r="2" spans="1:8">
      <c r="A2" s="73" t="s">
        <v>40</v>
      </c>
      <c r="B2" s="73"/>
      <c r="C2" s="73"/>
      <c r="D2" s="73"/>
      <c r="E2" s="73"/>
      <c r="F2" s="73"/>
      <c r="G2" s="73"/>
      <c r="H2" s="73"/>
    </row>
    <row r="3" spans="1:8" ht="6.6" customHeight="1">
      <c r="A3" s="1"/>
      <c r="B3" s="2"/>
      <c r="C3" s="3"/>
      <c r="D3" s="4"/>
      <c r="E3" s="5"/>
      <c r="F3" s="3"/>
      <c r="G3" s="4"/>
      <c r="H3" s="3"/>
    </row>
    <row r="4" spans="1:8">
      <c r="A4" s="1"/>
      <c r="B4" s="2"/>
      <c r="C4" s="3"/>
      <c r="D4" s="8" t="s">
        <v>24</v>
      </c>
      <c r="E4" s="5">
        <v>2853</v>
      </c>
      <c r="F4" s="9" t="s">
        <v>27</v>
      </c>
      <c r="G4" s="4"/>
      <c r="H4" s="3"/>
    </row>
    <row r="5" spans="1:8" ht="10.15" customHeight="1">
      <c r="D5" s="12"/>
      <c r="E5" s="13"/>
      <c r="F5" s="14"/>
    </row>
    <row r="6" spans="1:8">
      <c r="A6" s="14" t="s">
        <v>34</v>
      </c>
    </row>
    <row r="7" spans="1:8">
      <c r="A7" s="15"/>
      <c r="D7" s="16"/>
      <c r="E7" s="17" t="s">
        <v>25</v>
      </c>
      <c r="F7" s="17" t="s">
        <v>26</v>
      </c>
      <c r="G7" s="17" t="s">
        <v>4</v>
      </c>
      <c r="H7" s="7"/>
    </row>
    <row r="8" spans="1:8" ht="13.5">
      <c r="A8" s="15"/>
      <c r="D8" s="18" t="s">
        <v>0</v>
      </c>
      <c r="E8" s="18">
        <f>H41</f>
        <v>63396</v>
      </c>
      <c r="F8" s="71" t="s">
        <v>43</v>
      </c>
      <c r="G8" s="18">
        <v>63396</v>
      </c>
      <c r="H8" s="7"/>
    </row>
    <row r="9" spans="1:8">
      <c r="A9" s="14" t="s">
        <v>23</v>
      </c>
      <c r="E9" s="7"/>
      <c r="F9" s="7"/>
      <c r="H9" s="7"/>
    </row>
    <row r="10" spans="1:8">
      <c r="C10" s="19"/>
      <c r="D10" s="20"/>
      <c r="E10" s="20"/>
      <c r="F10" s="20"/>
      <c r="G10" s="20"/>
      <c r="H10" s="21" t="s">
        <v>32</v>
      </c>
    </row>
    <row r="11" spans="1:8" s="22" customFormat="1" ht="13.15" customHeight="1">
      <c r="A11" s="57"/>
      <c r="B11" s="58"/>
      <c r="C11" s="59"/>
      <c r="D11" s="75" t="s">
        <v>41</v>
      </c>
      <c r="E11" s="75"/>
      <c r="F11" s="72" t="s">
        <v>35</v>
      </c>
      <c r="G11" s="72" t="s">
        <v>36</v>
      </c>
      <c r="H11" s="72" t="s">
        <v>35</v>
      </c>
    </row>
    <row r="12" spans="1:8" s="22" customFormat="1">
      <c r="A12" s="23"/>
      <c r="B12" s="24"/>
      <c r="C12" s="59" t="s">
        <v>1</v>
      </c>
      <c r="D12" s="74" t="s">
        <v>42</v>
      </c>
      <c r="E12" s="74"/>
      <c r="F12" s="72" t="s">
        <v>37</v>
      </c>
      <c r="G12" s="72" t="s">
        <v>37</v>
      </c>
      <c r="H12" s="72" t="s">
        <v>45</v>
      </c>
    </row>
    <row r="13" spans="1:8" s="22" customFormat="1">
      <c r="A13" s="60"/>
      <c r="B13" s="61"/>
      <c r="C13" s="62"/>
      <c r="D13" s="63" t="s">
        <v>2</v>
      </c>
      <c r="E13" s="63" t="s">
        <v>3</v>
      </c>
      <c r="F13" s="63"/>
      <c r="G13" s="63"/>
      <c r="H13" s="56"/>
    </row>
    <row r="14" spans="1:8">
      <c r="C14" s="25" t="s">
        <v>5</v>
      </c>
      <c r="D14" s="26"/>
      <c r="E14" s="26"/>
      <c r="F14" s="26"/>
      <c r="G14" s="26"/>
      <c r="H14" s="26"/>
    </row>
    <row r="15" spans="1:8">
      <c r="A15" s="10" t="s">
        <v>6</v>
      </c>
      <c r="B15" s="27">
        <v>2853</v>
      </c>
      <c r="C15" s="28" t="s">
        <v>27</v>
      </c>
      <c r="E15" s="7"/>
      <c r="F15" s="7"/>
      <c r="H15" s="7"/>
    </row>
    <row r="16" spans="1:8" ht="14.45" customHeight="1">
      <c r="A16" s="1"/>
      <c r="B16" s="29">
        <v>2</v>
      </c>
      <c r="C16" s="30" t="s">
        <v>33</v>
      </c>
      <c r="E16" s="7"/>
      <c r="F16" s="7"/>
      <c r="H16" s="7"/>
    </row>
    <row r="17" spans="1:8" ht="14.45" customHeight="1">
      <c r="A17" s="1"/>
      <c r="B17" s="31">
        <v>2.0009999999999999</v>
      </c>
      <c r="C17" s="28" t="s">
        <v>28</v>
      </c>
      <c r="D17" s="12"/>
      <c r="E17" s="12"/>
      <c r="F17" s="12"/>
      <c r="G17" s="12"/>
      <c r="H17" s="12"/>
    </row>
    <row r="18" spans="1:8" ht="14.45" customHeight="1">
      <c r="A18" s="1"/>
      <c r="B18" s="29">
        <v>60</v>
      </c>
      <c r="C18" s="30" t="s">
        <v>7</v>
      </c>
      <c r="D18" s="12"/>
      <c r="E18" s="12"/>
      <c r="F18" s="12"/>
      <c r="G18" s="12"/>
      <c r="H18" s="12"/>
    </row>
    <row r="19" spans="1:8" ht="14.45" customHeight="1">
      <c r="A19" s="1"/>
      <c r="B19" s="32" t="s">
        <v>8</v>
      </c>
      <c r="C19" s="30" t="s">
        <v>9</v>
      </c>
      <c r="D19" s="12">
        <v>9575</v>
      </c>
      <c r="E19" s="33">
        <v>26246</v>
      </c>
      <c r="F19" s="69">
        <v>38935</v>
      </c>
      <c r="G19" s="12">
        <v>38935</v>
      </c>
      <c r="H19" s="33">
        <v>41581</v>
      </c>
    </row>
    <row r="20" spans="1:8" ht="14.45" customHeight="1">
      <c r="A20" s="1"/>
      <c r="B20" s="32" t="s">
        <v>10</v>
      </c>
      <c r="C20" s="30" t="s">
        <v>11</v>
      </c>
      <c r="D20" s="69">
        <v>400</v>
      </c>
      <c r="E20" s="33">
        <v>67</v>
      </c>
      <c r="F20" s="69">
        <v>470</v>
      </c>
      <c r="G20" s="69">
        <v>470</v>
      </c>
      <c r="H20" s="33">
        <v>700</v>
      </c>
    </row>
    <row r="21" spans="1:8" ht="14.45" customHeight="1">
      <c r="A21" s="1"/>
      <c r="B21" s="32" t="s">
        <v>12</v>
      </c>
      <c r="C21" s="30" t="s">
        <v>13</v>
      </c>
      <c r="D21" s="12">
        <v>5749</v>
      </c>
      <c r="E21" s="33">
        <v>599</v>
      </c>
      <c r="F21" s="69">
        <v>4600</v>
      </c>
      <c r="G21" s="12">
        <v>5325</v>
      </c>
      <c r="H21" s="33">
        <v>5100</v>
      </c>
    </row>
    <row r="22" spans="1:8" ht="14.45" customHeight="1">
      <c r="A22" s="1"/>
      <c r="B22" s="32" t="s">
        <v>14</v>
      </c>
      <c r="C22" s="30" t="s">
        <v>15</v>
      </c>
      <c r="D22" s="12">
        <v>7</v>
      </c>
      <c r="E22" s="34">
        <v>0</v>
      </c>
      <c r="F22" s="69">
        <v>7</v>
      </c>
      <c r="G22" s="12">
        <v>7</v>
      </c>
      <c r="H22" s="35">
        <v>15</v>
      </c>
    </row>
    <row r="23" spans="1:8" ht="14.45" customHeight="1">
      <c r="A23" s="1"/>
      <c r="B23" s="32" t="s">
        <v>38</v>
      </c>
      <c r="C23" s="66" t="s">
        <v>44</v>
      </c>
      <c r="D23" s="67">
        <v>0</v>
      </c>
      <c r="E23" s="34">
        <v>0</v>
      </c>
      <c r="F23" s="67">
        <v>0</v>
      </c>
      <c r="G23" s="67">
        <v>0</v>
      </c>
      <c r="H23" s="35">
        <v>9500</v>
      </c>
    </row>
    <row r="24" spans="1:8" s="65" customFormat="1" ht="14.45" customHeight="1">
      <c r="A24" s="1"/>
      <c r="B24" s="32" t="s">
        <v>16</v>
      </c>
      <c r="C24" s="30" t="s">
        <v>29</v>
      </c>
      <c r="D24" s="69">
        <v>1421</v>
      </c>
      <c r="E24" s="34">
        <v>0</v>
      </c>
      <c r="F24" s="69">
        <v>2000</v>
      </c>
      <c r="G24" s="69">
        <v>2000</v>
      </c>
      <c r="H24" s="35">
        <v>2000</v>
      </c>
    </row>
    <row r="25" spans="1:8" ht="14.45" customHeight="1">
      <c r="A25" s="1" t="s">
        <v>4</v>
      </c>
      <c r="B25" s="29">
        <v>60</v>
      </c>
      <c r="C25" s="30" t="s">
        <v>7</v>
      </c>
      <c r="D25" s="36">
        <f t="shared" ref="D25:G25" si="0">SUM(D19:D24)</f>
        <v>17152</v>
      </c>
      <c r="E25" s="36">
        <f t="shared" si="0"/>
        <v>26912</v>
      </c>
      <c r="F25" s="70">
        <f t="shared" si="0"/>
        <v>46012</v>
      </c>
      <c r="G25" s="36">
        <f t="shared" si="0"/>
        <v>46737</v>
      </c>
      <c r="H25" s="36">
        <v>58896</v>
      </c>
    </row>
    <row r="26" spans="1:8" ht="14.45" customHeight="1">
      <c r="A26" s="1" t="s">
        <v>4</v>
      </c>
      <c r="B26" s="31">
        <v>2.0009999999999999</v>
      </c>
      <c r="C26" s="28" t="s">
        <v>28</v>
      </c>
      <c r="D26" s="37">
        <f t="shared" ref="D26:G26" si="1">D25</f>
        <v>17152</v>
      </c>
      <c r="E26" s="37">
        <f t="shared" si="1"/>
        <v>26912</v>
      </c>
      <c r="F26" s="38">
        <f t="shared" si="1"/>
        <v>46012</v>
      </c>
      <c r="G26" s="37">
        <f t="shared" si="1"/>
        <v>46737</v>
      </c>
      <c r="H26" s="37">
        <v>58896</v>
      </c>
    </row>
    <row r="27" spans="1:8" ht="10.15" customHeight="1">
      <c r="A27" s="1"/>
      <c r="B27" s="39"/>
      <c r="C27" s="28"/>
      <c r="D27" s="40"/>
      <c r="E27" s="40"/>
      <c r="F27" s="40"/>
      <c r="G27" s="40"/>
      <c r="H27" s="40"/>
    </row>
    <row r="28" spans="1:8" ht="14.45" customHeight="1">
      <c r="A28" s="1"/>
      <c r="B28" s="31">
        <v>2.004</v>
      </c>
      <c r="C28" s="28" t="s">
        <v>17</v>
      </c>
      <c r="D28" s="26"/>
      <c r="E28" s="26"/>
      <c r="F28" s="26"/>
      <c r="G28" s="26"/>
      <c r="H28" s="26"/>
    </row>
    <row r="29" spans="1:8" ht="14.45" customHeight="1">
      <c r="A29" s="1"/>
      <c r="B29" s="29">
        <v>61</v>
      </c>
      <c r="C29" s="30" t="s">
        <v>18</v>
      </c>
      <c r="D29" s="26"/>
      <c r="E29" s="26"/>
      <c r="F29" s="26"/>
      <c r="G29" s="26"/>
      <c r="H29" s="26"/>
    </row>
    <row r="30" spans="1:8" s="65" customFormat="1" ht="14.45" customHeight="1">
      <c r="A30" s="1"/>
      <c r="B30" s="32" t="s">
        <v>19</v>
      </c>
      <c r="C30" s="2" t="s">
        <v>20</v>
      </c>
      <c r="D30" s="42">
        <v>1500</v>
      </c>
      <c r="E30" s="41">
        <v>0</v>
      </c>
      <c r="F30" s="42">
        <v>2000</v>
      </c>
      <c r="G30" s="42">
        <v>2000</v>
      </c>
      <c r="H30" s="42">
        <v>2000</v>
      </c>
    </row>
    <row r="31" spans="1:8" ht="14.45" customHeight="1">
      <c r="A31" s="1" t="s">
        <v>4</v>
      </c>
      <c r="B31" s="29">
        <v>61</v>
      </c>
      <c r="C31" s="30" t="s">
        <v>18</v>
      </c>
      <c r="D31" s="42">
        <f t="shared" ref="D31:G32" si="2">D30</f>
        <v>1500</v>
      </c>
      <c r="E31" s="41">
        <f t="shared" si="2"/>
        <v>0</v>
      </c>
      <c r="F31" s="42">
        <f t="shared" si="2"/>
        <v>2000</v>
      </c>
      <c r="G31" s="42">
        <f t="shared" si="2"/>
        <v>2000</v>
      </c>
      <c r="H31" s="42">
        <v>2000</v>
      </c>
    </row>
    <row r="32" spans="1:8" ht="14.45" customHeight="1">
      <c r="A32" s="1" t="s">
        <v>4</v>
      </c>
      <c r="B32" s="31">
        <v>2.004</v>
      </c>
      <c r="C32" s="43" t="s">
        <v>17</v>
      </c>
      <c r="D32" s="42">
        <f t="shared" si="2"/>
        <v>1500</v>
      </c>
      <c r="E32" s="41">
        <f t="shared" si="2"/>
        <v>0</v>
      </c>
      <c r="F32" s="42">
        <f t="shared" si="2"/>
        <v>2000</v>
      </c>
      <c r="G32" s="42">
        <f t="shared" si="2"/>
        <v>2000</v>
      </c>
      <c r="H32" s="42">
        <v>2000</v>
      </c>
    </row>
    <row r="33" spans="1:8" ht="10.15" customHeight="1">
      <c r="A33" s="1"/>
      <c r="B33" s="31"/>
      <c r="C33" s="43"/>
      <c r="D33" s="44"/>
      <c r="E33" s="45"/>
      <c r="F33" s="44"/>
      <c r="G33" s="44"/>
      <c r="H33" s="44"/>
    </row>
    <row r="34" spans="1:8" ht="13.9" customHeight="1">
      <c r="A34" s="1"/>
      <c r="B34" s="31">
        <v>2.1019999999999999</v>
      </c>
      <c r="C34" s="28" t="s">
        <v>30</v>
      </c>
      <c r="D34" s="26"/>
      <c r="E34" s="26"/>
      <c r="F34" s="8"/>
      <c r="G34" s="8"/>
      <c r="H34" s="8"/>
    </row>
    <row r="35" spans="1:8" ht="13.9" customHeight="1">
      <c r="A35" s="1"/>
      <c r="B35" s="29">
        <v>62</v>
      </c>
      <c r="C35" s="30" t="s">
        <v>31</v>
      </c>
      <c r="D35" s="8"/>
      <c r="E35" s="8"/>
      <c r="F35" s="8"/>
      <c r="G35" s="8"/>
      <c r="H35" s="8"/>
    </row>
    <row r="36" spans="1:8" s="65" customFormat="1" ht="13.9" customHeight="1">
      <c r="A36" s="1"/>
      <c r="B36" s="32" t="s">
        <v>22</v>
      </c>
      <c r="C36" s="2" t="s">
        <v>20</v>
      </c>
      <c r="D36" s="41">
        <v>0</v>
      </c>
      <c r="E36" s="41">
        <v>0</v>
      </c>
      <c r="F36" s="42">
        <v>2500</v>
      </c>
      <c r="G36" s="42">
        <v>2500</v>
      </c>
      <c r="H36" s="42">
        <v>2500</v>
      </c>
    </row>
    <row r="37" spans="1:8" ht="13.9" customHeight="1">
      <c r="A37" s="1" t="s">
        <v>4</v>
      </c>
      <c r="B37" s="29">
        <v>62</v>
      </c>
      <c r="C37" s="30" t="s">
        <v>31</v>
      </c>
      <c r="D37" s="41">
        <f t="shared" ref="D37:G37" si="3">D36</f>
        <v>0</v>
      </c>
      <c r="E37" s="41">
        <f t="shared" si="3"/>
        <v>0</v>
      </c>
      <c r="F37" s="42">
        <f t="shared" si="3"/>
        <v>2500</v>
      </c>
      <c r="G37" s="42">
        <f t="shared" si="3"/>
        <v>2500</v>
      </c>
      <c r="H37" s="42">
        <v>2500</v>
      </c>
    </row>
    <row r="38" spans="1:8" ht="13.9" customHeight="1">
      <c r="A38" s="1" t="s">
        <v>4</v>
      </c>
      <c r="B38" s="31">
        <v>2.1019999999999999</v>
      </c>
      <c r="C38" s="28" t="s">
        <v>21</v>
      </c>
      <c r="D38" s="46">
        <f t="shared" ref="D38:G38" si="4">D37</f>
        <v>0</v>
      </c>
      <c r="E38" s="46">
        <f t="shared" si="4"/>
        <v>0</v>
      </c>
      <c r="F38" s="38">
        <f t="shared" si="4"/>
        <v>2500</v>
      </c>
      <c r="G38" s="38">
        <f t="shared" si="4"/>
        <v>2500</v>
      </c>
      <c r="H38" s="38">
        <v>2500</v>
      </c>
    </row>
    <row r="39" spans="1:8">
      <c r="A39" s="1" t="s">
        <v>4</v>
      </c>
      <c r="B39" s="29">
        <v>2</v>
      </c>
      <c r="C39" s="30" t="s">
        <v>33</v>
      </c>
      <c r="D39" s="37">
        <f t="shared" ref="D39:G39" si="5">D38+D32+D26</f>
        <v>18652</v>
      </c>
      <c r="E39" s="37">
        <f t="shared" si="5"/>
        <v>26912</v>
      </c>
      <c r="F39" s="38">
        <f t="shared" si="5"/>
        <v>50512</v>
      </c>
      <c r="G39" s="37">
        <f t="shared" si="5"/>
        <v>51237</v>
      </c>
      <c r="H39" s="37">
        <v>63396</v>
      </c>
    </row>
    <row r="40" spans="1:8">
      <c r="A40" s="1" t="s">
        <v>4</v>
      </c>
      <c r="B40" s="47">
        <v>2853</v>
      </c>
      <c r="C40" s="28" t="s">
        <v>27</v>
      </c>
      <c r="D40" s="33">
        <f t="shared" ref="D40:G41" si="6">D39</f>
        <v>18652</v>
      </c>
      <c r="E40" s="33">
        <f t="shared" si="6"/>
        <v>26912</v>
      </c>
      <c r="F40" s="35">
        <f t="shared" si="6"/>
        <v>50512</v>
      </c>
      <c r="G40" s="33">
        <f t="shared" si="6"/>
        <v>51237</v>
      </c>
      <c r="H40" s="33">
        <v>63396</v>
      </c>
    </row>
    <row r="41" spans="1:8" s="64" customFormat="1">
      <c r="A41" s="48" t="s">
        <v>4</v>
      </c>
      <c r="B41" s="68"/>
      <c r="C41" s="49" t="s">
        <v>5</v>
      </c>
      <c r="D41" s="37">
        <f t="shared" si="6"/>
        <v>18652</v>
      </c>
      <c r="E41" s="37">
        <f t="shared" si="6"/>
        <v>26912</v>
      </c>
      <c r="F41" s="38">
        <f t="shared" si="6"/>
        <v>50512</v>
      </c>
      <c r="G41" s="37">
        <f t="shared" si="6"/>
        <v>51237</v>
      </c>
      <c r="H41" s="37">
        <v>63396</v>
      </c>
    </row>
    <row r="42" spans="1:8">
      <c r="A42" s="48" t="s">
        <v>4</v>
      </c>
      <c r="B42" s="50"/>
      <c r="C42" s="49" t="s">
        <v>0</v>
      </c>
      <c r="D42" s="37">
        <f t="shared" ref="D42:G42" si="7">D41</f>
        <v>18652</v>
      </c>
      <c r="E42" s="37">
        <f t="shared" si="7"/>
        <v>26912</v>
      </c>
      <c r="F42" s="37">
        <f t="shared" si="7"/>
        <v>50512</v>
      </c>
      <c r="G42" s="37">
        <f t="shared" si="7"/>
        <v>51237</v>
      </c>
      <c r="H42" s="37">
        <v>63396</v>
      </c>
    </row>
    <row r="43" spans="1:8">
      <c r="A43" s="1"/>
      <c r="B43" s="2"/>
      <c r="C43" s="3"/>
      <c r="D43" s="4"/>
      <c r="E43" s="4"/>
      <c r="F43" s="4"/>
      <c r="G43" s="4"/>
      <c r="H43" s="4"/>
    </row>
    <row r="44" spans="1:8">
      <c r="A44" s="1"/>
      <c r="B44" s="2"/>
      <c r="C44" s="3"/>
      <c r="D44" s="4"/>
      <c r="E44" s="4"/>
      <c r="F44" s="4"/>
      <c r="G44" s="4"/>
      <c r="H44" s="4"/>
    </row>
    <row r="45" spans="1:8">
      <c r="E45" s="7"/>
      <c r="F45" s="7"/>
      <c r="H45" s="7"/>
    </row>
    <row r="46" spans="1:8">
      <c r="D46" s="4"/>
      <c r="E46" s="4"/>
      <c r="F46" s="7"/>
      <c r="H46" s="7"/>
    </row>
    <row r="47" spans="1:8">
      <c r="E47" s="7"/>
      <c r="F47" s="4"/>
      <c r="G47" s="4"/>
      <c r="H47" s="4"/>
    </row>
    <row r="48" spans="1:8">
      <c r="C48" s="51"/>
      <c r="D48" s="52"/>
      <c r="E48" s="52"/>
      <c r="F48" s="7"/>
      <c r="H48" s="7"/>
    </row>
    <row r="49" spans="2:8">
      <c r="B49" s="53"/>
      <c r="C49" s="51"/>
      <c r="D49" s="54"/>
      <c r="E49" s="54"/>
      <c r="F49" s="52"/>
      <c r="G49" s="52"/>
      <c r="H49" s="7"/>
    </row>
    <row r="50" spans="2:8">
      <c r="C50" s="51"/>
      <c r="D50" s="55"/>
      <c r="E50" s="55"/>
      <c r="F50" s="54"/>
      <c r="G50" s="54"/>
      <c r="H50" s="7"/>
    </row>
    <row r="51" spans="2:8">
      <c r="C51" s="51"/>
      <c r="E51" s="7"/>
      <c r="F51" s="55"/>
      <c r="G51" s="55"/>
      <c r="H51" s="7"/>
    </row>
    <row r="52" spans="2:8">
      <c r="C52" s="51"/>
      <c r="E52" s="7"/>
      <c r="F52" s="7"/>
      <c r="H52" s="7"/>
    </row>
    <row r="53" spans="2:8">
      <c r="C53" s="51"/>
      <c r="E53" s="7"/>
      <c r="F53" s="7"/>
      <c r="H53" s="7"/>
    </row>
    <row r="54" spans="2:8">
      <c r="C54" s="51"/>
      <c r="D54" s="12"/>
      <c r="E54" s="51"/>
      <c r="F54" s="51"/>
      <c r="G54" s="12"/>
    </row>
    <row r="55" spans="2:8">
      <c r="C55" s="51"/>
      <c r="D55" s="12"/>
      <c r="E55" s="51"/>
      <c r="F55" s="51"/>
      <c r="G55" s="12"/>
    </row>
    <row r="56" spans="2:8">
      <c r="C56" s="51"/>
      <c r="D56" s="12"/>
      <c r="E56" s="51"/>
      <c r="F56" s="51"/>
      <c r="G56" s="51"/>
    </row>
    <row r="57" spans="2:8">
      <c r="C57" s="51"/>
      <c r="D57" s="12"/>
      <c r="E57" s="51"/>
      <c r="F57" s="51"/>
      <c r="G57" s="12"/>
    </row>
    <row r="58" spans="2:8">
      <c r="C58" s="51"/>
      <c r="D58" s="12"/>
      <c r="E58" s="12"/>
      <c r="F58" s="51"/>
      <c r="G58" s="12"/>
    </row>
    <row r="59" spans="2:8">
      <c r="C59" s="51"/>
      <c r="D59" s="12"/>
      <c r="E59" s="51"/>
      <c r="F59" s="51"/>
      <c r="G59" s="12"/>
    </row>
  </sheetData>
  <mergeCells count="4">
    <mergeCell ref="A1:H1"/>
    <mergeCell ref="A2:H2"/>
    <mergeCell ref="D12:E12"/>
    <mergeCell ref="D11:E11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1" firstPageNumber="174" orientation="landscape" blackAndWhite="1" useFirstPageNumber="1" r:id="rId1"/>
  <headerFooter alignWithMargins="0">
    <oddHeader xml:space="preserve">&amp;C   </oddHeader>
    <oddFooter>&amp;C&amp;"Times New Roman,Bold"   &amp;P</oddFooter>
  </headerFooter>
  <rowBreaks count="1" manualBreakCount="1">
    <brk id="4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dem25</vt:lpstr>
      <vt:lpstr>minesrevenue</vt:lpstr>
      <vt:lpstr>'dem25'!mining</vt:lpstr>
      <vt:lpstr>'dem25'!Print_Area</vt:lpstr>
      <vt:lpstr>'dem25'!Print_Titles</vt:lpstr>
      <vt:lpstr>'dem25'!revise</vt:lpstr>
      <vt:lpstr>'dem25'!summary</vt:lpstr>
      <vt:lpstr>'dem25'!Voted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2018-02-27T05:55:42Z</cp:lastPrinted>
  <dcterms:created xsi:type="dcterms:W3CDTF">2004-06-02T16:21:26Z</dcterms:created>
  <dcterms:modified xsi:type="dcterms:W3CDTF">2018-04-06T09:25:35Z</dcterms:modified>
</cp:coreProperties>
</file>