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5600" windowHeight="11010"/>
  </bookViews>
  <sheets>
    <sheet name="dem27" sheetId="4" r:id="rId1"/>
    <sheet name="Sheet1" sheetId="1" r:id="rId2"/>
    <sheet name="Sheet2" sheetId="2" r:id="rId3"/>
    <sheet name="Sheet3" sheetId="3" r:id="rId4"/>
  </sheets>
  <definedNames>
    <definedName name="__123Graph_D" hidden="1">#REF!</definedName>
    <definedName name="_xlnm._FilterDatabase" localSheetId="0" hidden="1">'dem27'!$A$18:$H$82</definedName>
    <definedName name="_Regression_Int" localSheetId="0" hidden="1">1</definedName>
    <definedName name="charged">#REF!</definedName>
    <definedName name="da">#REF!</definedName>
    <definedName name="ee">#REF!</definedName>
    <definedName name="fishcap">#REF!</definedName>
    <definedName name="Fishrev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#REF!</definedName>
    <definedName name="legalcharged">'dem27'!$E$11:$F$11</definedName>
    <definedName name="legalvoted">'dem27'!$E$11:$F$11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'dem27'!#REF!</definedName>
    <definedName name="oges">#REF!</definedName>
    <definedName name="pension">#REF!</definedName>
    <definedName name="_xlnm.Print_Area" localSheetId="0">'dem27'!$A$1:$H$82</definedName>
    <definedName name="_xlnm.Print_Titles" localSheetId="0">'dem27'!$15:$18</definedName>
    <definedName name="rec">#REF!</definedName>
    <definedName name="reform">#REF!</definedName>
    <definedName name="revise" localSheetId="0">'dem27'!$D$97:$G$97</definedName>
    <definedName name="sgs" localSheetId="0">'dem27'!$D$54:$H$54</definedName>
    <definedName name="socialwelfare">#REF!</definedName>
    <definedName name="spfrd">#REF!</definedName>
    <definedName name="sss">#REF!</definedName>
    <definedName name="summary" localSheetId="0">'dem27'!$D$88:$G$88</definedName>
    <definedName name="udhd">#REF!</definedName>
    <definedName name="urbancap">#REF!</definedName>
    <definedName name="Voted" localSheetId="0">'dem27'!$E$12:$F$12</definedName>
    <definedName name="welfarecap">#REF!</definedName>
    <definedName name="Z_239EE218_578E_4317_BEED_14D5D7089E27_.wvu.PrintArea" localSheetId="0" hidden="1">'dem27'!$A$1:$H$82</definedName>
    <definedName name="Z_239EE218_578E_4317_BEED_14D5D7089E27_.wvu.PrintTitles" localSheetId="0" hidden="1">'dem27'!$15:$18</definedName>
    <definedName name="Z_302A3EA3_AE96_11D5_A646_0050BA3D7AFD_.wvu.PrintArea" localSheetId="0" hidden="1">'dem27'!$A$1:$H$82</definedName>
    <definedName name="Z_302A3EA3_AE96_11D5_A646_0050BA3D7AFD_.wvu.PrintTitles" localSheetId="0" hidden="1">'dem27'!$15:$18</definedName>
    <definedName name="Z_36DBA021_0ECB_11D4_8064_004005726899_.wvu.PrintArea" localSheetId="0" hidden="1">'dem27'!$A$1:$H$82</definedName>
    <definedName name="Z_36DBA021_0ECB_11D4_8064_004005726899_.wvu.PrintTitles" localSheetId="0" hidden="1">'dem27'!$15:$18</definedName>
    <definedName name="Z_93EBE921_AE91_11D5_8685_004005726899_.wvu.PrintArea" localSheetId="0" hidden="1">'dem27'!$A$1:$H$82</definedName>
    <definedName name="Z_93EBE921_AE91_11D5_8685_004005726899_.wvu.PrintTitles" localSheetId="0" hidden="1">'dem27'!$15:$18</definedName>
    <definedName name="Z_94DA79C1_0FDE_11D5_9579_000021DAEEA2_.wvu.PrintArea" localSheetId="0" hidden="1">'dem27'!$A$1:$H$82</definedName>
    <definedName name="Z_94DA79C1_0FDE_11D5_9579_000021DAEEA2_.wvu.PrintTitles" localSheetId="0" hidden="1">'dem27'!$15:$18</definedName>
    <definedName name="Z_C868F8C3_16D7_11D5_A68D_81D6213F5331_.wvu.PrintArea" localSheetId="0" hidden="1">'dem27'!$A$1:$H$82</definedName>
    <definedName name="Z_C868F8C3_16D7_11D5_A68D_81D6213F5331_.wvu.PrintTitles" localSheetId="0" hidden="1">'dem27'!$15:$18</definedName>
    <definedName name="Z_E5DF37BD_125C_11D5_8DC4_D0F5D88B3549_.wvu.PrintArea" localSheetId="0" hidden="1">'dem27'!$A$1:$H$82</definedName>
    <definedName name="Z_E5DF37BD_125C_11D5_8DC4_D0F5D88B3549_.wvu.PrintTitles" localSheetId="0" hidden="1">'dem27'!$15:$18</definedName>
    <definedName name="Z_F8ADACC1_164E_11D6_B603_000021DAEEA2_.wvu.PrintArea" localSheetId="0" hidden="1">'dem27'!$A$1:$H$82</definedName>
    <definedName name="Z_F8ADACC1_164E_11D6_B603_000021DAEEA2_.wvu.PrintTitles" localSheetId="0" hidden="1">'dem27'!$15:$18</definedName>
  </definedNames>
  <calcPr calcId="125725"/>
</workbook>
</file>

<file path=xl/calcChain.xml><?xml version="1.0" encoding="utf-8"?>
<calcChain xmlns="http://schemas.openxmlformats.org/spreadsheetml/2006/main">
  <c r="E64" i="4"/>
  <c r="F64"/>
  <c r="G64"/>
  <c r="D64"/>
  <c r="F39"/>
  <c r="G39"/>
  <c r="E39"/>
  <c r="G76" l="1"/>
  <c r="G77" s="1"/>
  <c r="G78" s="1"/>
  <c r="G79" s="1"/>
  <c r="F76"/>
  <c r="F77" s="1"/>
  <c r="F78" s="1"/>
  <c r="F79" s="1"/>
  <c r="E76"/>
  <c r="E77" s="1"/>
  <c r="E78" s="1"/>
  <c r="E79" s="1"/>
  <c r="D76"/>
  <c r="D77" s="1"/>
  <c r="D78" s="1"/>
  <c r="D79" s="1"/>
  <c r="G65"/>
  <c r="G66" s="1"/>
  <c r="G67" s="1"/>
  <c r="G81" s="1"/>
  <c r="F65"/>
  <c r="F66" s="1"/>
  <c r="F67" s="1"/>
  <c r="F81" s="1"/>
  <c r="E65"/>
  <c r="E66" s="1"/>
  <c r="E67" s="1"/>
  <c r="E81" s="1"/>
  <c r="D65"/>
  <c r="D66" s="1"/>
  <c r="D67" s="1"/>
  <c r="D81" s="1"/>
  <c r="G52"/>
  <c r="F52"/>
  <c r="E52"/>
  <c r="D52"/>
  <c r="G46"/>
  <c r="F46"/>
  <c r="E46"/>
  <c r="D46"/>
  <c r="D39"/>
  <c r="G28"/>
  <c r="G30" s="1"/>
  <c r="G31" s="1"/>
  <c r="F28"/>
  <c r="F30" s="1"/>
  <c r="F31" s="1"/>
  <c r="E28"/>
  <c r="E30" s="1"/>
  <c r="E31" s="1"/>
  <c r="D28"/>
  <c r="D29" s="1"/>
  <c r="F53" l="1"/>
  <c r="F54" s="1"/>
  <c r="E53"/>
  <c r="E54" s="1"/>
  <c r="E80" s="1"/>
  <c r="E82" s="1"/>
  <c r="E11"/>
  <c r="G53"/>
  <c r="G54" s="1"/>
  <c r="G80" s="1"/>
  <c r="G82" s="1"/>
  <c r="D30"/>
  <c r="D31" s="1"/>
  <c r="G29"/>
  <c r="D53"/>
  <c r="D54" s="1"/>
  <c r="E29"/>
  <c r="F80"/>
  <c r="F82" s="1"/>
  <c r="F29"/>
  <c r="D80" l="1"/>
  <c r="D82" s="1"/>
  <c r="E12" l="1"/>
</calcChain>
</file>

<file path=xl/sharedStrings.xml><?xml version="1.0" encoding="utf-8"?>
<sst xmlns="http://schemas.openxmlformats.org/spreadsheetml/2006/main" count="132" uniqueCount="65">
  <si>
    <t>Secretariat - General Services</t>
  </si>
  <si>
    <t>Revenue</t>
  </si>
  <si>
    <t>Capital</t>
  </si>
  <si>
    <t>Voted</t>
  </si>
  <si>
    <t>-</t>
  </si>
  <si>
    <t>Major /Sub-Major/Minor/Sub/Detailed Heads</t>
  </si>
  <si>
    <t>Plan</t>
  </si>
  <si>
    <t>Non-Plan</t>
  </si>
  <si>
    <t>Total</t>
  </si>
  <si>
    <t>REVENUE SECTION</t>
  </si>
  <si>
    <t>M.H.</t>
  </si>
  <si>
    <t>Parliamentary Affairs Department</t>
  </si>
  <si>
    <t>28.00.01</t>
  </si>
  <si>
    <t>Salaries</t>
  </si>
  <si>
    <t>28.00.11</t>
  </si>
  <si>
    <t>Travel Expenses</t>
  </si>
  <si>
    <t>28.00.13</t>
  </si>
  <si>
    <t>Office Expenses</t>
  </si>
  <si>
    <t>Secretariat</t>
  </si>
  <si>
    <t>II. Details of the estimates and the heads under which this grant will be accounted for:</t>
  </si>
  <si>
    <t>A - General Services (d) Administrative Services</t>
  </si>
  <si>
    <t>(In Thousands of Rupees)</t>
  </si>
  <si>
    <t>Administration of Justice</t>
  </si>
  <si>
    <t>Legal Advisers and Counsels</t>
  </si>
  <si>
    <t>Law Department</t>
  </si>
  <si>
    <t>Advocate General's Office</t>
  </si>
  <si>
    <t>24.60.01</t>
  </si>
  <si>
    <t>24.60.11</t>
  </si>
  <si>
    <t>24.60.13</t>
  </si>
  <si>
    <t>24.60.28</t>
  </si>
  <si>
    <t>Professional Services</t>
  </si>
  <si>
    <t>Law Commission</t>
  </si>
  <si>
    <t>Vigilance</t>
  </si>
  <si>
    <t>Lokayukta/Up-Lokayukta</t>
  </si>
  <si>
    <t>Sikkim Lokayukta (Charged)</t>
  </si>
  <si>
    <t>Head Office Establishment</t>
  </si>
  <si>
    <t>62.44.01</t>
  </si>
  <si>
    <t>62.44.11</t>
  </si>
  <si>
    <t>62.44.13</t>
  </si>
  <si>
    <t>Other Administrative Services</t>
  </si>
  <si>
    <t>Direction and Administration</t>
  </si>
  <si>
    <t>Sikkim State Human Right Commission</t>
  </si>
  <si>
    <t>63.44.01</t>
  </si>
  <si>
    <t>63.44.11</t>
  </si>
  <si>
    <t>63.44.13</t>
  </si>
  <si>
    <t>Charged</t>
  </si>
  <si>
    <t>Legal, Legislative and Parliamentary Affairs Department</t>
  </si>
  <si>
    <t>Budget Estimate</t>
  </si>
  <si>
    <t>I. Estimate of the amount required in the year ending 31st March, 2019 to defray the charges in respect of Parliamentary Affairs</t>
  </si>
  <si>
    <t>Revised Estimate</t>
  </si>
  <si>
    <t xml:space="preserve"> 2017-18</t>
  </si>
  <si>
    <t>31.00.01</t>
  </si>
  <si>
    <t>31.00.11</t>
  </si>
  <si>
    <t>31.00.13</t>
  </si>
  <si>
    <t>31.61.01</t>
  </si>
  <si>
    <t>31.61.11</t>
  </si>
  <si>
    <t>31.61.13</t>
  </si>
  <si>
    <t>62.44.42</t>
  </si>
  <si>
    <t>31.00.42</t>
  </si>
  <si>
    <t xml:space="preserve">Lump sum provision for revision of Pay &amp; Allowances </t>
  </si>
  <si>
    <t xml:space="preserve">              Actuals</t>
  </si>
  <si>
    <t xml:space="preserve">              2016-17</t>
  </si>
  <si>
    <t xml:space="preserve">                                               DEMAND NO. 27</t>
  </si>
  <si>
    <t xml:space="preserve">                                        LEGAL, LEGISLATIVE AND PARLIAMENTARY  AFFAIRS</t>
  </si>
  <si>
    <t xml:space="preserve"> 2018-19</t>
  </si>
</sst>
</file>

<file path=xl/styles.xml><?xml version="1.0" encoding="utf-8"?>
<styleSheet xmlns="http://schemas.openxmlformats.org/spreadsheetml/2006/main">
  <numFmts count="4">
    <numFmt numFmtId="164" formatCode="_ * #,##0.00_ ;_ * \-#,##0.00_ ;_ * &quot;-&quot;??_ ;_ @_ "/>
    <numFmt numFmtId="165" formatCode="00000#"/>
    <numFmt numFmtId="166" formatCode="00.0#0"/>
    <numFmt numFmtId="167" formatCode="00.000"/>
  </numFmts>
  <fonts count="8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1">
    <xf numFmtId="0" fontId="0" fillId="0" borderId="0" xfId="0"/>
    <xf numFmtId="0" fontId="4" fillId="0" borderId="0" xfId="2" applyFont="1" applyFill="1"/>
    <xf numFmtId="0" fontId="3" fillId="0" borderId="3" xfId="6" applyFont="1" applyFill="1" applyBorder="1" applyAlignment="1" applyProtection="1">
      <alignment horizontal="left" vertical="top" wrapText="1"/>
    </xf>
    <xf numFmtId="0" fontId="3" fillId="0" borderId="3" xfId="6" applyFont="1" applyFill="1" applyBorder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horizontal="left"/>
    </xf>
    <xf numFmtId="0" fontId="3" fillId="0" borderId="0" xfId="6" applyFont="1" applyFill="1" applyProtection="1"/>
    <xf numFmtId="0" fontId="3" fillId="0" borderId="0" xfId="6" applyFont="1" applyFill="1" applyBorder="1" applyAlignment="1" applyProtection="1">
      <alignment horizontal="left" vertical="top" wrapText="1"/>
    </xf>
    <xf numFmtId="0" fontId="3" fillId="0" borderId="0" xfId="6" applyFont="1" applyFill="1" applyBorder="1" applyAlignment="1" applyProtection="1">
      <alignment horizontal="right" vertical="top" wrapText="1"/>
    </xf>
    <xf numFmtId="0" fontId="3" fillId="0" borderId="1" xfId="6" applyFont="1" applyFill="1" applyBorder="1" applyAlignment="1" applyProtection="1">
      <alignment horizontal="left" vertical="top" wrapText="1"/>
    </xf>
    <xf numFmtId="0" fontId="3" fillId="0" borderId="1" xfId="6" applyFont="1" applyFill="1" applyBorder="1" applyAlignment="1" applyProtection="1">
      <alignment horizontal="right" vertical="top" wrapText="1"/>
    </xf>
    <xf numFmtId="0" fontId="3" fillId="0" borderId="1" xfId="5" applyFont="1" applyFill="1" applyBorder="1" applyAlignment="1" applyProtection="1">
      <alignment horizontal="left"/>
    </xf>
    <xf numFmtId="0" fontId="3" fillId="0" borderId="1" xfId="5" applyNumberFormat="1" applyFont="1" applyFill="1" applyBorder="1" applyAlignment="1" applyProtection="1">
      <alignment horizontal="right"/>
    </xf>
    <xf numFmtId="0" fontId="3" fillId="0" borderId="1" xfId="5" applyNumberFormat="1" applyFont="1" applyFill="1" applyBorder="1" applyAlignment="1" applyProtection="1">
      <alignment vertical="center" wrapText="1"/>
    </xf>
    <xf numFmtId="0" fontId="4" fillId="2" borderId="0" xfId="2" applyFont="1" applyFill="1"/>
    <xf numFmtId="0" fontId="3" fillId="0" borderId="0" xfId="2" applyFont="1" applyFill="1"/>
    <xf numFmtId="0" fontId="5" fillId="0" borderId="0" xfId="2" applyFont="1" applyFill="1" applyAlignment="1" applyProtection="1">
      <alignment horizontal="center"/>
    </xf>
    <xf numFmtId="0" fontId="3" fillId="0" borderId="0" xfId="2" applyFont="1" applyFill="1" applyAlignment="1">
      <alignment horizontal="right"/>
    </xf>
    <xf numFmtId="0" fontId="5" fillId="0" borderId="0" xfId="2" applyNumberFormat="1" applyFont="1" applyFill="1" applyBorder="1" applyAlignment="1">
      <alignment horizontal="center"/>
    </xf>
    <xf numFmtId="0" fontId="3" fillId="0" borderId="0" xfId="2" applyFont="1" applyFill="1" applyBorder="1" applyAlignment="1" applyProtection="1">
      <alignment horizontal="left"/>
    </xf>
    <xf numFmtId="0" fontId="3" fillId="0" borderId="0" xfId="2" applyFont="1" applyFill="1" applyBorder="1"/>
    <xf numFmtId="0" fontId="5" fillId="0" borderId="0" xfId="2" applyFont="1" applyFill="1" applyAlignment="1">
      <alignment horizontal="center"/>
    </xf>
    <xf numFmtId="0" fontId="3" fillId="0" borderId="0" xfId="2" applyFont="1" applyFill="1" applyAlignment="1" applyProtection="1">
      <alignment horizontal="left"/>
    </xf>
    <xf numFmtId="0" fontId="5" fillId="0" borderId="0" xfId="4" applyNumberFormat="1" applyFont="1" applyFill="1" applyAlignment="1">
      <alignment horizontal="center"/>
    </xf>
    <xf numFmtId="0" fontId="3" fillId="0" borderId="0" xfId="4" applyNumberFormat="1" applyFont="1" applyFill="1" applyAlignment="1" applyProtection="1">
      <alignment horizontal="left"/>
    </xf>
    <xf numFmtId="0" fontId="3" fillId="0" borderId="0" xfId="4" applyFont="1" applyFill="1" applyAlignment="1" applyProtection="1"/>
    <xf numFmtId="0" fontId="3" fillId="0" borderId="0" xfId="2" applyFont="1" applyFill="1" applyAlignment="1" applyProtection="1">
      <alignment horizontal="center"/>
    </xf>
    <xf numFmtId="0" fontId="3" fillId="0" borderId="0" xfId="4" applyFont="1" applyFill="1" applyAlignment="1">
      <alignment vertical="top" wrapText="1"/>
    </xf>
    <xf numFmtId="0" fontId="5" fillId="0" borderId="0" xfId="2" applyFont="1" applyFill="1" applyBorder="1"/>
    <xf numFmtId="0" fontId="5" fillId="0" borderId="0" xfId="3" applyFont="1" applyFill="1" applyBorder="1" applyAlignment="1" applyProtection="1">
      <alignment horizontal="center"/>
    </xf>
    <xf numFmtId="0" fontId="6" fillId="0" borderId="0" xfId="2" applyFont="1" applyFill="1" applyBorder="1" applyAlignment="1">
      <alignment horizontal="center"/>
    </xf>
    <xf numFmtId="0" fontId="6" fillId="0" borderId="0" xfId="2" applyNumberFormat="1" applyFont="1" applyFill="1" applyBorder="1" applyAlignment="1" applyProtection="1">
      <alignment horizontal="center"/>
    </xf>
    <xf numFmtId="0" fontId="5" fillId="0" borderId="0" xfId="2" applyNumberFormat="1" applyFont="1" applyFill="1" applyBorder="1" applyAlignment="1" applyProtection="1">
      <alignment horizontal="center"/>
    </xf>
    <xf numFmtId="0" fontId="3" fillId="0" borderId="0" xfId="2" applyNumberFormat="1" applyFont="1" applyFill="1"/>
    <xf numFmtId="0" fontId="5" fillId="0" borderId="0" xfId="2" applyNumberFormat="1" applyFont="1" applyFill="1" applyBorder="1" applyAlignment="1" applyProtection="1">
      <alignment horizontal="right"/>
    </xf>
    <xf numFmtId="0" fontId="3" fillId="0" borderId="1" xfId="5" applyFont="1" applyFill="1" applyBorder="1"/>
    <xf numFmtId="0" fontId="3" fillId="0" borderId="1" xfId="5" applyNumberFormat="1" applyFont="1" applyFill="1" applyBorder="1"/>
    <xf numFmtId="0" fontId="7" fillId="0" borderId="1" xfId="5" applyNumberFormat="1" applyFont="1" applyFill="1" applyBorder="1" applyAlignment="1" applyProtection="1">
      <alignment horizontal="right"/>
    </xf>
    <xf numFmtId="0" fontId="5" fillId="0" borderId="0" xfId="2" applyFont="1" applyFill="1" applyAlignment="1" applyProtection="1">
      <alignment horizontal="left"/>
    </xf>
    <xf numFmtId="0" fontId="3" fillId="0" borderId="0" xfId="2" applyNumberFormat="1" applyFont="1" applyFill="1" applyAlignment="1" applyProtection="1">
      <alignment horizontal="center"/>
    </xf>
    <xf numFmtId="0" fontId="3" fillId="0" borderId="0" xfId="2" applyNumberFormat="1" applyFont="1" applyFill="1" applyAlignment="1" applyProtection="1">
      <alignment horizontal="left"/>
    </xf>
    <xf numFmtId="0" fontId="3" fillId="0" borderId="0" xfId="2" applyFont="1" applyFill="1" applyAlignment="1">
      <alignment horizontal="left"/>
    </xf>
    <xf numFmtId="0" fontId="5" fillId="0" borderId="0" xfId="2" applyFont="1" applyFill="1" applyAlignment="1">
      <alignment horizontal="right"/>
    </xf>
    <xf numFmtId="0" fontId="3" fillId="0" borderId="0" xfId="2" applyNumberFormat="1" applyFont="1" applyFill="1" applyAlignment="1">
      <alignment horizontal="center"/>
    </xf>
    <xf numFmtId="167" fontId="5" fillId="0" borderId="0" xfId="2" applyNumberFormat="1" applyFont="1" applyFill="1" applyAlignment="1">
      <alignment horizontal="right"/>
    </xf>
    <xf numFmtId="0" fontId="5" fillId="0" borderId="0" xfId="2" applyFont="1" applyFill="1"/>
    <xf numFmtId="165" fontId="3" fillId="0" borderId="0" xfId="2" applyNumberFormat="1" applyFont="1" applyFill="1" applyAlignment="1">
      <alignment horizontal="right"/>
    </xf>
    <xf numFmtId="164" fontId="3" fillId="0" borderId="0" xfId="1" applyFont="1" applyFill="1" applyAlignment="1" applyProtection="1">
      <alignment horizontal="right" wrapText="1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0" xfId="2" applyNumberFormat="1" applyFont="1" applyFill="1" applyAlignment="1" applyProtection="1">
      <alignment horizontal="right"/>
    </xf>
    <xf numFmtId="164" fontId="3" fillId="0" borderId="0" xfId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0" xfId="2" applyNumberFormat="1" applyFont="1" applyFill="1" applyBorder="1" applyAlignment="1" applyProtection="1">
      <alignment horizontal="right"/>
    </xf>
    <xf numFmtId="164" fontId="3" fillId="0" borderId="2" xfId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2" xfId="2" applyNumberFormat="1" applyFont="1" applyFill="1" applyBorder="1" applyAlignment="1" applyProtection="1">
      <alignment horizontal="right" wrapText="1"/>
    </xf>
    <xf numFmtId="0" fontId="3" fillId="0" borderId="0" xfId="2" applyFont="1" applyFill="1" applyAlignment="1">
      <alignment vertical="top"/>
    </xf>
    <xf numFmtId="0" fontId="5" fillId="0" borderId="0" xfId="2" applyFont="1" applyFill="1" applyAlignment="1">
      <alignment vertical="top"/>
    </xf>
    <xf numFmtId="0" fontId="5" fillId="0" borderId="0" xfId="2" applyFont="1" applyFill="1" applyAlignment="1" applyProtection="1">
      <alignment horizontal="left" vertical="top"/>
    </xf>
    <xf numFmtId="166" fontId="5" fillId="0" borderId="0" xfId="2" applyNumberFormat="1" applyFont="1" applyFill="1" applyAlignment="1">
      <alignment vertical="top"/>
    </xf>
    <xf numFmtId="0" fontId="3" fillId="0" borderId="0" xfId="2" applyFont="1" applyFill="1" applyAlignment="1" applyProtection="1">
      <alignment horizontal="left" vertical="top"/>
    </xf>
    <xf numFmtId="0" fontId="3" fillId="0" borderId="0" xfId="2" applyFont="1" applyFill="1" applyBorder="1" applyAlignment="1">
      <alignment vertical="top"/>
    </xf>
    <xf numFmtId="165" fontId="3" fillId="0" borderId="0" xfId="2" applyNumberFormat="1" applyFont="1" applyFill="1" applyBorder="1" applyAlignment="1">
      <alignment horizontal="right" vertical="top"/>
    </xf>
    <xf numFmtId="0" fontId="3" fillId="0" borderId="0" xfId="2" applyFont="1" applyFill="1" applyBorder="1" applyAlignment="1" applyProtection="1">
      <alignment horizontal="left" vertical="top"/>
    </xf>
    <xf numFmtId="0" fontId="3" fillId="0" borderId="0" xfId="2" applyNumberFormat="1" applyFont="1" applyFill="1" applyBorder="1" applyAlignment="1" applyProtection="1">
      <alignment horizontal="right" wrapText="1"/>
    </xf>
    <xf numFmtId="0" fontId="3" fillId="0" borderId="1" xfId="2" applyFont="1" applyFill="1" applyBorder="1" applyAlignment="1">
      <alignment vertical="top"/>
    </xf>
    <xf numFmtId="0" fontId="3" fillId="0" borderId="1" xfId="2" applyFont="1" applyFill="1" applyBorder="1" applyAlignment="1" applyProtection="1">
      <alignment horizontal="left" vertical="top"/>
    </xf>
    <xf numFmtId="0" fontId="3" fillId="0" borderId="0" xfId="2" applyNumberFormat="1" applyFont="1" applyFill="1" applyBorder="1" applyAlignment="1">
      <alignment horizontal="center"/>
    </xf>
    <xf numFmtId="0" fontId="3" fillId="0" borderId="0" xfId="2" applyNumberFormat="1" applyFont="1" applyFill="1" applyBorder="1"/>
    <xf numFmtId="0" fontId="3" fillId="0" borderId="0" xfId="2" applyFont="1" applyFill="1" applyAlignment="1" applyProtection="1">
      <alignment horizontal="left" vertical="top" wrapText="1"/>
    </xf>
    <xf numFmtId="0" fontId="3" fillId="0" borderId="0" xfId="2" applyNumberFormat="1" applyFont="1" applyFill="1" applyAlignment="1">
      <alignment horizontal="right"/>
    </xf>
    <xf numFmtId="0" fontId="3" fillId="0" borderId="0" xfId="2" applyFont="1" applyFill="1" applyBorder="1" applyAlignment="1">
      <alignment horizontal="left"/>
    </xf>
    <xf numFmtId="0" fontId="3" fillId="0" borderId="2" xfId="1" applyNumberFormat="1" applyFont="1" applyFill="1" applyBorder="1" applyAlignment="1" applyProtection="1">
      <alignment wrapText="1"/>
    </xf>
    <xf numFmtId="0" fontId="3" fillId="0" borderId="2" xfId="2" applyNumberFormat="1" applyFont="1" applyFill="1" applyBorder="1" applyAlignment="1" applyProtection="1">
      <alignment wrapText="1"/>
    </xf>
    <xf numFmtId="164" fontId="3" fillId="0" borderId="3" xfId="1" applyFont="1" applyFill="1" applyBorder="1" applyAlignment="1" applyProtection="1">
      <alignment horizontal="right" wrapText="1"/>
    </xf>
    <xf numFmtId="0" fontId="3" fillId="0" borderId="3" xfId="2" applyNumberFormat="1" applyFont="1" applyFill="1" applyBorder="1" applyAlignment="1" applyProtection="1">
      <alignment wrapText="1"/>
    </xf>
    <xf numFmtId="0" fontId="5" fillId="0" borderId="0" xfId="2" applyFont="1" applyFill="1" applyAlignment="1">
      <alignment horizontal="right" vertical="center"/>
    </xf>
    <xf numFmtId="0" fontId="5" fillId="0" borderId="0" xfId="2" applyFont="1" applyFill="1" applyBorder="1" applyAlignment="1" applyProtection="1">
      <alignment horizontal="left" vertical="center"/>
    </xf>
    <xf numFmtId="164" fontId="7" fillId="0" borderId="0" xfId="1" applyFont="1" applyFill="1" applyAlignment="1" applyProtection="1">
      <alignment horizontal="right" wrapText="1"/>
    </xf>
    <xf numFmtId="0" fontId="7" fillId="0" borderId="0" xfId="2" applyNumberFormat="1" applyFont="1" applyFill="1" applyAlignment="1" applyProtection="1">
      <alignment horizontal="right" wrapText="1"/>
    </xf>
    <xf numFmtId="0" fontId="7" fillId="0" borderId="0" xfId="1" applyNumberFormat="1" applyFont="1" applyFill="1" applyAlignment="1" applyProtection="1">
      <alignment horizontal="right" wrapText="1"/>
    </xf>
    <xf numFmtId="0" fontId="7" fillId="0" borderId="0" xfId="2" applyFont="1" applyFill="1" applyAlignment="1">
      <alignment horizontal="left"/>
    </xf>
    <xf numFmtId="166" fontId="6" fillId="0" borderId="0" xfId="2" applyNumberFormat="1" applyFont="1" applyFill="1" applyAlignment="1">
      <alignment horizontal="right" vertical="center"/>
    </xf>
    <xf numFmtId="0" fontId="6" fillId="0" borderId="0" xfId="2" applyFont="1" applyFill="1" applyBorder="1" applyAlignment="1" applyProtection="1">
      <alignment horizontal="left" vertical="center"/>
    </xf>
    <xf numFmtId="0" fontId="7" fillId="0" borderId="0" xfId="2" applyFont="1" applyFill="1" applyAlignment="1">
      <alignment horizontal="right"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Border="1" applyAlignment="1">
      <alignment horizontal="right" vertical="center"/>
    </xf>
    <xf numFmtId="0" fontId="7" fillId="0" borderId="0" xfId="2" applyFont="1" applyFill="1" applyBorder="1" applyAlignment="1" applyProtection="1">
      <alignment horizontal="left" vertical="center"/>
    </xf>
    <xf numFmtId="0" fontId="7" fillId="0" borderId="0" xfId="2" applyFont="1" applyFill="1" applyAlignment="1" applyProtection="1">
      <alignment horizontal="left" vertical="center"/>
    </xf>
    <xf numFmtId="164" fontId="7" fillId="0" borderId="0" xfId="1" applyFont="1" applyFill="1" applyBorder="1" applyAlignment="1" applyProtection="1">
      <alignment horizontal="right" wrapText="1"/>
    </xf>
    <xf numFmtId="0" fontId="7" fillId="0" borderId="0" xfId="1" applyNumberFormat="1" applyFont="1" applyFill="1" applyBorder="1" applyAlignment="1" applyProtection="1">
      <alignment horizontal="right" wrapText="1"/>
    </xf>
    <xf numFmtId="0" fontId="7" fillId="0" borderId="0" xfId="2" applyNumberFormat="1" applyFont="1" applyFill="1" applyBorder="1" applyAlignment="1" applyProtection="1">
      <alignment horizontal="right" wrapText="1"/>
    </xf>
    <xf numFmtId="164" fontId="7" fillId="0" borderId="1" xfId="1" applyFont="1" applyFill="1" applyBorder="1" applyAlignment="1" applyProtection="1">
      <alignment horizontal="right" wrapText="1"/>
    </xf>
    <xf numFmtId="164" fontId="7" fillId="0" borderId="2" xfId="1" applyFont="1" applyFill="1" applyBorder="1" applyAlignment="1" applyProtection="1">
      <alignment horizontal="right" wrapText="1"/>
    </xf>
    <xf numFmtId="0" fontId="7" fillId="0" borderId="2" xfId="1" applyNumberFormat="1" applyFont="1" applyFill="1" applyBorder="1" applyAlignment="1" applyProtection="1">
      <alignment horizontal="right" wrapText="1"/>
    </xf>
    <xf numFmtId="0" fontId="7" fillId="0" borderId="0" xfId="2" applyFont="1" applyFill="1" applyBorder="1" applyAlignment="1">
      <alignment horizontal="left"/>
    </xf>
    <xf numFmtId="166" fontId="6" fillId="0" borderId="0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top"/>
    </xf>
    <xf numFmtId="0" fontId="5" fillId="0" borderId="0" xfId="2" applyFont="1" applyFill="1" applyBorder="1" applyAlignment="1" applyProtection="1">
      <alignment horizontal="left" vertical="top"/>
    </xf>
    <xf numFmtId="0" fontId="3" fillId="0" borderId="0" xfId="2" applyNumberFormat="1" applyFont="1" applyFill="1" applyBorder="1" applyAlignment="1" applyProtection="1">
      <alignment wrapText="1"/>
    </xf>
    <xf numFmtId="0" fontId="5" fillId="0" borderId="0" xfId="4" applyNumberFormat="1" applyFont="1" applyFill="1" applyBorder="1" applyAlignment="1">
      <alignment horizontal="right" vertical="top" wrapText="1"/>
    </xf>
    <xf numFmtId="0" fontId="5" fillId="0" borderId="0" xfId="4" applyNumberFormat="1" applyFont="1" applyFill="1" applyBorder="1" applyAlignment="1" applyProtection="1">
      <alignment horizontal="left" vertical="top" wrapText="1"/>
    </xf>
    <xf numFmtId="166" fontId="5" fillId="0" borderId="0" xfId="2" applyNumberFormat="1" applyFont="1" applyFill="1" applyBorder="1" applyAlignment="1">
      <alignment horizontal="right"/>
    </xf>
    <xf numFmtId="0" fontId="3" fillId="0" borderId="0" xfId="2" applyFont="1" applyFill="1" applyBorder="1" applyAlignment="1">
      <alignment horizontal="right"/>
    </xf>
    <xf numFmtId="0" fontId="3" fillId="0" borderId="1" xfId="2" applyFont="1" applyFill="1" applyBorder="1" applyAlignment="1">
      <alignment horizontal="left"/>
    </xf>
    <xf numFmtId="0" fontId="3" fillId="0" borderId="1" xfId="2" applyFont="1" applyFill="1" applyBorder="1" applyAlignment="1">
      <alignment horizontal="right"/>
    </xf>
    <xf numFmtId="0" fontId="3" fillId="0" borderId="1" xfId="2" applyFont="1" applyFill="1" applyBorder="1" applyAlignment="1" applyProtection="1">
      <alignment horizontal="left"/>
    </xf>
    <xf numFmtId="164" fontId="3" fillId="0" borderId="1" xfId="1" applyFont="1" applyFill="1" applyBorder="1" applyAlignment="1" applyProtection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1" xfId="2" applyNumberFormat="1" applyFont="1" applyFill="1" applyBorder="1" applyAlignment="1" applyProtection="1">
      <alignment horizontal="right" wrapText="1"/>
    </xf>
    <xf numFmtId="0" fontId="3" fillId="0" borderId="0" xfId="2" applyNumberFormat="1" applyFont="1" applyFill="1" applyAlignment="1" applyProtection="1">
      <alignment horizontal="right" wrapText="1"/>
    </xf>
    <xf numFmtId="0" fontId="7" fillId="0" borderId="1" xfId="1" applyNumberFormat="1" applyFont="1" applyFill="1" applyBorder="1" applyAlignment="1" applyProtection="1">
      <alignment horizontal="right" wrapText="1"/>
    </xf>
    <xf numFmtId="166" fontId="5" fillId="0" borderId="0" xfId="2" applyNumberFormat="1" applyFont="1" applyFill="1" applyAlignment="1">
      <alignment horizontal="right"/>
    </xf>
    <xf numFmtId="0" fontId="3" fillId="0" borderId="2" xfId="2" applyFont="1" applyFill="1" applyBorder="1" applyAlignment="1">
      <alignment horizontal="left"/>
    </xf>
    <xf numFmtId="0" fontId="3" fillId="0" borderId="2" xfId="2" applyFont="1" applyFill="1" applyBorder="1" applyAlignment="1">
      <alignment horizontal="right"/>
    </xf>
    <xf numFmtId="0" fontId="6" fillId="0" borderId="2" xfId="2" applyFont="1" applyFill="1" applyBorder="1" applyAlignment="1" applyProtection="1">
      <alignment horizontal="left"/>
    </xf>
    <xf numFmtId="0" fontId="3" fillId="0" borderId="2" xfId="2" applyFont="1" applyFill="1" applyBorder="1" applyAlignment="1">
      <alignment vertical="top"/>
    </xf>
    <xf numFmtId="0" fontId="5" fillId="0" borderId="2" xfId="2" applyFont="1" applyFill="1" applyBorder="1" applyAlignment="1" applyProtection="1">
      <alignment horizontal="left" vertical="top"/>
    </xf>
    <xf numFmtId="0" fontId="3" fillId="0" borderId="2" xfId="1" applyNumberFormat="1" applyFont="1" applyFill="1" applyBorder="1" applyAlignment="1" applyProtection="1">
      <alignment horizontal="right"/>
    </xf>
    <xf numFmtId="0" fontId="3" fillId="0" borderId="2" xfId="2" applyNumberFormat="1" applyFont="1" applyFill="1" applyBorder="1" applyAlignment="1" applyProtection="1">
      <alignment horizontal="right"/>
    </xf>
    <xf numFmtId="0" fontId="5" fillId="0" borderId="0" xfId="0" applyNumberFormat="1" applyFont="1" applyFill="1" applyBorder="1" applyAlignment="1" applyProtection="1">
      <alignment horizontal="center"/>
    </xf>
    <xf numFmtId="0" fontId="3" fillId="0" borderId="0" xfId="6" applyNumberFormat="1" applyFont="1" applyFill="1" applyProtection="1"/>
    <xf numFmtId="0" fontId="3" fillId="0" borderId="0" xfId="6" applyNumberFormat="1" applyFont="1" applyFill="1" applyAlignment="1" applyProtection="1">
      <alignment horizontal="right"/>
    </xf>
    <xf numFmtId="165" fontId="3" fillId="0" borderId="0" xfId="2" applyNumberFormat="1" applyFont="1" applyFill="1" applyAlignment="1">
      <alignment horizontal="right" vertical="top"/>
    </xf>
    <xf numFmtId="0" fontId="7" fillId="0" borderId="0" xfId="2" applyFont="1" applyFill="1" applyAlignment="1" applyProtection="1">
      <alignment horizontal="left" vertical="top" wrapText="1"/>
    </xf>
    <xf numFmtId="0" fontId="6" fillId="0" borderId="0" xfId="3" applyFont="1" applyFill="1" applyBorder="1" applyAlignment="1" applyProtection="1">
      <alignment horizontal="center"/>
    </xf>
    <xf numFmtId="0" fontId="3" fillId="0" borderId="0" xfId="5" applyNumberFormat="1" applyFont="1" applyFill="1" applyBorder="1" applyAlignment="1" applyProtection="1">
      <alignment horizontal="right"/>
    </xf>
    <xf numFmtId="0" fontId="5" fillId="0" borderId="0" xfId="2" applyFont="1" applyFill="1" applyBorder="1" applyAlignment="1" applyProtection="1">
      <alignment horizontal="center"/>
    </xf>
    <xf numFmtId="0" fontId="5" fillId="0" borderId="0" xfId="2" applyFont="1" applyFill="1" applyAlignment="1" applyProtection="1">
      <alignment horizontal="center"/>
    </xf>
    <xf numFmtId="0" fontId="3" fillId="0" borderId="0" xfId="5" applyNumberFormat="1" applyFont="1" applyFill="1" applyBorder="1" applyAlignment="1" applyProtection="1">
      <alignment horizontal="center"/>
    </xf>
    <xf numFmtId="0" fontId="3" fillId="0" borderId="3" xfId="5" applyNumberFormat="1" applyFont="1" applyFill="1" applyBorder="1" applyAlignment="1" applyProtection="1">
      <alignment horizontal="center"/>
    </xf>
  </cellXfs>
  <cellStyles count="7">
    <cellStyle name="Comma" xfId="1" builtinId="3"/>
    <cellStyle name="Normal" xfId="0" builtinId="0"/>
    <cellStyle name="Normal_budget 2004-05_2.6.04" xfId="2"/>
    <cellStyle name="Normal_BUDGET FOR  03-04" xfId="3"/>
    <cellStyle name="Normal_budget for 03-04" xfId="4"/>
    <cellStyle name="Normal_BUDGET-2000" xfId="5"/>
    <cellStyle name="Normal_budgetDocNIC02-03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8"/>
  <dimension ref="A1:H97"/>
  <sheetViews>
    <sheetView tabSelected="1" view="pageBreakPreview" zoomScaleSheetLayoutView="100" workbookViewId="0">
      <selection activeCell="C10" sqref="C10"/>
    </sheetView>
  </sheetViews>
  <sheetFormatPr defaultColWidth="11" defaultRowHeight="12.75"/>
  <cols>
    <col min="1" max="1" width="6.42578125" style="14" customWidth="1"/>
    <col min="2" max="2" width="8.140625" style="14" customWidth="1"/>
    <col min="3" max="3" width="45.7109375" style="14" customWidth="1"/>
    <col min="4" max="5" width="11.28515625" style="14" customWidth="1"/>
    <col min="6" max="8" width="15.7109375" style="14" customWidth="1"/>
    <col min="9" max="16384" width="11" style="1"/>
  </cols>
  <sheetData>
    <row r="1" spans="1:8" ht="14.1" customHeight="1">
      <c r="A1" s="127" t="s">
        <v>62</v>
      </c>
      <c r="B1" s="127"/>
      <c r="C1" s="127"/>
      <c r="D1" s="127"/>
      <c r="E1" s="127"/>
      <c r="F1" s="127"/>
      <c r="G1" s="127"/>
      <c r="H1" s="127"/>
    </row>
    <row r="2" spans="1:8" ht="14.1" customHeight="1">
      <c r="A2" s="128" t="s">
        <v>63</v>
      </c>
      <c r="B2" s="128"/>
      <c r="C2" s="128"/>
      <c r="D2" s="128"/>
      <c r="E2" s="128"/>
      <c r="F2" s="128"/>
      <c r="G2" s="128"/>
      <c r="H2" s="128"/>
    </row>
    <row r="3" spans="1:8" ht="14.1" customHeight="1">
      <c r="C3" s="15"/>
      <c r="D3" s="15"/>
      <c r="E3" s="15"/>
      <c r="F3" s="15"/>
      <c r="G3" s="15"/>
      <c r="H3" s="15"/>
    </row>
    <row r="4" spans="1:8" ht="14.1" customHeight="1">
      <c r="D4" s="16" t="s">
        <v>20</v>
      </c>
      <c r="E4" s="17">
        <v>2014</v>
      </c>
      <c r="F4" s="18" t="s">
        <v>22</v>
      </c>
    </row>
    <row r="5" spans="1:8" ht="14.1" customHeight="1">
      <c r="D5" s="16"/>
      <c r="E5" s="20">
        <v>2052</v>
      </c>
      <c r="F5" s="21" t="s">
        <v>0</v>
      </c>
    </row>
    <row r="6" spans="1:8" ht="14.1" customHeight="1">
      <c r="D6" s="16"/>
      <c r="E6" s="20">
        <v>2062</v>
      </c>
      <c r="F6" s="18" t="s">
        <v>32</v>
      </c>
      <c r="G6" s="19"/>
    </row>
    <row r="7" spans="1:8" ht="14.1" customHeight="1">
      <c r="D7" s="16"/>
      <c r="E7" s="22">
        <v>2070</v>
      </c>
      <c r="F7" s="23" t="s">
        <v>39</v>
      </c>
      <c r="G7" s="19"/>
    </row>
    <row r="8" spans="1:8" ht="14.1" customHeight="1">
      <c r="D8" s="16"/>
      <c r="E8" s="22"/>
      <c r="F8" s="23"/>
      <c r="G8" s="19"/>
    </row>
    <row r="9" spans="1:8" ht="14.1" customHeight="1">
      <c r="A9" s="24" t="s">
        <v>48</v>
      </c>
      <c r="C9" s="25"/>
      <c r="D9" s="25"/>
      <c r="E9" s="25"/>
      <c r="F9" s="25"/>
      <c r="G9" s="25"/>
      <c r="H9" s="25"/>
    </row>
    <row r="10" spans="1:8" ht="14.1" customHeight="1">
      <c r="A10" s="26"/>
      <c r="D10" s="27"/>
      <c r="E10" s="28" t="s">
        <v>1</v>
      </c>
      <c r="F10" s="28" t="s">
        <v>2</v>
      </c>
      <c r="G10" s="28" t="s">
        <v>8</v>
      </c>
    </row>
    <row r="11" spans="1:8" ht="14.1" customHeight="1">
      <c r="A11" s="26"/>
      <c r="D11" s="29" t="s">
        <v>45</v>
      </c>
      <c r="E11" s="125">
        <f>H81</f>
        <v>40484</v>
      </c>
      <c r="F11" s="30" t="s">
        <v>4</v>
      </c>
      <c r="G11" s="125">
        <v>40484</v>
      </c>
    </row>
    <row r="12" spans="1:8" ht="14.1" customHeight="1">
      <c r="A12" s="26"/>
      <c r="D12" s="31" t="s">
        <v>3</v>
      </c>
      <c r="E12" s="31">
        <f>H82</f>
        <v>73568</v>
      </c>
      <c r="F12" s="30" t="s">
        <v>4</v>
      </c>
      <c r="G12" s="31">
        <v>73568</v>
      </c>
      <c r="H12" s="32"/>
    </row>
    <row r="13" spans="1:8" ht="9.6" customHeight="1">
      <c r="A13" s="26"/>
      <c r="D13" s="33"/>
      <c r="E13" s="31"/>
      <c r="F13" s="31"/>
      <c r="G13" s="32"/>
      <c r="H13" s="32"/>
    </row>
    <row r="14" spans="1:8" ht="14.1" customHeight="1">
      <c r="A14" s="24" t="s">
        <v>19</v>
      </c>
      <c r="C14" s="21"/>
      <c r="D14" s="32"/>
      <c r="E14" s="32"/>
      <c r="F14" s="32"/>
      <c r="G14" s="32"/>
      <c r="H14" s="32"/>
    </row>
    <row r="15" spans="1:8" ht="14.1" customHeight="1">
      <c r="C15" s="34"/>
      <c r="D15" s="35"/>
      <c r="E15" s="35"/>
      <c r="F15" s="35"/>
      <c r="G15" s="35"/>
      <c r="H15" s="36" t="s">
        <v>21</v>
      </c>
    </row>
    <row r="16" spans="1:8" s="5" customFormat="1" ht="13.15" customHeight="1">
      <c r="A16" s="2"/>
      <c r="B16" s="3"/>
      <c r="C16" s="4"/>
      <c r="D16" s="130" t="s">
        <v>60</v>
      </c>
      <c r="E16" s="130"/>
      <c r="F16" s="126" t="s">
        <v>47</v>
      </c>
      <c r="G16" s="126" t="s">
        <v>49</v>
      </c>
      <c r="H16" s="126" t="s">
        <v>47</v>
      </c>
    </row>
    <row r="17" spans="1:8" s="5" customFormat="1">
      <c r="A17" s="6"/>
      <c r="B17" s="7"/>
      <c r="C17" s="4" t="s">
        <v>5</v>
      </c>
      <c r="D17" s="129" t="s">
        <v>61</v>
      </c>
      <c r="E17" s="129"/>
      <c r="F17" s="126" t="s">
        <v>50</v>
      </c>
      <c r="G17" s="126" t="s">
        <v>50</v>
      </c>
      <c r="H17" s="126" t="s">
        <v>64</v>
      </c>
    </row>
    <row r="18" spans="1:8" s="5" customFormat="1">
      <c r="A18" s="8"/>
      <c r="B18" s="9"/>
      <c r="C18" s="10"/>
      <c r="D18" s="11" t="s">
        <v>6</v>
      </c>
      <c r="E18" s="11" t="s">
        <v>7</v>
      </c>
      <c r="F18" s="11"/>
      <c r="G18" s="11"/>
      <c r="H18" s="12"/>
    </row>
    <row r="19" spans="1:8" ht="15" customHeight="1">
      <c r="C19" s="37" t="s">
        <v>9</v>
      </c>
      <c r="D19" s="38"/>
      <c r="E19" s="39"/>
      <c r="F19" s="38"/>
      <c r="G19" s="38"/>
      <c r="H19" s="38"/>
    </row>
    <row r="20" spans="1:8" ht="15" customHeight="1">
      <c r="A20" s="40" t="s">
        <v>10</v>
      </c>
      <c r="B20" s="41">
        <v>2014</v>
      </c>
      <c r="C20" s="37" t="s">
        <v>22</v>
      </c>
      <c r="D20" s="42"/>
      <c r="E20" s="32"/>
      <c r="F20" s="42"/>
      <c r="G20" s="42"/>
      <c r="H20" s="32"/>
    </row>
    <row r="21" spans="1:8" ht="15" customHeight="1">
      <c r="A21" s="40"/>
      <c r="B21" s="43">
        <v>0.114</v>
      </c>
      <c r="C21" s="44" t="s">
        <v>23</v>
      </c>
      <c r="D21" s="42"/>
      <c r="E21" s="32"/>
      <c r="F21" s="42"/>
      <c r="G21" s="42"/>
      <c r="H21" s="32"/>
    </row>
    <row r="22" spans="1:8" ht="15" customHeight="1">
      <c r="A22" s="40"/>
      <c r="B22" s="16">
        <v>24</v>
      </c>
      <c r="C22" s="21" t="s">
        <v>24</v>
      </c>
      <c r="D22" s="42"/>
      <c r="E22" s="32"/>
      <c r="F22" s="42"/>
      <c r="G22" s="42"/>
      <c r="H22" s="32"/>
    </row>
    <row r="23" spans="1:8" ht="15" customHeight="1">
      <c r="A23" s="40"/>
      <c r="B23" s="16">
        <v>60</v>
      </c>
      <c r="C23" s="19" t="s">
        <v>25</v>
      </c>
      <c r="D23" s="42"/>
      <c r="E23" s="32"/>
      <c r="F23" s="42"/>
      <c r="G23" s="42"/>
      <c r="H23" s="32"/>
    </row>
    <row r="24" spans="1:8" ht="15" customHeight="1">
      <c r="A24" s="40"/>
      <c r="B24" s="45" t="s">
        <v>26</v>
      </c>
      <c r="C24" s="14" t="s">
        <v>13</v>
      </c>
      <c r="D24" s="46">
        <v>0</v>
      </c>
      <c r="E24" s="46">
        <v>0</v>
      </c>
      <c r="F24" s="47">
        <v>17408</v>
      </c>
      <c r="G24" s="47">
        <v>17408</v>
      </c>
      <c r="H24" s="48">
        <v>25563</v>
      </c>
    </row>
    <row r="25" spans="1:8" ht="15" customHeight="1">
      <c r="A25" s="40"/>
      <c r="B25" s="45" t="s">
        <v>27</v>
      </c>
      <c r="C25" s="14" t="s">
        <v>15</v>
      </c>
      <c r="D25" s="46">
        <v>0</v>
      </c>
      <c r="E25" s="46">
        <v>0</v>
      </c>
      <c r="F25" s="47">
        <v>500</v>
      </c>
      <c r="G25" s="47">
        <v>500</v>
      </c>
      <c r="H25" s="48">
        <v>500</v>
      </c>
    </row>
    <row r="26" spans="1:8" ht="15" customHeight="1">
      <c r="A26" s="40"/>
      <c r="B26" s="45" t="s">
        <v>28</v>
      </c>
      <c r="C26" s="14" t="s">
        <v>17</v>
      </c>
      <c r="D26" s="49">
        <v>0</v>
      </c>
      <c r="E26" s="49">
        <v>0</v>
      </c>
      <c r="F26" s="50">
        <v>3622</v>
      </c>
      <c r="G26" s="50">
        <v>5638</v>
      </c>
      <c r="H26" s="51">
        <v>4000</v>
      </c>
    </row>
    <row r="27" spans="1:8" ht="15" customHeight="1">
      <c r="A27" s="40"/>
      <c r="B27" s="45" t="s">
        <v>29</v>
      </c>
      <c r="C27" s="14" t="s">
        <v>30</v>
      </c>
      <c r="D27" s="49">
        <v>0</v>
      </c>
      <c r="E27" s="49">
        <v>0</v>
      </c>
      <c r="F27" s="50">
        <v>600</v>
      </c>
      <c r="G27" s="50">
        <v>600</v>
      </c>
      <c r="H27" s="51">
        <v>600</v>
      </c>
    </row>
    <row r="28" spans="1:8" ht="15" customHeight="1">
      <c r="A28" s="40" t="s">
        <v>8</v>
      </c>
      <c r="B28" s="16">
        <v>60</v>
      </c>
      <c r="C28" s="14" t="s">
        <v>25</v>
      </c>
      <c r="D28" s="52">
        <f t="shared" ref="D28:G28" si="0">SUM(D24:D27)</f>
        <v>0</v>
      </c>
      <c r="E28" s="52">
        <f t="shared" si="0"/>
        <v>0</v>
      </c>
      <c r="F28" s="53">
        <f t="shared" si="0"/>
        <v>22130</v>
      </c>
      <c r="G28" s="53">
        <f t="shared" si="0"/>
        <v>24146</v>
      </c>
      <c r="H28" s="54">
        <v>30663</v>
      </c>
    </row>
    <row r="29" spans="1:8" ht="15" customHeight="1">
      <c r="A29" s="40" t="s">
        <v>8</v>
      </c>
      <c r="B29" s="16">
        <v>24</v>
      </c>
      <c r="C29" s="21" t="s">
        <v>24</v>
      </c>
      <c r="D29" s="52">
        <f t="shared" ref="D29:G29" si="1">D28</f>
        <v>0</v>
      </c>
      <c r="E29" s="52">
        <f t="shared" si="1"/>
        <v>0</v>
      </c>
      <c r="F29" s="53">
        <f t="shared" si="1"/>
        <v>22130</v>
      </c>
      <c r="G29" s="53">
        <f t="shared" si="1"/>
        <v>24146</v>
      </c>
      <c r="H29" s="54">
        <v>30663</v>
      </c>
    </row>
    <row r="30" spans="1:8" ht="15" customHeight="1">
      <c r="A30" s="40" t="s">
        <v>8</v>
      </c>
      <c r="B30" s="43">
        <v>0.114</v>
      </c>
      <c r="C30" s="44" t="s">
        <v>23</v>
      </c>
      <c r="D30" s="52">
        <f t="shared" ref="D30:G30" si="2">D28</f>
        <v>0</v>
      </c>
      <c r="E30" s="52">
        <f t="shared" si="2"/>
        <v>0</v>
      </c>
      <c r="F30" s="53">
        <f t="shared" si="2"/>
        <v>22130</v>
      </c>
      <c r="G30" s="53">
        <f t="shared" si="2"/>
        <v>24146</v>
      </c>
      <c r="H30" s="54">
        <v>30663</v>
      </c>
    </row>
    <row r="31" spans="1:8" ht="15" customHeight="1">
      <c r="A31" s="40" t="s">
        <v>8</v>
      </c>
      <c r="B31" s="41">
        <v>2014</v>
      </c>
      <c r="C31" s="37" t="s">
        <v>22</v>
      </c>
      <c r="D31" s="52">
        <f t="shared" ref="D31:G31" si="3">D30</f>
        <v>0</v>
      </c>
      <c r="E31" s="52">
        <f t="shared" si="3"/>
        <v>0</v>
      </c>
      <c r="F31" s="53">
        <f t="shared" si="3"/>
        <v>22130</v>
      </c>
      <c r="G31" s="53">
        <f t="shared" si="3"/>
        <v>24146</v>
      </c>
      <c r="H31" s="54">
        <v>30663</v>
      </c>
    </row>
    <row r="32" spans="1:8" ht="13.7" customHeight="1">
      <c r="C32" s="37"/>
      <c r="D32" s="38"/>
      <c r="E32" s="39"/>
      <c r="F32" s="38"/>
      <c r="G32" s="38"/>
      <c r="H32" s="38"/>
    </row>
    <row r="33" spans="1:8" ht="13.7" customHeight="1">
      <c r="A33" s="55" t="s">
        <v>10</v>
      </c>
      <c r="B33" s="56">
        <v>2052</v>
      </c>
      <c r="C33" s="57" t="s">
        <v>0</v>
      </c>
      <c r="D33" s="42"/>
      <c r="E33" s="32"/>
      <c r="F33" s="42"/>
      <c r="G33" s="42"/>
      <c r="H33" s="32"/>
    </row>
    <row r="34" spans="1:8" ht="13.7" customHeight="1">
      <c r="A34" s="55"/>
      <c r="B34" s="58">
        <v>0.09</v>
      </c>
      <c r="C34" s="57" t="s">
        <v>18</v>
      </c>
      <c r="D34" s="42"/>
      <c r="E34" s="32"/>
      <c r="F34" s="42"/>
      <c r="G34" s="42"/>
      <c r="H34" s="32"/>
    </row>
    <row r="35" spans="1:8" ht="15.6" customHeight="1">
      <c r="A35" s="55"/>
      <c r="B35" s="55">
        <v>28</v>
      </c>
      <c r="C35" s="59" t="s">
        <v>11</v>
      </c>
      <c r="D35" s="42"/>
      <c r="E35" s="32"/>
      <c r="F35" s="42"/>
      <c r="G35" s="42"/>
      <c r="H35" s="32"/>
    </row>
    <row r="36" spans="1:8" ht="13.7" customHeight="1">
      <c r="A36" s="60"/>
      <c r="B36" s="61" t="s">
        <v>12</v>
      </c>
      <c r="C36" s="62" t="s">
        <v>13</v>
      </c>
      <c r="D36" s="49">
        <v>0</v>
      </c>
      <c r="E36" s="63">
        <v>6789</v>
      </c>
      <c r="F36" s="49">
        <v>0</v>
      </c>
      <c r="G36" s="49">
        <v>0</v>
      </c>
      <c r="H36" s="49">
        <v>0</v>
      </c>
    </row>
    <row r="37" spans="1:8" ht="13.7" customHeight="1">
      <c r="A37" s="60"/>
      <c r="B37" s="61" t="s">
        <v>14</v>
      </c>
      <c r="C37" s="62" t="s">
        <v>15</v>
      </c>
      <c r="D37" s="49">
        <v>0</v>
      </c>
      <c r="E37" s="63">
        <v>180</v>
      </c>
      <c r="F37" s="49">
        <v>0</v>
      </c>
      <c r="G37" s="49">
        <v>0</v>
      </c>
      <c r="H37" s="49">
        <v>0</v>
      </c>
    </row>
    <row r="38" spans="1:8" ht="14.1" customHeight="1">
      <c r="A38" s="60"/>
      <c r="B38" s="61" t="s">
        <v>16</v>
      </c>
      <c r="C38" s="62" t="s">
        <v>17</v>
      </c>
      <c r="D38" s="49">
        <v>0</v>
      </c>
      <c r="E38" s="63">
        <v>1773</v>
      </c>
      <c r="F38" s="49">
        <v>0</v>
      </c>
      <c r="G38" s="49">
        <v>0</v>
      </c>
      <c r="H38" s="49">
        <v>0</v>
      </c>
    </row>
    <row r="39" spans="1:8" ht="14.45" customHeight="1">
      <c r="A39" s="64" t="s">
        <v>8</v>
      </c>
      <c r="B39" s="64">
        <v>28</v>
      </c>
      <c r="C39" s="65" t="s">
        <v>11</v>
      </c>
      <c r="D39" s="52">
        <f t="shared" ref="D39" si="4">SUM(D36:D38)</f>
        <v>0</v>
      </c>
      <c r="E39" s="53">
        <f t="shared" ref="E39:G39" si="5">SUM(E36:E38)</f>
        <v>8742</v>
      </c>
      <c r="F39" s="52">
        <f t="shared" si="5"/>
        <v>0</v>
      </c>
      <c r="G39" s="52">
        <f t="shared" si="5"/>
        <v>0</v>
      </c>
      <c r="H39" s="52">
        <v>0</v>
      </c>
    </row>
    <row r="40" spans="1:8" ht="4.1500000000000004" customHeight="1">
      <c r="A40" s="60"/>
      <c r="B40" s="60"/>
      <c r="C40" s="62"/>
      <c r="D40" s="49"/>
      <c r="E40" s="63"/>
      <c r="F40" s="49"/>
      <c r="G40" s="49"/>
      <c r="H40" s="63"/>
    </row>
    <row r="41" spans="1:8" ht="15" customHeight="1">
      <c r="A41" s="55"/>
      <c r="B41" s="55">
        <v>31</v>
      </c>
      <c r="C41" s="68" t="s">
        <v>46</v>
      </c>
      <c r="D41" s="66"/>
      <c r="E41" s="67"/>
      <c r="F41" s="66"/>
      <c r="G41" s="66"/>
      <c r="H41" s="67"/>
    </row>
    <row r="42" spans="1:8" ht="15" customHeight="1">
      <c r="A42" s="55"/>
      <c r="B42" s="123" t="s">
        <v>51</v>
      </c>
      <c r="C42" s="59" t="s">
        <v>13</v>
      </c>
      <c r="D42" s="46">
        <v>0</v>
      </c>
      <c r="E42" s="46">
        <v>0</v>
      </c>
      <c r="F42" s="47">
        <v>18315</v>
      </c>
      <c r="G42" s="47">
        <v>18315</v>
      </c>
      <c r="H42" s="48">
        <v>13024</v>
      </c>
    </row>
    <row r="43" spans="1:8" ht="15" customHeight="1">
      <c r="A43" s="55"/>
      <c r="B43" s="123" t="s">
        <v>52</v>
      </c>
      <c r="C43" s="59" t="s">
        <v>15</v>
      </c>
      <c r="D43" s="46">
        <v>0</v>
      </c>
      <c r="E43" s="46">
        <v>0</v>
      </c>
      <c r="F43" s="47">
        <v>600</v>
      </c>
      <c r="G43" s="47">
        <v>600</v>
      </c>
      <c r="H43" s="48">
        <v>500</v>
      </c>
    </row>
    <row r="44" spans="1:8" ht="15" customHeight="1">
      <c r="A44" s="55"/>
      <c r="B44" s="123" t="s">
        <v>53</v>
      </c>
      <c r="C44" s="59" t="s">
        <v>17</v>
      </c>
      <c r="D44" s="46">
        <v>0</v>
      </c>
      <c r="E44" s="46">
        <v>0</v>
      </c>
      <c r="F44" s="47">
        <v>4162</v>
      </c>
      <c r="G44" s="47">
        <v>4162</v>
      </c>
      <c r="H44" s="48">
        <v>4162</v>
      </c>
    </row>
    <row r="45" spans="1:8" ht="15" customHeight="1">
      <c r="A45" s="55"/>
      <c r="B45" s="123" t="s">
        <v>58</v>
      </c>
      <c r="C45" s="68" t="s">
        <v>59</v>
      </c>
      <c r="D45" s="46">
        <v>0</v>
      </c>
      <c r="E45" s="46">
        <v>0</v>
      </c>
      <c r="F45" s="46">
        <v>0</v>
      </c>
      <c r="G45" s="46">
        <v>0</v>
      </c>
      <c r="H45" s="48">
        <v>4148</v>
      </c>
    </row>
    <row r="46" spans="1:8" ht="15" customHeight="1">
      <c r="A46" s="55" t="s">
        <v>8</v>
      </c>
      <c r="B46" s="55">
        <v>29</v>
      </c>
      <c r="C46" s="68" t="s">
        <v>46</v>
      </c>
      <c r="D46" s="52">
        <f t="shared" ref="D46:G46" si="6">SUM(D42:D44)</f>
        <v>0</v>
      </c>
      <c r="E46" s="52">
        <f t="shared" si="6"/>
        <v>0</v>
      </c>
      <c r="F46" s="53">
        <f t="shared" si="6"/>
        <v>23077</v>
      </c>
      <c r="G46" s="53">
        <f t="shared" si="6"/>
        <v>23077</v>
      </c>
      <c r="H46" s="53">
        <v>21834</v>
      </c>
    </row>
    <row r="47" spans="1:8" ht="12" customHeight="1">
      <c r="A47" s="55"/>
      <c r="B47" s="55"/>
      <c r="C47" s="68"/>
      <c r="D47" s="49"/>
      <c r="E47" s="49"/>
      <c r="F47" s="49"/>
      <c r="G47" s="49"/>
      <c r="H47" s="63"/>
    </row>
    <row r="48" spans="1:8" ht="15" customHeight="1">
      <c r="A48" s="40"/>
      <c r="B48" s="16">
        <v>61</v>
      </c>
      <c r="C48" s="21" t="s">
        <v>31</v>
      </c>
      <c r="D48" s="42"/>
      <c r="E48" s="69"/>
      <c r="F48" s="42"/>
      <c r="G48" s="42"/>
      <c r="H48" s="69"/>
    </row>
    <row r="49" spans="1:8" ht="15" customHeight="1">
      <c r="A49" s="40"/>
      <c r="B49" s="45" t="s">
        <v>54</v>
      </c>
      <c r="C49" s="21" t="s">
        <v>13</v>
      </c>
      <c r="D49" s="46">
        <v>0</v>
      </c>
      <c r="E49" s="46">
        <v>0</v>
      </c>
      <c r="F49" s="47">
        <v>4026</v>
      </c>
      <c r="G49" s="47">
        <v>4026</v>
      </c>
      <c r="H49" s="48">
        <v>3040</v>
      </c>
    </row>
    <row r="50" spans="1:8" ht="15" customHeight="1">
      <c r="A50" s="40"/>
      <c r="B50" s="45" t="s">
        <v>55</v>
      </c>
      <c r="C50" s="21" t="s">
        <v>15</v>
      </c>
      <c r="D50" s="46">
        <v>0</v>
      </c>
      <c r="E50" s="46">
        <v>0</v>
      </c>
      <c r="F50" s="47">
        <v>400</v>
      </c>
      <c r="G50" s="47">
        <v>400</v>
      </c>
      <c r="H50" s="48">
        <v>300</v>
      </c>
    </row>
    <row r="51" spans="1:8" ht="15" customHeight="1">
      <c r="A51" s="40"/>
      <c r="B51" s="45" t="s">
        <v>56</v>
      </c>
      <c r="C51" s="21" t="s">
        <v>17</v>
      </c>
      <c r="D51" s="46">
        <v>0</v>
      </c>
      <c r="E51" s="46">
        <v>0</v>
      </c>
      <c r="F51" s="47">
        <v>3243</v>
      </c>
      <c r="G51" s="47">
        <v>3243</v>
      </c>
      <c r="H51" s="48">
        <v>3500</v>
      </c>
    </row>
    <row r="52" spans="1:8" ht="15" customHeight="1">
      <c r="A52" s="70" t="s">
        <v>8</v>
      </c>
      <c r="B52" s="103">
        <v>61</v>
      </c>
      <c r="C52" s="18" t="s">
        <v>31</v>
      </c>
      <c r="D52" s="52">
        <f t="shared" ref="D52:G52" si="7">SUM(D49:D51)</f>
        <v>0</v>
      </c>
      <c r="E52" s="52">
        <f t="shared" si="7"/>
        <v>0</v>
      </c>
      <c r="F52" s="53">
        <f t="shared" si="7"/>
        <v>7669</v>
      </c>
      <c r="G52" s="53">
        <f t="shared" si="7"/>
        <v>7669</v>
      </c>
      <c r="H52" s="54">
        <v>6840</v>
      </c>
    </row>
    <row r="53" spans="1:8" ht="15" customHeight="1">
      <c r="A53" s="55" t="s">
        <v>8</v>
      </c>
      <c r="B53" s="58">
        <v>0.09</v>
      </c>
      <c r="C53" s="57" t="s">
        <v>18</v>
      </c>
      <c r="D53" s="52">
        <f t="shared" ref="D53:G53" si="8">D39+D52+D46</f>
        <v>0</v>
      </c>
      <c r="E53" s="53">
        <f t="shared" si="8"/>
        <v>8742</v>
      </c>
      <c r="F53" s="53">
        <f t="shared" si="8"/>
        <v>30746</v>
      </c>
      <c r="G53" s="53">
        <f t="shared" si="8"/>
        <v>30746</v>
      </c>
      <c r="H53" s="53">
        <v>28674</v>
      </c>
    </row>
    <row r="54" spans="1:8" ht="15" customHeight="1">
      <c r="A54" s="55" t="s">
        <v>8</v>
      </c>
      <c r="B54" s="56">
        <v>2052</v>
      </c>
      <c r="C54" s="57" t="s">
        <v>0</v>
      </c>
      <c r="D54" s="52">
        <f t="shared" ref="D54:G54" si="9">D53</f>
        <v>0</v>
      </c>
      <c r="E54" s="71">
        <f t="shared" si="9"/>
        <v>8742</v>
      </c>
      <c r="F54" s="53">
        <f t="shared" si="9"/>
        <v>30746</v>
      </c>
      <c r="G54" s="53">
        <f t="shared" si="9"/>
        <v>30746</v>
      </c>
      <c r="H54" s="72">
        <v>28674</v>
      </c>
    </row>
    <row r="55" spans="1:8" ht="14.1" customHeight="1">
      <c r="A55" s="55"/>
      <c r="B55" s="56"/>
      <c r="C55" s="57"/>
      <c r="D55" s="73"/>
      <c r="E55" s="74"/>
      <c r="F55" s="73"/>
      <c r="G55" s="73"/>
      <c r="H55" s="74"/>
    </row>
    <row r="56" spans="1:8" ht="15" customHeight="1">
      <c r="A56" s="40" t="s">
        <v>10</v>
      </c>
      <c r="B56" s="75">
        <v>2062</v>
      </c>
      <c r="C56" s="76" t="s">
        <v>32</v>
      </c>
      <c r="D56" s="77"/>
      <c r="E56" s="78"/>
      <c r="F56" s="77"/>
      <c r="G56" s="77"/>
      <c r="H56" s="78"/>
    </row>
    <row r="57" spans="1:8" ht="15" customHeight="1">
      <c r="A57" s="80"/>
      <c r="B57" s="81">
        <v>0.10299999999999999</v>
      </c>
      <c r="C57" s="82" t="s">
        <v>33</v>
      </c>
      <c r="D57" s="77"/>
      <c r="E57" s="78"/>
      <c r="F57" s="77"/>
      <c r="G57" s="77"/>
      <c r="H57" s="78"/>
    </row>
    <row r="58" spans="1:8" ht="15" customHeight="1">
      <c r="A58" s="80"/>
      <c r="B58" s="83">
        <v>62</v>
      </c>
      <c r="C58" s="84" t="s">
        <v>34</v>
      </c>
      <c r="D58" s="77"/>
      <c r="E58" s="78"/>
      <c r="F58" s="77"/>
      <c r="G58" s="77"/>
      <c r="H58" s="78"/>
    </row>
    <row r="59" spans="1:8" ht="15" customHeight="1">
      <c r="A59" s="80"/>
      <c r="B59" s="85">
        <v>44</v>
      </c>
      <c r="C59" s="86" t="s">
        <v>35</v>
      </c>
      <c r="D59" s="77"/>
      <c r="E59" s="78"/>
      <c r="F59" s="77"/>
      <c r="G59" s="77"/>
      <c r="H59" s="78"/>
    </row>
    <row r="60" spans="1:8" ht="15" customHeight="1">
      <c r="A60" s="80"/>
      <c r="B60" s="83" t="s">
        <v>36</v>
      </c>
      <c r="C60" s="87" t="s">
        <v>13</v>
      </c>
      <c r="D60" s="88">
        <v>0</v>
      </c>
      <c r="E60" s="88">
        <v>0</v>
      </c>
      <c r="F60" s="89">
        <v>21935</v>
      </c>
      <c r="G60" s="89">
        <v>21935</v>
      </c>
      <c r="H60" s="79">
        <v>31691</v>
      </c>
    </row>
    <row r="61" spans="1:8" ht="15" customHeight="1">
      <c r="A61" s="80"/>
      <c r="B61" s="83" t="s">
        <v>37</v>
      </c>
      <c r="C61" s="87" t="s">
        <v>15</v>
      </c>
      <c r="D61" s="88">
        <v>0</v>
      </c>
      <c r="E61" s="88">
        <v>0</v>
      </c>
      <c r="F61" s="89">
        <v>2000</v>
      </c>
      <c r="G61" s="89">
        <v>2000</v>
      </c>
      <c r="H61" s="78">
        <v>2000</v>
      </c>
    </row>
    <row r="62" spans="1:8" ht="15" customHeight="1">
      <c r="A62" s="80"/>
      <c r="B62" s="83" t="s">
        <v>38</v>
      </c>
      <c r="C62" s="87" t="s">
        <v>17</v>
      </c>
      <c r="D62" s="88">
        <v>0</v>
      </c>
      <c r="E62" s="88">
        <v>0</v>
      </c>
      <c r="F62" s="89">
        <v>4141</v>
      </c>
      <c r="G62" s="89">
        <v>4141</v>
      </c>
      <c r="H62" s="90">
        <v>4141</v>
      </c>
    </row>
    <row r="63" spans="1:8" ht="15" customHeight="1">
      <c r="A63" s="80"/>
      <c r="B63" s="83" t="s">
        <v>57</v>
      </c>
      <c r="C63" s="124" t="s">
        <v>59</v>
      </c>
      <c r="D63" s="91">
        <v>0</v>
      </c>
      <c r="E63" s="91">
        <v>0</v>
      </c>
      <c r="F63" s="91">
        <v>0</v>
      </c>
      <c r="G63" s="91">
        <v>0</v>
      </c>
      <c r="H63" s="78">
        <v>2652</v>
      </c>
    </row>
    <row r="64" spans="1:8" ht="15" customHeight="1">
      <c r="A64" s="80" t="s">
        <v>8</v>
      </c>
      <c r="B64" s="85">
        <v>44</v>
      </c>
      <c r="C64" s="86" t="s">
        <v>35</v>
      </c>
      <c r="D64" s="92">
        <f>SUM(D60:D63)</f>
        <v>0</v>
      </c>
      <c r="E64" s="92">
        <f t="shared" ref="E64:G64" si="10">SUM(E60:E63)</f>
        <v>0</v>
      </c>
      <c r="F64" s="93">
        <f t="shared" si="10"/>
        <v>28076</v>
      </c>
      <c r="G64" s="93">
        <f t="shared" si="10"/>
        <v>28076</v>
      </c>
      <c r="H64" s="93">
        <v>40484</v>
      </c>
    </row>
    <row r="65" spans="1:8" ht="15" customHeight="1">
      <c r="A65" s="80" t="s">
        <v>8</v>
      </c>
      <c r="B65" s="83">
        <v>62</v>
      </c>
      <c r="C65" s="84" t="s">
        <v>34</v>
      </c>
      <c r="D65" s="92">
        <f t="shared" ref="D65:G66" si="11">D64</f>
        <v>0</v>
      </c>
      <c r="E65" s="92">
        <f t="shared" si="11"/>
        <v>0</v>
      </c>
      <c r="F65" s="93">
        <f t="shared" si="11"/>
        <v>28076</v>
      </c>
      <c r="G65" s="93">
        <f t="shared" si="11"/>
        <v>28076</v>
      </c>
      <c r="H65" s="93">
        <v>40484</v>
      </c>
    </row>
    <row r="66" spans="1:8" ht="15" customHeight="1">
      <c r="A66" s="94" t="s">
        <v>8</v>
      </c>
      <c r="B66" s="95">
        <v>0.10299999999999999</v>
      </c>
      <c r="C66" s="82" t="s">
        <v>33</v>
      </c>
      <c r="D66" s="92">
        <f t="shared" si="11"/>
        <v>0</v>
      </c>
      <c r="E66" s="92">
        <f t="shared" si="11"/>
        <v>0</v>
      </c>
      <c r="F66" s="93">
        <f t="shared" si="11"/>
        <v>28076</v>
      </c>
      <c r="G66" s="93">
        <f t="shared" si="11"/>
        <v>28076</v>
      </c>
      <c r="H66" s="93">
        <v>40484</v>
      </c>
    </row>
    <row r="67" spans="1:8" ht="15" customHeight="1">
      <c r="A67" s="70" t="s">
        <v>8</v>
      </c>
      <c r="B67" s="96">
        <v>2062</v>
      </c>
      <c r="C67" s="76" t="s">
        <v>32</v>
      </c>
      <c r="D67" s="92">
        <f t="shared" ref="D67:G67" si="12">D66+D55</f>
        <v>0</v>
      </c>
      <c r="E67" s="92">
        <f t="shared" si="12"/>
        <v>0</v>
      </c>
      <c r="F67" s="93">
        <f t="shared" si="12"/>
        <v>28076</v>
      </c>
      <c r="G67" s="93">
        <f t="shared" si="12"/>
        <v>28076</v>
      </c>
      <c r="H67" s="93">
        <v>40484</v>
      </c>
    </row>
    <row r="68" spans="1:8" ht="14.1" customHeight="1">
      <c r="A68" s="60"/>
      <c r="B68" s="97"/>
      <c r="C68" s="98"/>
      <c r="D68" s="49"/>
      <c r="E68" s="99"/>
      <c r="F68" s="49"/>
      <c r="G68" s="49"/>
      <c r="H68" s="99"/>
    </row>
    <row r="69" spans="1:8" ht="14.45" customHeight="1">
      <c r="A69" s="70" t="s">
        <v>10</v>
      </c>
      <c r="B69" s="100">
        <v>2070</v>
      </c>
      <c r="C69" s="101" t="s">
        <v>39</v>
      </c>
      <c r="D69" s="77"/>
      <c r="E69" s="78"/>
      <c r="F69" s="77"/>
      <c r="G69" s="77"/>
      <c r="H69" s="78"/>
    </row>
    <row r="70" spans="1:8" ht="14.45" customHeight="1">
      <c r="A70" s="70"/>
      <c r="B70" s="102">
        <v>1E-3</v>
      </c>
      <c r="C70" s="101" t="s">
        <v>40</v>
      </c>
      <c r="D70" s="77"/>
      <c r="E70" s="78"/>
      <c r="F70" s="77"/>
      <c r="G70" s="77"/>
      <c r="H70" s="78"/>
    </row>
    <row r="71" spans="1:8" ht="14.45" customHeight="1">
      <c r="A71" s="40"/>
      <c r="B71" s="16">
        <v>63</v>
      </c>
      <c r="C71" s="14" t="s">
        <v>41</v>
      </c>
      <c r="D71" s="77"/>
      <c r="E71" s="78"/>
      <c r="F71" s="77"/>
      <c r="G71" s="77"/>
      <c r="H71" s="78"/>
    </row>
    <row r="72" spans="1:8" ht="14.45" customHeight="1">
      <c r="A72" s="70"/>
      <c r="B72" s="103">
        <v>44</v>
      </c>
      <c r="C72" s="18" t="s">
        <v>35</v>
      </c>
      <c r="D72" s="88"/>
      <c r="E72" s="90"/>
      <c r="F72" s="88"/>
      <c r="G72" s="88"/>
      <c r="H72" s="90"/>
    </row>
    <row r="73" spans="1:8" ht="14.45" customHeight="1">
      <c r="A73" s="104"/>
      <c r="B73" s="105" t="s">
        <v>42</v>
      </c>
      <c r="C73" s="106" t="s">
        <v>13</v>
      </c>
      <c r="D73" s="107">
        <v>0</v>
      </c>
      <c r="E73" s="107">
        <v>0</v>
      </c>
      <c r="F73" s="108">
        <v>6934</v>
      </c>
      <c r="G73" s="108">
        <v>6934</v>
      </c>
      <c r="H73" s="109">
        <v>7657</v>
      </c>
    </row>
    <row r="74" spans="1:8" ht="14.45" customHeight="1">
      <c r="A74" s="40"/>
      <c r="B74" s="16" t="s">
        <v>43</v>
      </c>
      <c r="C74" s="21" t="s">
        <v>15</v>
      </c>
      <c r="D74" s="46">
        <v>0</v>
      </c>
      <c r="E74" s="49">
        <v>0</v>
      </c>
      <c r="F74" s="47">
        <v>400</v>
      </c>
      <c r="G74" s="47">
        <v>400</v>
      </c>
      <c r="H74" s="110">
        <v>400</v>
      </c>
    </row>
    <row r="75" spans="1:8" ht="14.45" customHeight="1">
      <c r="A75" s="40"/>
      <c r="B75" s="16" t="s">
        <v>44</v>
      </c>
      <c r="C75" s="21" t="s">
        <v>17</v>
      </c>
      <c r="D75" s="46">
        <v>0</v>
      </c>
      <c r="E75" s="107">
        <v>0</v>
      </c>
      <c r="F75" s="47">
        <v>5874</v>
      </c>
      <c r="G75" s="47">
        <v>5874</v>
      </c>
      <c r="H75" s="110">
        <v>6174</v>
      </c>
    </row>
    <row r="76" spans="1:8" ht="14.45" customHeight="1">
      <c r="A76" s="70" t="s">
        <v>8</v>
      </c>
      <c r="B76" s="103">
        <v>44</v>
      </c>
      <c r="C76" s="18" t="s">
        <v>35</v>
      </c>
      <c r="D76" s="52">
        <f t="shared" ref="D76:G76" si="13">SUM(D73:D75)</f>
        <v>0</v>
      </c>
      <c r="E76" s="52">
        <f t="shared" si="13"/>
        <v>0</v>
      </c>
      <c r="F76" s="53">
        <f t="shared" si="13"/>
        <v>13208</v>
      </c>
      <c r="G76" s="53">
        <f t="shared" si="13"/>
        <v>13208</v>
      </c>
      <c r="H76" s="54">
        <v>14231</v>
      </c>
    </row>
    <row r="77" spans="1:8" ht="14.45" customHeight="1">
      <c r="A77" s="70" t="s">
        <v>8</v>
      </c>
      <c r="B77" s="103">
        <v>63</v>
      </c>
      <c r="C77" s="19" t="s">
        <v>41</v>
      </c>
      <c r="D77" s="91">
        <f t="shared" ref="D77:G78" si="14">D76</f>
        <v>0</v>
      </c>
      <c r="E77" s="107">
        <f t="shared" si="14"/>
        <v>0</v>
      </c>
      <c r="F77" s="111">
        <f t="shared" si="14"/>
        <v>13208</v>
      </c>
      <c r="G77" s="108">
        <f t="shared" si="14"/>
        <v>13208</v>
      </c>
      <c r="H77" s="108">
        <v>14231</v>
      </c>
    </row>
    <row r="78" spans="1:8" ht="14.45" customHeight="1">
      <c r="A78" s="40" t="s">
        <v>8</v>
      </c>
      <c r="B78" s="112">
        <v>1E-3</v>
      </c>
      <c r="C78" s="101" t="s">
        <v>40</v>
      </c>
      <c r="D78" s="92">
        <f t="shared" si="14"/>
        <v>0</v>
      </c>
      <c r="E78" s="52">
        <f t="shared" si="14"/>
        <v>0</v>
      </c>
      <c r="F78" s="93">
        <f t="shared" si="14"/>
        <v>13208</v>
      </c>
      <c r="G78" s="53">
        <f t="shared" si="14"/>
        <v>13208</v>
      </c>
      <c r="H78" s="53">
        <v>14231</v>
      </c>
    </row>
    <row r="79" spans="1:8" ht="14.45" customHeight="1">
      <c r="A79" s="40" t="s">
        <v>8</v>
      </c>
      <c r="B79" s="100">
        <v>2070</v>
      </c>
      <c r="C79" s="101" t="s">
        <v>39</v>
      </c>
      <c r="D79" s="46">
        <f t="shared" ref="D79:G79" si="15">D78+D68</f>
        <v>0</v>
      </c>
      <c r="E79" s="46">
        <f t="shared" si="15"/>
        <v>0</v>
      </c>
      <c r="F79" s="47">
        <f t="shared" si="15"/>
        <v>13208</v>
      </c>
      <c r="G79" s="47">
        <f t="shared" si="15"/>
        <v>13208</v>
      </c>
      <c r="H79" s="47">
        <v>14231</v>
      </c>
    </row>
    <row r="80" spans="1:8" s="13" customFormat="1" ht="14.45" customHeight="1">
      <c r="A80" s="116" t="s">
        <v>8</v>
      </c>
      <c r="B80" s="116"/>
      <c r="C80" s="117" t="s">
        <v>9</v>
      </c>
      <c r="D80" s="52">
        <f t="shared" ref="D80:G80" si="16">D79+D67+D54+D31</f>
        <v>0</v>
      </c>
      <c r="E80" s="118">
        <f t="shared" si="16"/>
        <v>8742</v>
      </c>
      <c r="F80" s="53">
        <f t="shared" si="16"/>
        <v>94160</v>
      </c>
      <c r="G80" s="53">
        <f t="shared" si="16"/>
        <v>96176</v>
      </c>
      <c r="H80" s="119">
        <v>114052</v>
      </c>
    </row>
    <row r="81" spans="1:8" ht="14.45" customHeight="1">
      <c r="A81" s="113" t="s">
        <v>8</v>
      </c>
      <c r="B81" s="114"/>
      <c r="C81" s="115" t="s">
        <v>45</v>
      </c>
      <c r="D81" s="92">
        <f t="shared" ref="D81:G81" si="17">D67</f>
        <v>0</v>
      </c>
      <c r="E81" s="92">
        <f t="shared" si="17"/>
        <v>0</v>
      </c>
      <c r="F81" s="93">
        <f t="shared" si="17"/>
        <v>28076</v>
      </c>
      <c r="G81" s="93">
        <f t="shared" si="17"/>
        <v>28076</v>
      </c>
      <c r="H81" s="93">
        <v>40484</v>
      </c>
    </row>
    <row r="82" spans="1:8" ht="14.45" customHeight="1">
      <c r="A82" s="116" t="s">
        <v>8</v>
      </c>
      <c r="B82" s="116"/>
      <c r="C82" s="117" t="s">
        <v>3</v>
      </c>
      <c r="D82" s="52">
        <f t="shared" ref="D82:G82" si="18">D80-D81</f>
        <v>0</v>
      </c>
      <c r="E82" s="118">
        <f t="shared" si="18"/>
        <v>8742</v>
      </c>
      <c r="F82" s="53">
        <f t="shared" si="18"/>
        <v>66084</v>
      </c>
      <c r="G82" s="53">
        <f t="shared" si="18"/>
        <v>68100</v>
      </c>
      <c r="H82" s="119">
        <v>73568</v>
      </c>
    </row>
    <row r="83" spans="1:8" ht="14.1" customHeight="1">
      <c r="A83" s="60"/>
      <c r="B83" s="60"/>
      <c r="C83" s="98"/>
      <c r="D83" s="49"/>
      <c r="E83" s="51"/>
      <c r="F83" s="49"/>
      <c r="G83" s="49"/>
      <c r="H83" s="51"/>
    </row>
    <row r="84" spans="1:8">
      <c r="D84" s="32"/>
      <c r="E84" s="32"/>
      <c r="F84" s="32"/>
      <c r="G84" s="32"/>
      <c r="H84" s="32"/>
    </row>
    <row r="85" spans="1:8">
      <c r="D85" s="32"/>
      <c r="E85" s="32"/>
      <c r="F85" s="32"/>
      <c r="G85" s="32"/>
      <c r="H85" s="32"/>
    </row>
    <row r="86" spans="1:8">
      <c r="D86" s="120"/>
      <c r="E86" s="120"/>
      <c r="F86" s="120"/>
      <c r="G86" s="120"/>
      <c r="H86" s="32"/>
    </row>
    <row r="87" spans="1:8">
      <c r="D87" s="121"/>
      <c r="E87" s="121"/>
      <c r="F87" s="121"/>
      <c r="G87" s="121"/>
      <c r="H87" s="32"/>
    </row>
    <row r="88" spans="1:8">
      <c r="C88" s="16"/>
      <c r="D88" s="122"/>
      <c r="E88" s="122"/>
      <c r="F88" s="122"/>
      <c r="G88" s="122"/>
      <c r="H88" s="32"/>
    </row>
    <row r="89" spans="1:8">
      <c r="C89" s="16"/>
      <c r="D89" s="32"/>
      <c r="E89" s="32"/>
      <c r="F89" s="32"/>
      <c r="G89" s="32"/>
      <c r="H89" s="32"/>
    </row>
    <row r="90" spans="1:8">
      <c r="C90" s="16"/>
      <c r="D90" s="122"/>
      <c r="E90" s="122"/>
      <c r="F90" s="122"/>
      <c r="G90" s="122"/>
      <c r="H90" s="32"/>
    </row>
    <row r="91" spans="1:8">
      <c r="C91" s="16"/>
      <c r="D91" s="32"/>
      <c r="E91" s="32"/>
      <c r="F91" s="32"/>
      <c r="G91" s="32"/>
      <c r="H91" s="32"/>
    </row>
    <row r="92" spans="1:8">
      <c r="C92" s="16"/>
      <c r="D92" s="122"/>
      <c r="E92" s="122"/>
      <c r="F92" s="122"/>
      <c r="G92" s="122"/>
      <c r="H92" s="32"/>
    </row>
    <row r="93" spans="1:8">
      <c r="C93" s="16"/>
      <c r="D93" s="32"/>
      <c r="E93" s="32"/>
      <c r="F93" s="32"/>
      <c r="G93" s="32"/>
      <c r="H93" s="32"/>
    </row>
    <row r="94" spans="1:8">
      <c r="C94" s="16"/>
      <c r="D94" s="32"/>
      <c r="E94" s="32"/>
      <c r="F94" s="32"/>
      <c r="G94" s="32"/>
      <c r="H94" s="32"/>
    </row>
    <row r="95" spans="1:8">
      <c r="C95" s="16"/>
      <c r="D95" s="32"/>
      <c r="E95" s="32"/>
      <c r="F95" s="32"/>
      <c r="G95" s="32"/>
      <c r="H95" s="32"/>
    </row>
    <row r="96" spans="1:8">
      <c r="C96" s="16"/>
      <c r="D96" s="32"/>
      <c r="E96" s="32"/>
      <c r="F96" s="32"/>
      <c r="G96" s="32"/>
      <c r="H96" s="32"/>
    </row>
    <row r="97" spans="3:3">
      <c r="C97" s="16"/>
    </row>
  </sheetData>
  <mergeCells count="4">
    <mergeCell ref="A1:H1"/>
    <mergeCell ref="A2:H2"/>
    <mergeCell ref="D17:E17"/>
    <mergeCell ref="D16:E16"/>
  </mergeCells>
  <phoneticPr fontId="2" type="noConversion"/>
  <printOptions horizontalCentered="1"/>
  <pageMargins left="0.98425196850393704" right="0.98425196850393704" top="0.59055118110236227" bottom="0.98425196850393704" header="0.51181102362204722" footer="0.59055118110236227"/>
  <pageSetup paperSize="9" scale="92" firstPageNumber="177" orientation="landscape" blackAndWhite="1" useFirstPageNumber="1" r:id="rId1"/>
  <headerFooter alignWithMargins="0">
    <oddHeader xml:space="preserve">&amp;C   </oddHeader>
    <oddFooter>&amp;C&amp;"Times New Roman,Bold"&amp;P</oddFooter>
  </headerFooter>
  <rowBreaks count="1" manualBreakCount="1">
    <brk id="3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dem27</vt:lpstr>
      <vt:lpstr>Sheet1</vt:lpstr>
      <vt:lpstr>Sheet2</vt:lpstr>
      <vt:lpstr>Sheet3</vt:lpstr>
      <vt:lpstr>legalcharged</vt:lpstr>
      <vt:lpstr>legalvoted</vt:lpstr>
      <vt:lpstr>'dem27'!Print_Area</vt:lpstr>
      <vt:lpstr>'dem27'!Print_Titles</vt:lpstr>
      <vt:lpstr>'dem27'!revise</vt:lpstr>
      <vt:lpstr>'dem27'!sgs</vt:lpstr>
      <vt:lpstr>'dem27'!summary</vt:lpstr>
      <vt:lpstr>'dem27'!Voted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2018-02-26T12:05:43Z</cp:lastPrinted>
  <dcterms:created xsi:type="dcterms:W3CDTF">2004-06-02T16:22:17Z</dcterms:created>
  <dcterms:modified xsi:type="dcterms:W3CDTF">2018-04-07T07:54:09Z</dcterms:modified>
</cp:coreProperties>
</file>