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0" windowWidth="15600" windowHeight="11760"/>
  </bookViews>
  <sheets>
    <sheet name="dem28" sheetId="4" r:id="rId1"/>
    <sheet name="Sheet1" sheetId="1" r:id="rId2"/>
    <sheet name="Sheet2" sheetId="2" r:id="rId3"/>
    <sheet name="Sheet3" sheetId="3" r:id="rId4"/>
  </sheets>
  <externalReferences>
    <externalReference r:id="rId5"/>
    <externalReference r:id="rId6"/>
    <externalReference r:id="rId7"/>
  </externalReferences>
  <definedNames>
    <definedName name="__123Graph_D" hidden="1">[1]dem18!#REF!</definedName>
    <definedName name="_xlnm._FilterDatabase" localSheetId="0" hidden="1">'dem28'!$A$15:$H$67</definedName>
    <definedName name="_Regression_Int" localSheetId="0" hidden="1">1</definedName>
    <definedName name="censusrec">#REF!</definedName>
    <definedName name="charged">#REF!</definedName>
    <definedName name="da">#REF!</definedName>
    <definedName name="dopcap">'dem28'!#REF!</definedName>
    <definedName name="DOPrevenue">'dem28'!$E$9:$F$9</definedName>
    <definedName name="ee">#REF!</definedName>
    <definedName name="fishcap">[2]dem2!$D$657:$L$657</definedName>
    <definedName name="Fishrev">[2]dem2!$D$574:$L$574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[3]dem21!$E$128:$L$128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'dem28'!#REF!</definedName>
    <definedName name="Nutrition">#REF!</definedName>
    <definedName name="oas" localSheetId="0">'dem28'!$D$59:$H$59</definedName>
    <definedName name="oasrec" localSheetId="0">'dem28'!$D$65:$H$65</definedName>
    <definedName name="pension">#REF!</definedName>
    <definedName name="_xlnm.Print_Area" localSheetId="0">'dem28'!$A$1:$H$64</definedName>
    <definedName name="_xlnm.Print_Titles" localSheetId="0">'dem28'!$12:$15</definedName>
    <definedName name="pwcap">#REF!</definedName>
    <definedName name="rec">#REF!</definedName>
    <definedName name="reform">#REF!</definedName>
    <definedName name="revise" localSheetId="0">'dem28'!$D$83:$G$83</definedName>
    <definedName name="sgs" localSheetId="0">'dem28'!$D$40:$H$40</definedName>
    <definedName name="sgsrec">'dem28'!#REF!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'dem28'!#REF!</definedName>
    <definedName name="tax">#REF!</definedName>
    <definedName name="udhd">#REF!</definedName>
    <definedName name="urbancap">#REF!</definedName>
    <definedName name="Voted" localSheetId="0">'dem28'!$E$9:$F$9</definedName>
    <definedName name="vsi" localSheetId="0">'dem28'!#REF!</definedName>
    <definedName name="watercap">#REF!</definedName>
    <definedName name="welfarecap">#REF!</definedName>
    <definedName name="Z_239EE218_578E_4317_BEED_14D5D7089E27_.wvu.FilterData" localSheetId="0" hidden="1">'dem28'!$A$1:$H$90</definedName>
    <definedName name="Z_239EE218_578E_4317_BEED_14D5D7089E27_.wvu.PrintArea" localSheetId="0" hidden="1">'dem28'!$A$1:$H$60</definedName>
    <definedName name="Z_239EE218_578E_4317_BEED_14D5D7089E27_.wvu.PrintTitles" localSheetId="0" hidden="1">'dem28'!$12:$15</definedName>
    <definedName name="Z_302A3EA3_AE96_11D5_A646_0050BA3D7AFD_.wvu.FilterData" localSheetId="0" hidden="1">'dem28'!$A$1:$H$90</definedName>
    <definedName name="Z_302A3EA3_AE96_11D5_A646_0050BA3D7AFD_.wvu.PrintArea" localSheetId="0" hidden="1">'dem28'!$A$1:$H$60</definedName>
    <definedName name="Z_302A3EA3_AE96_11D5_A646_0050BA3D7AFD_.wvu.PrintTitles" localSheetId="0" hidden="1">'dem28'!$12:$15</definedName>
    <definedName name="Z_36DBA021_0ECB_11D4_8064_004005726899_.wvu.FilterData" localSheetId="0" hidden="1">'dem28'!$C$17:$C$72</definedName>
    <definedName name="Z_36DBA021_0ECB_11D4_8064_004005726899_.wvu.PrintArea" localSheetId="0" hidden="1">'dem28'!$A$1:$H$60</definedName>
    <definedName name="Z_36DBA021_0ECB_11D4_8064_004005726899_.wvu.PrintTitles" localSheetId="0" hidden="1">'dem28'!$12:$15</definedName>
    <definedName name="Z_93EBE921_AE91_11D5_8685_004005726899_.wvu.FilterData" localSheetId="0" hidden="1">'dem28'!$C$17:$C$72</definedName>
    <definedName name="Z_93EBE921_AE91_11D5_8685_004005726899_.wvu.PrintArea" localSheetId="0" hidden="1">'dem28'!$A$1:$H$60</definedName>
    <definedName name="Z_93EBE921_AE91_11D5_8685_004005726899_.wvu.PrintTitles" localSheetId="0" hidden="1">'dem28'!$12:$15</definedName>
    <definedName name="Z_94DA79C1_0FDE_11D5_9579_000021DAEEA2_.wvu.FilterData" localSheetId="0" hidden="1">'dem28'!$C$17:$C$72</definedName>
    <definedName name="Z_94DA79C1_0FDE_11D5_9579_000021DAEEA2_.wvu.PrintArea" localSheetId="0" hidden="1">'dem28'!$A$1:$H$60</definedName>
    <definedName name="Z_94DA79C1_0FDE_11D5_9579_000021DAEEA2_.wvu.PrintTitles" localSheetId="0" hidden="1">'dem28'!$12:$15</definedName>
    <definedName name="Z_B4CB096D_161F_11D5_8064_004005726899_.wvu.FilterData" localSheetId="0" hidden="1">'dem28'!$C$17:$C$72</definedName>
    <definedName name="Z_B4CB099B_161F_11D5_8064_004005726899_.wvu.FilterData" localSheetId="0" hidden="1">'dem28'!$C$17:$C$72</definedName>
    <definedName name="Z_C868F8C3_16D7_11D5_A68D_81D6213F5331_.wvu.FilterData" localSheetId="0" hidden="1">'dem28'!$C$17:$C$72</definedName>
    <definedName name="Z_C868F8C3_16D7_11D5_A68D_81D6213F5331_.wvu.PrintArea" localSheetId="0" hidden="1">'dem28'!$A$1:$H$60</definedName>
    <definedName name="Z_C868F8C3_16D7_11D5_A68D_81D6213F5331_.wvu.PrintTitles" localSheetId="0" hidden="1">'dem28'!$12:$15</definedName>
    <definedName name="Z_E5DF37BD_125C_11D5_8DC4_D0F5D88B3549_.wvu.FilterData" localSheetId="0" hidden="1">'dem28'!$C$17:$C$72</definedName>
    <definedName name="Z_E5DF37BD_125C_11D5_8DC4_D0F5D88B3549_.wvu.PrintArea" localSheetId="0" hidden="1">'dem28'!$A$1:$H$60</definedName>
    <definedName name="Z_E5DF37BD_125C_11D5_8DC4_D0F5D88B3549_.wvu.PrintTitles" localSheetId="0" hidden="1">'dem28'!$12:$15</definedName>
    <definedName name="Z_F8ADACC1_164E_11D6_B603_000021DAEEA2_.wvu.FilterData" localSheetId="0" hidden="1">'dem28'!$C$17:$C$72</definedName>
    <definedName name="Z_F8ADACC1_164E_11D6_B603_000021DAEEA2_.wvu.PrintArea" localSheetId="0" hidden="1">'dem28'!$A$1:$H$60</definedName>
    <definedName name="Z_F8ADACC1_164E_11D6_B603_000021DAEEA2_.wvu.PrintTitles" localSheetId="0" hidden="1">'dem28'!$12:$15</definedName>
  </definedNames>
  <calcPr calcId="125725"/>
</workbook>
</file>

<file path=xl/calcChain.xml><?xml version="1.0" encoding="utf-8"?>
<calcChain xmlns="http://schemas.openxmlformats.org/spreadsheetml/2006/main">
  <c r="F26" i="4"/>
  <c r="G26"/>
  <c r="E26"/>
  <c r="D26"/>
  <c r="G57"/>
  <c r="F57"/>
  <c r="E57"/>
  <c r="D57"/>
  <c r="G53"/>
  <c r="F53"/>
  <c r="E53"/>
  <c r="D53"/>
  <c r="G47"/>
  <c r="F47"/>
  <c r="E47"/>
  <c r="D47"/>
  <c r="G38"/>
  <c r="F38"/>
  <c r="E38"/>
  <c r="D38"/>
  <c r="G32"/>
  <c r="F32"/>
  <c r="E32"/>
  <c r="D32"/>
  <c r="A64"/>
  <c r="E58" l="1"/>
  <c r="E59" s="1"/>
  <c r="D58"/>
  <c r="D59" s="1"/>
  <c r="F39"/>
  <c r="F40" s="1"/>
  <c r="E39"/>
  <c r="E40" s="1"/>
  <c r="D39"/>
  <c r="D40" s="1"/>
  <c r="F58"/>
  <c r="F59" s="1"/>
  <c r="G39"/>
  <c r="G40" s="1"/>
  <c r="G58"/>
  <c r="G59" s="1"/>
  <c r="D60" l="1"/>
  <c r="D61" s="1"/>
  <c r="E60"/>
  <c r="E61" s="1"/>
  <c r="F60"/>
  <c r="F61" s="1"/>
  <c r="G60"/>
  <c r="G61" s="1"/>
  <c r="E9" l="1"/>
</calcChain>
</file>

<file path=xl/sharedStrings.xml><?xml version="1.0" encoding="utf-8"?>
<sst xmlns="http://schemas.openxmlformats.org/spreadsheetml/2006/main" count="97" uniqueCount="58">
  <si>
    <t>Secretariat - General Services</t>
  </si>
  <si>
    <t>Other Administrative Services</t>
  </si>
  <si>
    <t>Major /Sub-Major/Minor/Sub/Detailed Heads</t>
  </si>
  <si>
    <t>Plan</t>
  </si>
  <si>
    <t>Non-Plan</t>
  </si>
  <si>
    <t>Total</t>
  </si>
  <si>
    <t>REVENUE SECTION</t>
  </si>
  <si>
    <t>M.H.</t>
  </si>
  <si>
    <t>29.00.01</t>
  </si>
  <si>
    <t>29.00.11</t>
  </si>
  <si>
    <t>Travel Expenses</t>
  </si>
  <si>
    <t>29.00.13</t>
  </si>
  <si>
    <t>Office Expenses</t>
  </si>
  <si>
    <t>29.00.26</t>
  </si>
  <si>
    <t>Advertisement &amp; Publicity</t>
  </si>
  <si>
    <t>Training of Probationers</t>
  </si>
  <si>
    <t>44.00.01</t>
  </si>
  <si>
    <t>Salaries</t>
  </si>
  <si>
    <t>44.00.11</t>
  </si>
  <si>
    <t>44.00.13</t>
  </si>
  <si>
    <t>Training</t>
  </si>
  <si>
    <t>Voted</t>
  </si>
  <si>
    <t>Chief Information Commission</t>
  </si>
  <si>
    <t>45.00.01</t>
  </si>
  <si>
    <t>45.00.11</t>
  </si>
  <si>
    <t>45.00.13</t>
  </si>
  <si>
    <t>II. Details of the estimates and the heads under which this grant will be accounted for:</t>
  </si>
  <si>
    <t>Revenue</t>
  </si>
  <si>
    <t>Capital</t>
  </si>
  <si>
    <t>A - General Services (d) Administrative Services</t>
  </si>
  <si>
    <t>Secretariat</t>
  </si>
  <si>
    <t>Training of Officers</t>
  </si>
  <si>
    <t>(In Thousands of Rupees)</t>
  </si>
  <si>
    <t xml:space="preserve">       </t>
  </si>
  <si>
    <t>Administrative Reform Commission</t>
  </si>
  <si>
    <t>Skill Development Mission</t>
  </si>
  <si>
    <t>29.00.83</t>
  </si>
  <si>
    <t>46.00.01</t>
  </si>
  <si>
    <t>46.00.11</t>
  </si>
  <si>
    <t>46.00.13</t>
  </si>
  <si>
    <t>30.00.40</t>
  </si>
  <si>
    <t>30.00.75</t>
  </si>
  <si>
    <t>Department of Personnel, AR &amp; Training</t>
  </si>
  <si>
    <t>Accounts &amp; Administrative Training Institute</t>
  </si>
  <si>
    <t>Secretariat General Service 00.911 Deduct Recoveries of overpayments</t>
  </si>
  <si>
    <t>Budget Estimate</t>
  </si>
  <si>
    <t>I. Estimate of the amount required in the year ending 31st March, 2019 to defray the charges in respect of Personnel, Administrative Reforms, Training and Public Grievances</t>
  </si>
  <si>
    <t>Revised Estimate</t>
  </si>
  <si>
    <t xml:space="preserve"> 2017-18</t>
  </si>
  <si>
    <t>29.00.42</t>
  </si>
  <si>
    <t xml:space="preserve">                                                           DEMAND NO. 28</t>
  </si>
  <si>
    <t xml:space="preserve">                                                  PERSONNEL, ADMINISTRATIVE REFORMS, TRAINING AND PUBLIC GRIEVANCES</t>
  </si>
  <si>
    <t xml:space="preserve">              Actuals</t>
  </si>
  <si>
    <t xml:space="preserve">              2016-17</t>
  </si>
  <si>
    <t>Intensive Training Programme-Training for All 
(Central Share)</t>
  </si>
  <si>
    <t>Lump sum provision for revision of Pay &amp; Allowances</t>
  </si>
  <si>
    <t>-</t>
  </si>
  <si>
    <t xml:space="preserve"> 2018-19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</si>
</sst>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0.00#"/>
    <numFmt numFmtId="166" formatCode="00.0#0"/>
  </numFmts>
  <fonts count="8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rgb="FFFF00FF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92">
    <xf numFmtId="0" fontId="0" fillId="0" borderId="0" xfId="0"/>
    <xf numFmtId="0" fontId="4" fillId="0" borderId="0" xfId="2" applyNumberFormat="1" applyFont="1" applyFill="1"/>
    <xf numFmtId="0" fontId="4" fillId="0" borderId="0" xfId="2" applyNumberFormat="1" applyFont="1" applyFill="1" applyAlignment="1">
      <alignment horizontal="right"/>
    </xf>
    <xf numFmtId="0" fontId="4" fillId="0" borderId="0" xfId="2" applyNumberFormat="1" applyFont="1" applyFill="1" applyAlignment="1">
      <alignment horizontal="left" vertical="top" wrapText="1"/>
    </xf>
    <xf numFmtId="0" fontId="3" fillId="0" borderId="0" xfId="2" applyNumberFormat="1" applyFont="1" applyFill="1"/>
    <xf numFmtId="0" fontId="4" fillId="0" borderId="0" xfId="2" applyNumberFormat="1" applyFont="1" applyFill="1" applyBorder="1" applyAlignment="1" applyProtection="1">
      <alignment horizontal="left" vertical="top" wrapText="1"/>
    </xf>
    <xf numFmtId="0" fontId="4" fillId="0" borderId="0" xfId="2" applyNumberFormat="1" applyFont="1" applyFill="1" applyAlignment="1">
      <alignment horizontal="right" vertical="top" wrapText="1"/>
    </xf>
    <xf numFmtId="0" fontId="4" fillId="0" borderId="0" xfId="2" applyNumberFormat="1" applyFont="1" applyFill="1" applyAlignment="1" applyProtection="1">
      <alignment horizontal="left"/>
    </xf>
    <xf numFmtId="0" fontId="3" fillId="0" borderId="0" xfId="2" applyNumberFormat="1" applyFont="1" applyFill="1" applyAlignment="1">
      <alignment horizontal="center"/>
    </xf>
    <xf numFmtId="0" fontId="4" fillId="0" borderId="0" xfId="2" applyNumberFormat="1" applyFont="1" applyFill="1" applyAlignment="1" applyProtection="1">
      <alignment horizontal="right"/>
    </xf>
    <xf numFmtId="0" fontId="4" fillId="0" borderId="0" xfId="5" applyNumberFormat="1" applyFont="1" applyFill="1" applyAlignment="1">
      <alignment horizontal="left" vertical="top" wrapText="1"/>
    </xf>
    <xf numFmtId="0" fontId="3" fillId="0" borderId="0" xfId="2" applyNumberFormat="1" applyFont="1" applyFill="1" applyBorder="1"/>
    <xf numFmtId="0" fontId="4" fillId="0" borderId="0" xfId="2" applyNumberFormat="1" applyFont="1" applyFill="1" applyAlignment="1">
      <alignment horizontal="left"/>
    </xf>
    <xf numFmtId="0" fontId="3" fillId="0" borderId="0" xfId="2" applyNumberFormat="1" applyFont="1" applyFill="1" applyBorder="1" applyAlignment="1" applyProtection="1">
      <alignment horizontal="right"/>
    </xf>
    <xf numFmtId="0" fontId="3" fillId="0" borderId="0" xfId="2" applyNumberFormat="1" applyFont="1" applyFill="1" applyBorder="1" applyAlignment="1" applyProtection="1">
      <alignment horizontal="center"/>
    </xf>
    <xf numFmtId="164" fontId="3" fillId="0" borderId="0" xfId="1" applyFont="1" applyFill="1" applyBorder="1" applyAlignment="1" applyProtection="1">
      <alignment horizontal="center"/>
    </xf>
    <xf numFmtId="0" fontId="4" fillId="0" borderId="0" xfId="5" applyNumberFormat="1" applyFont="1" applyFill="1" applyAlignment="1" applyProtection="1">
      <alignment horizontal="left"/>
    </xf>
    <xf numFmtId="0" fontId="4" fillId="0" borderId="1" xfId="6" applyNumberFormat="1" applyFont="1" applyFill="1" applyBorder="1"/>
    <xf numFmtId="0" fontId="6" fillId="0" borderId="1" xfId="6" applyNumberFormat="1" applyFont="1" applyFill="1" applyBorder="1" applyAlignment="1" applyProtection="1">
      <alignment horizontal="right"/>
    </xf>
    <xf numFmtId="0" fontId="4" fillId="0" borderId="0" xfId="7" applyFont="1" applyFill="1" applyProtection="1"/>
    <xf numFmtId="0" fontId="4" fillId="0" borderId="0" xfId="7" applyNumberFormat="1" applyFont="1" applyFill="1" applyBorder="1" applyAlignment="1" applyProtection="1">
      <alignment horizontal="left" vertical="top" wrapText="1"/>
    </xf>
    <xf numFmtId="0" fontId="4" fillId="0" borderId="0" xfId="7" applyNumberFormat="1" applyFont="1" applyFill="1" applyBorder="1" applyAlignment="1" applyProtection="1">
      <alignment horizontal="right" vertical="top" wrapText="1"/>
    </xf>
    <xf numFmtId="0" fontId="4" fillId="0" borderId="0" xfId="6" applyNumberFormat="1" applyFont="1" applyFill="1" applyBorder="1" applyProtection="1"/>
    <xf numFmtId="0" fontId="4" fillId="0" borderId="0" xfId="6" applyNumberFormat="1" applyFont="1" applyFill="1" applyBorder="1" applyAlignment="1" applyProtection="1">
      <alignment horizontal="right"/>
    </xf>
    <xf numFmtId="0" fontId="4" fillId="0" borderId="0" xfId="7" applyNumberFormat="1" applyFont="1" applyFill="1" applyProtection="1"/>
    <xf numFmtId="0" fontId="3" fillId="0" borderId="0" xfId="2" applyNumberFormat="1" applyFont="1" applyFill="1" applyBorder="1" applyAlignment="1" applyProtection="1">
      <alignment horizontal="right" vertical="top" wrapText="1"/>
    </xf>
    <xf numFmtId="0" fontId="3" fillId="0" borderId="0" xfId="2" applyNumberFormat="1" applyFont="1" applyFill="1" applyBorder="1" applyAlignment="1" applyProtection="1">
      <alignment horizontal="left" vertical="top" wrapText="1"/>
    </xf>
    <xf numFmtId="0" fontId="4" fillId="0" borderId="0" xfId="2" applyNumberFormat="1" applyFont="1" applyFill="1" applyBorder="1" applyAlignment="1" applyProtection="1">
      <alignment horizontal="center"/>
    </xf>
    <xf numFmtId="0" fontId="3" fillId="0" borderId="0" xfId="2" applyNumberFormat="1" applyFont="1" applyFill="1" applyBorder="1" applyAlignment="1">
      <alignment horizontal="right" vertical="top" wrapText="1"/>
    </xf>
    <xf numFmtId="166" fontId="3" fillId="0" borderId="0" xfId="2" applyNumberFormat="1" applyFont="1" applyFill="1" applyBorder="1" applyAlignment="1">
      <alignment horizontal="right" vertical="top" wrapText="1"/>
    </xf>
    <xf numFmtId="0" fontId="4" fillId="0" borderId="0" xfId="2" applyNumberFormat="1" applyFont="1" applyFill="1" applyBorder="1" applyAlignment="1">
      <alignment horizontal="right" vertical="top" wrapText="1"/>
    </xf>
    <xf numFmtId="0" fontId="4" fillId="0" borderId="3" xfId="1" applyNumberFormat="1" applyFont="1" applyFill="1" applyBorder="1" applyAlignment="1" applyProtection="1">
      <alignment horizontal="right" wrapText="1"/>
    </xf>
    <xf numFmtId="0" fontId="4" fillId="0" borderId="3" xfId="2" applyNumberFormat="1" applyFont="1" applyFill="1" applyBorder="1" applyAlignment="1" applyProtection="1">
      <alignment horizontal="right"/>
    </xf>
    <xf numFmtId="164" fontId="4" fillId="0" borderId="3" xfId="1" applyFont="1" applyFill="1" applyBorder="1" applyAlignment="1" applyProtection="1">
      <alignment horizontal="right" wrapText="1"/>
    </xf>
    <xf numFmtId="0" fontId="4" fillId="0" borderId="2" xfId="2" applyNumberFormat="1" applyFont="1" applyFill="1" applyBorder="1" applyAlignment="1" applyProtection="1">
      <alignment horizontal="right"/>
    </xf>
    <xf numFmtId="0" fontId="4" fillId="0" borderId="0" xfId="2" applyNumberFormat="1" applyFont="1" applyFill="1" applyBorder="1" applyAlignment="1" applyProtection="1">
      <alignment horizontal="right"/>
    </xf>
    <xf numFmtId="164" fontId="4" fillId="0" borderId="0" xfId="1" applyFont="1" applyFill="1" applyBorder="1" applyAlignment="1" applyProtection="1">
      <alignment horizontal="right" wrapText="1"/>
    </xf>
    <xf numFmtId="0" fontId="4" fillId="0" borderId="0" xfId="2" applyNumberFormat="1" applyFont="1" applyFill="1" applyBorder="1" applyAlignment="1">
      <alignment horizontal="left" vertical="top" wrapText="1"/>
    </xf>
    <xf numFmtId="164" fontId="4" fillId="0" borderId="2" xfId="1" applyFont="1" applyFill="1" applyBorder="1" applyAlignment="1" applyProtection="1">
      <alignment horizontal="right" wrapText="1"/>
    </xf>
    <xf numFmtId="0" fontId="4" fillId="0" borderId="0" xfId="1" applyNumberFormat="1" applyFont="1" applyFill="1" applyBorder="1" applyAlignment="1" applyProtection="1">
      <alignment horizontal="right" wrapText="1"/>
    </xf>
    <xf numFmtId="0" fontId="4" fillId="0" borderId="1" xfId="2" applyNumberFormat="1" applyFont="1" applyFill="1" applyBorder="1" applyAlignment="1">
      <alignment horizontal="left" vertical="top" wrapText="1"/>
    </xf>
    <xf numFmtId="0" fontId="3" fillId="0" borderId="1" xfId="2" applyNumberFormat="1" applyFont="1" applyFill="1" applyBorder="1" applyAlignment="1" applyProtection="1">
      <alignment horizontal="left" vertical="top" wrapText="1"/>
    </xf>
    <xf numFmtId="0" fontId="4" fillId="0" borderId="1" xfId="2" applyNumberFormat="1" applyFont="1" applyFill="1" applyBorder="1" applyAlignment="1" applyProtection="1">
      <alignment horizontal="right"/>
    </xf>
    <xf numFmtId="164" fontId="4" fillId="0" borderId="1" xfId="1" applyFont="1" applyFill="1" applyBorder="1" applyAlignment="1" applyProtection="1">
      <alignment horizontal="right" wrapText="1"/>
    </xf>
    <xf numFmtId="0" fontId="4" fillId="0" borderId="3" xfId="2" applyNumberFormat="1" applyFont="1" applyFill="1" applyBorder="1" applyAlignment="1">
      <alignment horizontal="right"/>
    </xf>
    <xf numFmtId="164" fontId="4" fillId="0" borderId="3" xfId="1" applyFont="1" applyFill="1" applyBorder="1" applyAlignment="1">
      <alignment horizontal="right" wrapText="1"/>
    </xf>
    <xf numFmtId="0" fontId="4" fillId="0" borderId="0" xfId="1" applyNumberFormat="1" applyFont="1" applyFill="1" applyBorder="1" applyAlignment="1">
      <alignment horizontal="right" wrapText="1"/>
    </xf>
    <xf numFmtId="0" fontId="4" fillId="0" borderId="0" xfId="2" applyNumberFormat="1" applyFont="1" applyFill="1" applyBorder="1" applyAlignment="1">
      <alignment horizontal="right"/>
    </xf>
    <xf numFmtId="165" fontId="3" fillId="0" borderId="0" xfId="2" applyNumberFormat="1" applyFont="1" applyFill="1" applyBorder="1" applyAlignment="1">
      <alignment horizontal="right" vertical="top" wrapText="1"/>
    </xf>
    <xf numFmtId="0" fontId="4" fillId="0" borderId="0" xfId="2" applyNumberFormat="1" applyFont="1" applyFill="1" applyBorder="1" applyAlignment="1" applyProtection="1">
      <alignment horizontal="left" vertical="top"/>
    </xf>
    <xf numFmtId="0" fontId="4" fillId="0" borderId="0" xfId="3" applyNumberFormat="1" applyFont="1" applyFill="1" applyBorder="1" applyAlignment="1">
      <alignment horizontal="right" vertical="top" wrapText="1"/>
    </xf>
    <xf numFmtId="0" fontId="4" fillId="0" borderId="0" xfId="3" applyNumberFormat="1" applyFont="1" applyFill="1" applyBorder="1" applyAlignment="1" applyProtection="1">
      <alignment horizontal="left" vertical="top" wrapText="1"/>
    </xf>
    <xf numFmtId="0" fontId="3" fillId="0" borderId="0" xfId="2" applyNumberFormat="1" applyFont="1" applyFill="1" applyAlignment="1">
      <alignment horizontal="right" vertical="top" wrapText="1"/>
    </xf>
    <xf numFmtId="0" fontId="3" fillId="0" borderId="0" xfId="2" applyNumberFormat="1" applyFont="1" applyFill="1" applyAlignment="1" applyProtection="1">
      <alignment horizontal="left" vertical="top" wrapText="1"/>
    </xf>
    <xf numFmtId="0" fontId="4" fillId="0" borderId="3" xfId="2" applyNumberFormat="1" applyFont="1" applyFill="1" applyBorder="1" applyAlignment="1">
      <alignment horizontal="left" vertical="top" wrapText="1"/>
    </xf>
    <xf numFmtId="0" fontId="3" fillId="0" borderId="3" xfId="2" applyNumberFormat="1" applyFont="1" applyFill="1" applyBorder="1" applyAlignment="1">
      <alignment horizontal="right" vertical="top" wrapText="1"/>
    </xf>
    <xf numFmtId="0" fontId="3" fillId="0" borderId="3" xfId="2" applyNumberFormat="1" applyFont="1" applyFill="1" applyBorder="1" applyAlignment="1">
      <alignment vertical="top" wrapText="1"/>
    </xf>
    <xf numFmtId="0" fontId="3" fillId="0" borderId="0" xfId="2" applyNumberFormat="1" applyFont="1" applyFill="1" applyBorder="1" applyAlignment="1">
      <alignment vertical="top" wrapText="1"/>
    </xf>
    <xf numFmtId="164" fontId="4" fillId="0" borderId="0" xfId="1" applyFont="1" applyFill="1" applyBorder="1" applyAlignment="1">
      <alignment horizontal="right" wrapText="1"/>
    </xf>
    <xf numFmtId="164" fontId="4" fillId="0" borderId="0" xfId="1" applyFont="1" applyFill="1" applyAlignment="1">
      <alignment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>
      <alignment vertical="top"/>
    </xf>
    <xf numFmtId="0" fontId="4" fillId="0" borderId="0" xfId="2" applyNumberFormat="1" applyFont="1" applyFill="1" applyBorder="1"/>
    <xf numFmtId="0" fontId="4" fillId="0" borderId="0" xfId="7" applyFont="1" applyFill="1" applyBorder="1" applyAlignment="1" applyProtection="1">
      <alignment vertical="top" wrapText="1"/>
    </xf>
    <xf numFmtId="0" fontId="4" fillId="0" borderId="1" xfId="6" applyNumberFormat="1" applyFont="1" applyFill="1" applyBorder="1" applyAlignment="1" applyProtection="1">
      <alignment vertical="center" wrapText="1"/>
    </xf>
    <xf numFmtId="0" fontId="4" fillId="0" borderId="2" xfId="7" applyFont="1" applyFill="1" applyBorder="1" applyAlignment="1" applyProtection="1">
      <alignment horizontal="left" vertical="top" wrapText="1"/>
    </xf>
    <xf numFmtId="0" fontId="4" fillId="0" borderId="2" xfId="7" applyFont="1" applyFill="1" applyBorder="1" applyAlignment="1" applyProtection="1">
      <alignment horizontal="right" vertical="top" wrapText="1"/>
    </xf>
    <xf numFmtId="0" fontId="4" fillId="0" borderId="0" xfId="6" applyFont="1" applyFill="1" applyBorder="1" applyAlignment="1" applyProtection="1">
      <alignment horizontal="left"/>
    </xf>
    <xf numFmtId="0" fontId="4" fillId="0" borderId="0" xfId="7" applyFont="1" applyFill="1" applyBorder="1" applyAlignment="1" applyProtection="1">
      <alignment horizontal="left" vertical="top" wrapText="1"/>
    </xf>
    <xf numFmtId="0" fontId="4" fillId="0" borderId="0" xfId="7" applyFont="1" applyFill="1" applyBorder="1" applyAlignment="1" applyProtection="1">
      <alignment horizontal="right" vertical="top" wrapText="1"/>
    </xf>
    <xf numFmtId="0" fontId="4" fillId="0" borderId="1" xfId="7" applyFont="1" applyFill="1" applyBorder="1" applyAlignment="1" applyProtection="1">
      <alignment horizontal="left" vertical="top" wrapText="1"/>
    </xf>
    <xf numFmtId="0" fontId="4" fillId="0" borderId="1" xfId="7" applyFont="1" applyFill="1" applyBorder="1" applyAlignment="1" applyProtection="1">
      <alignment horizontal="right" vertical="top" wrapText="1"/>
    </xf>
    <xf numFmtId="0" fontId="4" fillId="0" borderId="1" xfId="6" applyFont="1" applyFill="1" applyBorder="1" applyAlignment="1" applyProtection="1">
      <alignment horizontal="left"/>
    </xf>
    <xf numFmtId="0" fontId="4" fillId="0" borderId="1" xfId="6" applyNumberFormat="1" applyFont="1" applyFill="1" applyBorder="1" applyAlignment="1" applyProtection="1">
      <alignment horizontal="right"/>
    </xf>
    <xf numFmtId="0" fontId="4" fillId="2" borderId="0" xfId="2" applyNumberFormat="1" applyFont="1" applyFill="1"/>
    <xf numFmtId="0" fontId="7" fillId="0" borderId="0" xfId="2" applyNumberFormat="1" applyFont="1" applyFill="1"/>
    <xf numFmtId="164" fontId="4" fillId="0" borderId="0" xfId="1" applyFont="1" applyFill="1" applyAlignment="1" applyProtection="1">
      <alignment horizontal="right" wrapText="1"/>
    </xf>
    <xf numFmtId="0" fontId="4" fillId="0" borderId="0" xfId="5" applyFont="1" applyFill="1" applyAlignment="1" applyProtection="1">
      <alignment horizontal="left" vertical="top" wrapText="1"/>
    </xf>
    <xf numFmtId="0" fontId="4" fillId="0" borderId="0" xfId="1" applyNumberFormat="1" applyFont="1" applyFill="1" applyAlignment="1" applyProtection="1">
      <alignment horizontal="right" wrapText="1"/>
    </xf>
    <xf numFmtId="0" fontId="4" fillId="0" borderId="1" xfId="1" applyNumberFormat="1" applyFont="1" applyFill="1" applyBorder="1" applyAlignment="1" applyProtection="1">
      <alignment horizontal="right" wrapText="1"/>
    </xf>
    <xf numFmtId="0" fontId="4" fillId="0" borderId="3" xfId="1" applyNumberFormat="1" applyFont="1" applyFill="1" applyBorder="1" applyAlignment="1">
      <alignment horizontal="right" wrapText="1"/>
    </xf>
    <xf numFmtId="0" fontId="4" fillId="0" borderId="0" xfId="7" applyNumberFormat="1" applyFont="1" applyFill="1" applyAlignment="1" applyProtection="1">
      <alignment horizontal="right"/>
    </xf>
    <xf numFmtId="0" fontId="3" fillId="0" borderId="1" xfId="2" applyNumberFormat="1" applyFont="1" applyFill="1" applyBorder="1" applyAlignment="1">
      <alignment horizontal="right" vertical="top" wrapText="1"/>
    </xf>
    <xf numFmtId="0" fontId="3" fillId="0" borderId="0" xfId="4" applyNumberFormat="1" applyFont="1" applyFill="1" applyBorder="1" applyAlignment="1" applyProtection="1">
      <alignment horizontal="center"/>
    </xf>
    <xf numFmtId="164" fontId="5" fillId="0" borderId="0" xfId="1" applyFont="1" applyFill="1" applyBorder="1" applyAlignment="1" applyProtection="1">
      <alignment horizontal="center" wrapText="1"/>
    </xf>
    <xf numFmtId="0" fontId="4" fillId="0" borderId="0" xfId="6" applyNumberFormat="1" applyFont="1" applyFill="1" applyBorder="1" applyAlignment="1" applyProtection="1">
      <alignment horizontal="right"/>
    </xf>
    <xf numFmtId="0" fontId="4" fillId="0" borderId="0" xfId="6" applyNumberFormat="1" applyFont="1" applyFill="1" applyBorder="1" applyAlignment="1" applyProtection="1">
      <alignment horizontal="center"/>
    </xf>
    <xf numFmtId="0" fontId="3" fillId="0" borderId="0" xfId="2" applyNumberFormat="1" applyFont="1" applyFill="1" applyBorder="1" applyAlignment="1">
      <alignment horizontal="center"/>
    </xf>
    <xf numFmtId="0" fontId="3" fillId="0" borderId="0" xfId="2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4" fillId="0" borderId="0" xfId="5" applyNumberFormat="1" applyFont="1" applyFill="1" applyAlignment="1" applyProtection="1">
      <alignment horizontal="center" wrapText="1"/>
    </xf>
    <xf numFmtId="0" fontId="4" fillId="0" borderId="2" xfId="6" applyNumberFormat="1" applyFont="1" applyFill="1" applyBorder="1" applyAlignment="1" applyProtection="1">
      <alignment horizontal="center"/>
    </xf>
  </cellXfs>
  <cellStyles count="8">
    <cellStyle name="Comma" xfId="1" builtinId="3"/>
    <cellStyle name="Normal" xfId="0" builtinId="0"/>
    <cellStyle name="Normal_budget 2004-05_2.6.04" xfId="2"/>
    <cellStyle name="Normal_budget 2004-05_2.6.04_1st supp.vol.III" xfId="3"/>
    <cellStyle name="Normal_BUDGET FOR  03-04" xfId="4"/>
    <cellStyle name="Normal_budget for 03-04" xfId="5"/>
    <cellStyle name="Normal_BUDGET-2000" xfId="6"/>
    <cellStyle name="Normal_budgetDocNIC02-03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2.12.3\Budget%20Documents\Budget%20Documents\$Budgets%202002%20onward$\$Bud2018$\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2.12.3\Budget%20Documents\Budget%20Documents\$Budgets%202002%20onward$\$Bud2018$\Dem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2.12.3\Budget%20Documents\Budget%20Documents\$Budgets%202002%20onward$\$Bud2018$\Dem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  <sheetDataSet>
      <sheetData sheetId="0" refreshError="1"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28" transitionEvaluation="1" codeName="Sheet1"/>
  <dimension ref="A1:H86"/>
  <sheetViews>
    <sheetView tabSelected="1" view="pageBreakPreview" topLeftCell="A28" zoomScaleNormal="106" zoomScaleSheetLayoutView="100" workbookViewId="0">
      <selection activeCell="B39" sqref="B39:C47"/>
    </sheetView>
  </sheetViews>
  <sheetFormatPr defaultColWidth="11" defaultRowHeight="12.75"/>
  <cols>
    <col min="1" max="1" width="6.42578125" style="3" customWidth="1"/>
    <col min="2" max="2" width="8.140625" style="6" customWidth="1"/>
    <col min="3" max="3" width="45.7109375" style="1" customWidth="1"/>
    <col min="4" max="5" width="11.28515625" style="1" customWidth="1"/>
    <col min="6" max="8" width="15.7109375" style="1" customWidth="1"/>
    <col min="9" max="16384" width="11" style="1"/>
  </cols>
  <sheetData>
    <row r="1" spans="1:8" ht="14.1" customHeight="1">
      <c r="A1" s="87" t="s">
        <v>50</v>
      </c>
      <c r="B1" s="87"/>
      <c r="C1" s="87"/>
      <c r="D1" s="87"/>
      <c r="E1" s="87"/>
      <c r="F1" s="87"/>
      <c r="G1" s="87"/>
      <c r="H1" s="87"/>
    </row>
    <row r="2" spans="1:8">
      <c r="A2" s="88" t="s">
        <v>51</v>
      </c>
      <c r="B2" s="89"/>
      <c r="C2" s="89"/>
      <c r="D2" s="89"/>
      <c r="E2" s="89"/>
      <c r="F2" s="89"/>
      <c r="G2" s="89"/>
      <c r="H2" s="89"/>
    </row>
    <row r="3" spans="1:8" ht="10.15" customHeight="1">
      <c r="B3" s="4"/>
      <c r="C3" s="4" t="s">
        <v>33</v>
      </c>
      <c r="E3" s="5"/>
    </row>
    <row r="4" spans="1:8" ht="14.1" customHeight="1">
      <c r="C4" s="7"/>
      <c r="D4" s="2" t="s">
        <v>29</v>
      </c>
      <c r="E4" s="8">
        <v>2052</v>
      </c>
      <c r="F4" s="1" t="s">
        <v>0</v>
      </c>
    </row>
    <row r="5" spans="1:8" ht="14.1" customHeight="1">
      <c r="C5" s="7"/>
      <c r="D5" s="2"/>
      <c r="E5" s="8">
        <v>2070</v>
      </c>
      <c r="F5" s="1" t="s">
        <v>1</v>
      </c>
    </row>
    <row r="6" spans="1:8">
      <c r="D6" s="9"/>
      <c r="E6" s="8"/>
    </row>
    <row r="7" spans="1:8" ht="24.6" customHeight="1">
      <c r="A7" s="90" t="s">
        <v>46</v>
      </c>
      <c r="B7" s="90"/>
      <c r="C7" s="90"/>
      <c r="D7" s="90"/>
      <c r="E7" s="90"/>
      <c r="F7" s="90"/>
      <c r="G7" s="90"/>
      <c r="H7" s="90"/>
    </row>
    <row r="8" spans="1:8" ht="14.1" customHeight="1">
      <c r="A8" s="10"/>
      <c r="D8" s="11"/>
      <c r="E8" s="83" t="s">
        <v>27</v>
      </c>
      <c r="F8" s="83" t="s">
        <v>28</v>
      </c>
      <c r="G8" s="83" t="s">
        <v>5</v>
      </c>
    </row>
    <row r="9" spans="1:8" ht="14.1" customHeight="1">
      <c r="A9" s="12"/>
      <c r="D9" s="14" t="s">
        <v>21</v>
      </c>
      <c r="E9" s="14">
        <f>H60</f>
        <v>106713</v>
      </c>
      <c r="F9" s="84" t="s">
        <v>56</v>
      </c>
      <c r="G9" s="14">
        <v>106713</v>
      </c>
    </row>
    <row r="10" spans="1:8" ht="14.1" customHeight="1">
      <c r="A10" s="12"/>
      <c r="D10" s="13"/>
      <c r="E10" s="14"/>
      <c r="F10" s="15"/>
    </row>
    <row r="11" spans="1:8" ht="14.1" customHeight="1">
      <c r="A11" s="16" t="s">
        <v>26</v>
      </c>
      <c r="C11" s="7"/>
    </row>
    <row r="12" spans="1:8" ht="14.1" customHeight="1">
      <c r="C12" s="17"/>
      <c r="D12" s="17"/>
      <c r="E12" s="17"/>
      <c r="F12" s="17"/>
      <c r="G12" s="17"/>
      <c r="H12" s="18" t="s">
        <v>32</v>
      </c>
    </row>
    <row r="13" spans="1:8" s="19" customFormat="1" ht="13.15" customHeight="1">
      <c r="A13" s="65"/>
      <c r="B13" s="66"/>
      <c r="C13" s="67"/>
      <c r="D13" s="91" t="s">
        <v>52</v>
      </c>
      <c r="E13" s="91"/>
      <c r="F13" s="85" t="s">
        <v>45</v>
      </c>
      <c r="G13" s="85" t="s">
        <v>47</v>
      </c>
      <c r="H13" s="85" t="s">
        <v>45</v>
      </c>
    </row>
    <row r="14" spans="1:8" s="19" customFormat="1">
      <c r="A14" s="68"/>
      <c r="B14" s="69"/>
      <c r="C14" s="67" t="s">
        <v>2</v>
      </c>
      <c r="D14" s="86" t="s">
        <v>53</v>
      </c>
      <c r="E14" s="86"/>
      <c r="F14" s="85" t="s">
        <v>48</v>
      </c>
      <c r="G14" s="85" t="s">
        <v>48</v>
      </c>
      <c r="H14" s="85" t="s">
        <v>57</v>
      </c>
    </row>
    <row r="15" spans="1:8" s="19" customFormat="1">
      <c r="A15" s="70"/>
      <c r="B15" s="71"/>
      <c r="C15" s="72"/>
      <c r="D15" s="73" t="s">
        <v>3</v>
      </c>
      <c r="E15" s="73" t="s">
        <v>4</v>
      </c>
      <c r="F15" s="73"/>
      <c r="G15" s="73"/>
      <c r="H15" s="64"/>
    </row>
    <row r="16" spans="1:8" s="24" customFormat="1" ht="4.1500000000000004" customHeight="1">
      <c r="A16" s="20"/>
      <c r="B16" s="21"/>
      <c r="C16" s="22"/>
      <c r="D16" s="23"/>
      <c r="E16" s="23"/>
      <c r="F16" s="23"/>
      <c r="G16" s="23"/>
      <c r="H16" s="23"/>
    </row>
    <row r="17" spans="1:8">
      <c r="A17" s="5"/>
      <c r="B17" s="25"/>
      <c r="C17" s="26" t="s">
        <v>6</v>
      </c>
      <c r="D17" s="27"/>
      <c r="E17" s="27"/>
      <c r="F17" s="27"/>
      <c r="G17" s="27"/>
      <c r="H17" s="27"/>
    </row>
    <row r="18" spans="1:8" ht="14.45" customHeight="1">
      <c r="A18" s="3" t="s">
        <v>7</v>
      </c>
      <c r="B18" s="28">
        <v>2052</v>
      </c>
      <c r="C18" s="26" t="s">
        <v>0</v>
      </c>
    </row>
    <row r="19" spans="1:8" ht="14.45" customHeight="1">
      <c r="B19" s="29">
        <v>0.09</v>
      </c>
      <c r="C19" s="26" t="s">
        <v>30</v>
      </c>
    </row>
    <row r="20" spans="1:8" ht="14.45" customHeight="1">
      <c r="B20" s="30">
        <v>29</v>
      </c>
      <c r="C20" s="5" t="s">
        <v>42</v>
      </c>
    </row>
    <row r="21" spans="1:8" ht="14.45" customHeight="1">
      <c r="B21" s="30" t="s">
        <v>8</v>
      </c>
      <c r="C21" s="5" t="s">
        <v>17</v>
      </c>
      <c r="D21" s="76">
        <v>0</v>
      </c>
      <c r="E21" s="9">
        <v>33201</v>
      </c>
      <c r="F21" s="78">
        <v>39793</v>
      </c>
      <c r="G21" s="78">
        <v>39793</v>
      </c>
      <c r="H21" s="9">
        <v>44992</v>
      </c>
    </row>
    <row r="22" spans="1:8" ht="14.45" customHeight="1">
      <c r="B22" s="30" t="s">
        <v>9</v>
      </c>
      <c r="C22" s="5" t="s">
        <v>10</v>
      </c>
      <c r="D22" s="76">
        <v>0</v>
      </c>
      <c r="E22" s="9">
        <v>368</v>
      </c>
      <c r="F22" s="78">
        <v>1200</v>
      </c>
      <c r="G22" s="78">
        <v>1200</v>
      </c>
      <c r="H22" s="9">
        <v>1200</v>
      </c>
    </row>
    <row r="23" spans="1:8" ht="14.45" customHeight="1">
      <c r="B23" s="30" t="s">
        <v>11</v>
      </c>
      <c r="C23" s="5" t="s">
        <v>12</v>
      </c>
      <c r="D23" s="76">
        <v>0</v>
      </c>
      <c r="E23" s="9">
        <v>2577</v>
      </c>
      <c r="F23" s="78">
        <v>4019</v>
      </c>
      <c r="G23" s="78">
        <v>4019</v>
      </c>
      <c r="H23" s="9">
        <v>5019</v>
      </c>
    </row>
    <row r="24" spans="1:8" ht="14.45" customHeight="1">
      <c r="B24" s="30" t="s">
        <v>13</v>
      </c>
      <c r="C24" s="5" t="s">
        <v>14</v>
      </c>
      <c r="D24" s="76">
        <v>0</v>
      </c>
      <c r="E24" s="78">
        <v>4</v>
      </c>
      <c r="F24" s="78">
        <v>80</v>
      </c>
      <c r="G24" s="78">
        <v>80</v>
      </c>
      <c r="H24" s="9">
        <v>80</v>
      </c>
    </row>
    <row r="25" spans="1:8" ht="14.45" customHeight="1">
      <c r="B25" s="30" t="s">
        <v>49</v>
      </c>
      <c r="C25" s="77" t="s">
        <v>55</v>
      </c>
      <c r="D25" s="76">
        <v>0</v>
      </c>
      <c r="E25" s="76">
        <v>0</v>
      </c>
      <c r="F25" s="76">
        <v>0</v>
      </c>
      <c r="G25" s="76">
        <v>0</v>
      </c>
      <c r="H25" s="9">
        <v>10000</v>
      </c>
    </row>
    <row r="26" spans="1:8" ht="14.45" customHeight="1">
      <c r="A26" s="3" t="s">
        <v>5</v>
      </c>
      <c r="B26" s="30">
        <v>29</v>
      </c>
      <c r="C26" s="5" t="s">
        <v>42</v>
      </c>
      <c r="D26" s="33">
        <f>SUM(D21:D25)</f>
        <v>0</v>
      </c>
      <c r="E26" s="32">
        <f>SUM(E21:E25)</f>
        <v>36150</v>
      </c>
      <c r="F26" s="32">
        <f t="shared" ref="F26:G26" si="0">SUM(F21:F25)</f>
        <v>45092</v>
      </c>
      <c r="G26" s="32">
        <f t="shared" si="0"/>
        <v>45092</v>
      </c>
      <c r="H26" s="32">
        <v>61291</v>
      </c>
    </row>
    <row r="27" spans="1:8" ht="11.45" customHeight="1">
      <c r="B27" s="30"/>
      <c r="C27" s="5"/>
      <c r="D27" s="34"/>
      <c r="E27" s="34"/>
      <c r="F27" s="34"/>
      <c r="G27" s="34"/>
      <c r="H27" s="34"/>
    </row>
    <row r="28" spans="1:8" ht="14.45" customHeight="1">
      <c r="B28" s="30">
        <v>45</v>
      </c>
      <c r="C28" s="5" t="s">
        <v>22</v>
      </c>
      <c r="D28" s="35"/>
      <c r="E28" s="35"/>
      <c r="F28" s="35"/>
      <c r="G28" s="35"/>
      <c r="H28" s="35"/>
    </row>
    <row r="29" spans="1:8" ht="14.45" customHeight="1">
      <c r="B29" s="30" t="s">
        <v>23</v>
      </c>
      <c r="C29" s="5" t="s">
        <v>17</v>
      </c>
      <c r="D29" s="36">
        <v>0</v>
      </c>
      <c r="E29" s="35">
        <v>12282</v>
      </c>
      <c r="F29" s="39">
        <v>11742</v>
      </c>
      <c r="G29" s="39">
        <v>11742</v>
      </c>
      <c r="H29" s="35">
        <v>13134</v>
      </c>
    </row>
    <row r="30" spans="1:8" ht="14.45" customHeight="1">
      <c r="B30" s="30" t="s">
        <v>24</v>
      </c>
      <c r="C30" s="5" t="s">
        <v>10</v>
      </c>
      <c r="D30" s="36">
        <v>0</v>
      </c>
      <c r="E30" s="35">
        <v>122</v>
      </c>
      <c r="F30" s="39">
        <v>1400</v>
      </c>
      <c r="G30" s="39">
        <v>1400</v>
      </c>
      <c r="H30" s="35">
        <v>1400</v>
      </c>
    </row>
    <row r="31" spans="1:8" ht="14.45" customHeight="1">
      <c r="B31" s="30" t="s">
        <v>25</v>
      </c>
      <c r="C31" s="5" t="s">
        <v>12</v>
      </c>
      <c r="D31" s="36">
        <v>0</v>
      </c>
      <c r="E31" s="35">
        <v>4580</v>
      </c>
      <c r="F31" s="39">
        <v>2900</v>
      </c>
      <c r="G31" s="39">
        <v>2900</v>
      </c>
      <c r="H31" s="35">
        <v>2900</v>
      </c>
    </row>
    <row r="32" spans="1:8" ht="14.45" customHeight="1">
      <c r="A32" s="37" t="s">
        <v>5</v>
      </c>
      <c r="B32" s="30">
        <v>45</v>
      </c>
      <c r="C32" s="5" t="s">
        <v>22</v>
      </c>
      <c r="D32" s="33">
        <f t="shared" ref="D32:G32" si="1">SUM(D29:D31)</f>
        <v>0</v>
      </c>
      <c r="E32" s="32">
        <f t="shared" si="1"/>
        <v>16984</v>
      </c>
      <c r="F32" s="31">
        <f t="shared" si="1"/>
        <v>16042</v>
      </c>
      <c r="G32" s="31">
        <f t="shared" si="1"/>
        <v>16042</v>
      </c>
      <c r="H32" s="32">
        <v>17434</v>
      </c>
    </row>
    <row r="33" spans="1:8" ht="11.1" customHeight="1">
      <c r="A33" s="37"/>
      <c r="B33" s="30"/>
      <c r="C33" s="5"/>
      <c r="D33" s="38"/>
      <c r="E33" s="34"/>
      <c r="F33" s="38"/>
      <c r="G33" s="38"/>
      <c r="H33" s="34"/>
    </row>
    <row r="34" spans="1:8" ht="14.45" customHeight="1">
      <c r="A34" s="37"/>
      <c r="B34" s="30">
        <v>46</v>
      </c>
      <c r="C34" s="5" t="s">
        <v>34</v>
      </c>
      <c r="D34" s="36"/>
      <c r="E34" s="35"/>
      <c r="F34" s="36"/>
      <c r="G34" s="36"/>
      <c r="H34" s="35"/>
    </row>
    <row r="35" spans="1:8" ht="14.45" customHeight="1">
      <c r="A35" s="37"/>
      <c r="B35" s="30" t="s">
        <v>37</v>
      </c>
      <c r="C35" s="5" t="s">
        <v>17</v>
      </c>
      <c r="D35" s="36">
        <v>0</v>
      </c>
      <c r="E35" s="39">
        <v>2958</v>
      </c>
      <c r="F35" s="39">
        <v>3614</v>
      </c>
      <c r="G35" s="39">
        <v>3614</v>
      </c>
      <c r="H35" s="35">
        <v>6532</v>
      </c>
    </row>
    <row r="36" spans="1:8" ht="14.45" customHeight="1">
      <c r="A36" s="37"/>
      <c r="B36" s="30" t="s">
        <v>38</v>
      </c>
      <c r="C36" s="5" t="s">
        <v>10</v>
      </c>
      <c r="D36" s="36">
        <v>0</v>
      </c>
      <c r="E36" s="36">
        <v>0</v>
      </c>
      <c r="F36" s="39">
        <v>100</v>
      </c>
      <c r="G36" s="39">
        <v>100</v>
      </c>
      <c r="H36" s="35">
        <v>100</v>
      </c>
    </row>
    <row r="37" spans="1:8" ht="14.45" customHeight="1">
      <c r="A37" s="37"/>
      <c r="B37" s="30" t="s">
        <v>39</v>
      </c>
      <c r="C37" s="5" t="s">
        <v>12</v>
      </c>
      <c r="D37" s="36">
        <v>0</v>
      </c>
      <c r="E37" s="39">
        <v>700</v>
      </c>
      <c r="F37" s="39">
        <v>700</v>
      </c>
      <c r="G37" s="39">
        <v>700</v>
      </c>
      <c r="H37" s="35">
        <v>700</v>
      </c>
    </row>
    <row r="38" spans="1:8" ht="14.45" customHeight="1">
      <c r="A38" s="37" t="s">
        <v>5</v>
      </c>
      <c r="B38" s="30">
        <v>46</v>
      </c>
      <c r="C38" s="5" t="s">
        <v>34</v>
      </c>
      <c r="D38" s="33">
        <f t="shared" ref="D38:G38" si="2">SUM(D35:D37)</f>
        <v>0</v>
      </c>
      <c r="E38" s="31">
        <f t="shared" si="2"/>
        <v>3658</v>
      </c>
      <c r="F38" s="31">
        <f t="shared" si="2"/>
        <v>4414</v>
      </c>
      <c r="G38" s="31">
        <f t="shared" si="2"/>
        <v>4414</v>
      </c>
      <c r="H38" s="32">
        <v>7332</v>
      </c>
    </row>
    <row r="39" spans="1:8" ht="14.45" customHeight="1">
      <c r="A39" s="37" t="s">
        <v>5</v>
      </c>
      <c r="B39" s="29">
        <v>0.09</v>
      </c>
      <c r="C39" s="26" t="s">
        <v>30</v>
      </c>
      <c r="D39" s="43">
        <f t="shared" ref="D39:G39" si="3">D32+D26+D38</f>
        <v>0</v>
      </c>
      <c r="E39" s="42">
        <f t="shared" si="3"/>
        <v>56792</v>
      </c>
      <c r="F39" s="79">
        <f t="shared" si="3"/>
        <v>65548</v>
      </c>
      <c r="G39" s="79">
        <f t="shared" si="3"/>
        <v>65548</v>
      </c>
      <c r="H39" s="42">
        <v>86057</v>
      </c>
    </row>
    <row r="40" spans="1:8" ht="14.45" customHeight="1">
      <c r="A40" s="40" t="s">
        <v>5</v>
      </c>
      <c r="B40" s="82">
        <v>2052</v>
      </c>
      <c r="C40" s="41" t="s">
        <v>0</v>
      </c>
      <c r="D40" s="45">
        <f t="shared" ref="D40:G40" si="4">D39</f>
        <v>0</v>
      </c>
      <c r="E40" s="44">
        <f t="shared" si="4"/>
        <v>56792</v>
      </c>
      <c r="F40" s="80">
        <f t="shared" si="4"/>
        <v>65548</v>
      </c>
      <c r="G40" s="80">
        <f t="shared" si="4"/>
        <v>65548</v>
      </c>
      <c r="H40" s="44">
        <v>86057</v>
      </c>
    </row>
    <row r="41" spans="1:8" ht="4.1500000000000004" customHeight="1">
      <c r="A41" s="37"/>
      <c r="B41" s="28"/>
      <c r="C41" s="26"/>
      <c r="D41" s="46"/>
      <c r="E41" s="47"/>
      <c r="F41" s="46"/>
      <c r="G41" s="47"/>
      <c r="H41" s="47"/>
    </row>
    <row r="42" spans="1:8" ht="14.45" customHeight="1">
      <c r="A42" s="37" t="s">
        <v>7</v>
      </c>
      <c r="B42" s="28">
        <v>2070</v>
      </c>
      <c r="C42" s="26" t="s">
        <v>1</v>
      </c>
      <c r="D42" s="47"/>
      <c r="E42" s="47"/>
      <c r="F42" s="2"/>
      <c r="G42" s="2"/>
      <c r="H42" s="2"/>
    </row>
    <row r="43" spans="1:8" ht="14.45" customHeight="1">
      <c r="A43" s="37"/>
      <c r="B43" s="48">
        <v>3.0000000000000001E-3</v>
      </c>
      <c r="C43" s="26" t="s">
        <v>20</v>
      </c>
      <c r="D43" s="47"/>
      <c r="E43" s="47"/>
      <c r="F43" s="35"/>
      <c r="G43" s="35"/>
      <c r="H43" s="35"/>
    </row>
    <row r="44" spans="1:8" ht="14.45" customHeight="1">
      <c r="A44" s="37"/>
      <c r="B44" s="30">
        <v>30</v>
      </c>
      <c r="C44" s="5" t="s">
        <v>42</v>
      </c>
      <c r="D44" s="35"/>
      <c r="E44" s="35"/>
      <c r="F44" s="35"/>
      <c r="G44" s="35"/>
      <c r="H44" s="35"/>
    </row>
    <row r="45" spans="1:8" ht="14.45" customHeight="1">
      <c r="B45" s="30" t="s">
        <v>40</v>
      </c>
      <c r="C45" s="5" t="s">
        <v>15</v>
      </c>
      <c r="D45" s="76">
        <v>0</v>
      </c>
      <c r="E45" s="9">
        <v>4186</v>
      </c>
      <c r="F45" s="78">
        <v>4000</v>
      </c>
      <c r="G45" s="78">
        <v>4000</v>
      </c>
      <c r="H45" s="9">
        <v>4000</v>
      </c>
    </row>
    <row r="46" spans="1:8" s="75" customFormat="1" ht="14.45" customHeight="1">
      <c r="A46" s="37"/>
      <c r="B46" s="30" t="s">
        <v>41</v>
      </c>
      <c r="C46" s="5" t="s">
        <v>31</v>
      </c>
      <c r="D46" s="78">
        <v>75</v>
      </c>
      <c r="E46" s="76">
        <v>0</v>
      </c>
      <c r="F46" s="78">
        <v>10000</v>
      </c>
      <c r="G46" s="78">
        <v>5800</v>
      </c>
      <c r="H46" s="78">
        <v>5000</v>
      </c>
    </row>
    <row r="47" spans="1:8" ht="14.45" customHeight="1">
      <c r="A47" s="37" t="s">
        <v>5</v>
      </c>
      <c r="B47" s="30">
        <v>30</v>
      </c>
      <c r="C47" s="5" t="s">
        <v>42</v>
      </c>
      <c r="D47" s="31">
        <f t="shared" ref="D47:G47" si="5">SUM(D45:D46)</f>
        <v>75</v>
      </c>
      <c r="E47" s="31">
        <f t="shared" si="5"/>
        <v>4186</v>
      </c>
      <c r="F47" s="31">
        <f t="shared" si="5"/>
        <v>14000</v>
      </c>
      <c r="G47" s="31">
        <f t="shared" si="5"/>
        <v>9800</v>
      </c>
      <c r="H47" s="31">
        <v>9000</v>
      </c>
    </row>
    <row r="48" spans="1:8">
      <c r="A48" s="37"/>
      <c r="B48" s="30"/>
      <c r="C48" s="5"/>
      <c r="D48" s="9"/>
      <c r="E48" s="9"/>
      <c r="F48" s="9"/>
      <c r="G48" s="9"/>
      <c r="H48" s="9"/>
    </row>
    <row r="49" spans="1:8" ht="14.45" customHeight="1">
      <c r="A49" s="37"/>
      <c r="B49" s="30">
        <v>44</v>
      </c>
      <c r="C49" s="5" t="s">
        <v>43</v>
      </c>
      <c r="D49" s="2"/>
      <c r="E49" s="2"/>
      <c r="F49" s="2"/>
      <c r="G49" s="2"/>
      <c r="H49" s="2"/>
    </row>
    <row r="50" spans="1:8" ht="14.45" customHeight="1">
      <c r="B50" s="30" t="s">
        <v>16</v>
      </c>
      <c r="C50" s="5" t="s">
        <v>17</v>
      </c>
      <c r="D50" s="76">
        <v>0</v>
      </c>
      <c r="E50" s="9">
        <v>10508</v>
      </c>
      <c r="F50" s="78">
        <v>10877</v>
      </c>
      <c r="G50" s="78">
        <v>10877</v>
      </c>
      <c r="H50" s="9">
        <v>10556</v>
      </c>
    </row>
    <row r="51" spans="1:8" ht="14.45" customHeight="1">
      <c r="B51" s="30" t="s">
        <v>18</v>
      </c>
      <c r="C51" s="5" t="s">
        <v>10</v>
      </c>
      <c r="D51" s="76">
        <v>0</v>
      </c>
      <c r="E51" s="9">
        <v>79</v>
      </c>
      <c r="F51" s="78">
        <v>200</v>
      </c>
      <c r="G51" s="78">
        <v>200</v>
      </c>
      <c r="H51" s="9">
        <v>200</v>
      </c>
    </row>
    <row r="52" spans="1:8" ht="14.45" customHeight="1">
      <c r="B52" s="30" t="s">
        <v>19</v>
      </c>
      <c r="C52" s="5" t="s">
        <v>12</v>
      </c>
      <c r="D52" s="76">
        <v>0</v>
      </c>
      <c r="E52" s="9">
        <v>900</v>
      </c>
      <c r="F52" s="78">
        <v>900</v>
      </c>
      <c r="G52" s="78">
        <v>900</v>
      </c>
      <c r="H52" s="9">
        <v>900</v>
      </c>
    </row>
    <row r="53" spans="1:8" ht="14.45" customHeight="1">
      <c r="A53" s="37" t="s">
        <v>5</v>
      </c>
      <c r="B53" s="30">
        <v>44</v>
      </c>
      <c r="C53" s="5" t="s">
        <v>43</v>
      </c>
      <c r="D53" s="33">
        <f t="shared" ref="D53:G53" si="6">SUM(D50:D52)</f>
        <v>0</v>
      </c>
      <c r="E53" s="31">
        <f t="shared" si="6"/>
        <v>11487</v>
      </c>
      <c r="F53" s="31">
        <f t="shared" si="6"/>
        <v>11977</v>
      </c>
      <c r="G53" s="31">
        <f t="shared" si="6"/>
        <v>11977</v>
      </c>
      <c r="H53" s="31">
        <v>11656</v>
      </c>
    </row>
    <row r="54" spans="1:8" ht="9" customHeight="1">
      <c r="A54" s="37"/>
      <c r="B54" s="30"/>
      <c r="C54" s="5"/>
      <c r="D54" s="39"/>
      <c r="E54" s="39"/>
      <c r="F54" s="39"/>
      <c r="G54" s="39"/>
      <c r="H54" s="39"/>
    </row>
    <row r="55" spans="1:8" ht="14.45" customHeight="1">
      <c r="A55" s="37"/>
      <c r="B55" s="30">
        <v>29</v>
      </c>
      <c r="C55" s="49" t="s">
        <v>35</v>
      </c>
      <c r="D55" s="39"/>
      <c r="E55" s="36"/>
      <c r="F55" s="36"/>
      <c r="G55" s="36"/>
      <c r="H55" s="36"/>
    </row>
    <row r="56" spans="1:8" ht="25.5">
      <c r="A56" s="37"/>
      <c r="B56" s="50" t="s">
        <v>36</v>
      </c>
      <c r="C56" s="51" t="s">
        <v>54</v>
      </c>
      <c r="D56" s="46">
        <v>771</v>
      </c>
      <c r="E56" s="36">
        <v>0</v>
      </c>
      <c r="F56" s="39">
        <v>5960</v>
      </c>
      <c r="G56" s="46">
        <v>5960</v>
      </c>
      <c r="H56" s="36">
        <v>0</v>
      </c>
    </row>
    <row r="57" spans="1:8" ht="14.45" customHeight="1">
      <c r="A57" s="37" t="s">
        <v>5</v>
      </c>
      <c r="B57" s="30">
        <v>29</v>
      </c>
      <c r="C57" s="49" t="s">
        <v>35</v>
      </c>
      <c r="D57" s="31">
        <f t="shared" ref="D57:G57" si="7">SUM(D56:D56)</f>
        <v>771</v>
      </c>
      <c r="E57" s="33">
        <f t="shared" si="7"/>
        <v>0</v>
      </c>
      <c r="F57" s="31">
        <f t="shared" si="7"/>
        <v>5960</v>
      </c>
      <c r="G57" s="31">
        <f t="shared" si="7"/>
        <v>5960</v>
      </c>
      <c r="H57" s="33">
        <v>0</v>
      </c>
    </row>
    <row r="58" spans="1:8" ht="14.45" customHeight="1">
      <c r="A58" s="37" t="s">
        <v>5</v>
      </c>
      <c r="B58" s="48">
        <v>3.0000000000000001E-3</v>
      </c>
      <c r="C58" s="26" t="s">
        <v>20</v>
      </c>
      <c r="D58" s="42">
        <f t="shared" ref="D58:G58" si="8">D53+D47+D57</f>
        <v>846</v>
      </c>
      <c r="E58" s="42">
        <f t="shared" si="8"/>
        <v>15673</v>
      </c>
      <c r="F58" s="42">
        <f t="shared" si="8"/>
        <v>31937</v>
      </c>
      <c r="G58" s="42">
        <f t="shared" si="8"/>
        <v>27737</v>
      </c>
      <c r="H58" s="42">
        <v>20656</v>
      </c>
    </row>
    <row r="59" spans="1:8" ht="14.45" customHeight="1">
      <c r="A59" s="3" t="s">
        <v>5</v>
      </c>
      <c r="B59" s="52">
        <v>2070</v>
      </c>
      <c r="C59" s="53" t="s">
        <v>1</v>
      </c>
      <c r="D59" s="47">
        <f t="shared" ref="D59:G59" si="9">D58</f>
        <v>846</v>
      </c>
      <c r="E59" s="47">
        <f t="shared" si="9"/>
        <v>15673</v>
      </c>
      <c r="F59" s="47">
        <f t="shared" si="9"/>
        <v>31937</v>
      </c>
      <c r="G59" s="47">
        <f t="shared" si="9"/>
        <v>27737</v>
      </c>
      <c r="H59" s="47">
        <v>20656</v>
      </c>
    </row>
    <row r="60" spans="1:8" s="74" customFormat="1" ht="14.45" customHeight="1">
      <c r="A60" s="54" t="s">
        <v>5</v>
      </c>
      <c r="B60" s="55"/>
      <c r="C60" s="56" t="s">
        <v>6</v>
      </c>
      <c r="D60" s="44">
        <f t="shared" ref="D60:G60" si="10">D59+D40</f>
        <v>846</v>
      </c>
      <c r="E60" s="44">
        <f t="shared" si="10"/>
        <v>72465</v>
      </c>
      <c r="F60" s="44">
        <f t="shared" si="10"/>
        <v>97485</v>
      </c>
      <c r="G60" s="44">
        <f t="shared" si="10"/>
        <v>93285</v>
      </c>
      <c r="H60" s="44">
        <v>106713</v>
      </c>
    </row>
    <row r="61" spans="1:8" ht="14.45" customHeight="1">
      <c r="A61" s="54" t="s">
        <v>5</v>
      </c>
      <c r="B61" s="55"/>
      <c r="C61" s="56" t="s">
        <v>21</v>
      </c>
      <c r="D61" s="44">
        <f t="shared" ref="D61:G61" si="11">D60</f>
        <v>846</v>
      </c>
      <c r="E61" s="44">
        <f t="shared" si="11"/>
        <v>72465</v>
      </c>
      <c r="F61" s="44">
        <f t="shared" si="11"/>
        <v>97485</v>
      </c>
      <c r="G61" s="44">
        <f t="shared" si="11"/>
        <v>93285</v>
      </c>
      <c r="H61" s="44">
        <v>106713</v>
      </c>
    </row>
    <row r="62" spans="1:8" ht="9.6" customHeight="1">
      <c r="A62" s="37"/>
      <c r="B62" s="28"/>
      <c r="C62" s="57"/>
      <c r="D62" s="47"/>
      <c r="E62" s="47"/>
      <c r="F62" s="47"/>
      <c r="G62" s="47"/>
      <c r="H62" s="47"/>
    </row>
    <row r="63" spans="1:8" ht="9.6" customHeight="1">
      <c r="A63" s="37"/>
      <c r="B63" s="28"/>
      <c r="C63" s="57"/>
      <c r="D63" s="47"/>
      <c r="E63" s="47"/>
      <c r="F63" s="47"/>
      <c r="G63" s="47"/>
      <c r="H63" s="47"/>
    </row>
    <row r="64" spans="1:8" ht="27.6" customHeight="1">
      <c r="A64" s="37">
        <f>A65</f>
        <v>0</v>
      </c>
      <c r="B64" s="30">
        <v>2052</v>
      </c>
      <c r="C64" s="63" t="s">
        <v>44</v>
      </c>
      <c r="D64" s="58">
        <v>0</v>
      </c>
      <c r="E64" s="47">
        <v>30</v>
      </c>
      <c r="F64" s="59">
        <v>0</v>
      </c>
      <c r="G64" s="58">
        <v>0</v>
      </c>
      <c r="H64" s="58">
        <v>0</v>
      </c>
    </row>
    <row r="65" spans="1:8">
      <c r="A65" s="61"/>
      <c r="B65" s="30"/>
      <c r="C65" s="5"/>
      <c r="D65" s="58"/>
      <c r="E65" s="46"/>
      <c r="F65" s="58"/>
      <c r="G65" s="58"/>
      <c r="H65" s="58"/>
    </row>
    <row r="66" spans="1:8">
      <c r="A66" s="37"/>
      <c r="B66" s="30"/>
      <c r="C66" s="62"/>
      <c r="D66" s="62"/>
      <c r="E66" s="62"/>
      <c r="F66" s="62"/>
      <c r="G66" s="62"/>
      <c r="H66" s="62"/>
    </row>
    <row r="68" spans="1:8">
      <c r="F68" s="47"/>
    </row>
    <row r="70" spans="1:8">
      <c r="D70" s="47"/>
      <c r="E70" s="47"/>
    </row>
    <row r="71" spans="1:8">
      <c r="F71" s="47"/>
      <c r="G71" s="47"/>
    </row>
    <row r="73" spans="1:8">
      <c r="C73" s="2"/>
      <c r="D73" s="60"/>
      <c r="E73" s="60"/>
      <c r="F73" s="60"/>
      <c r="G73" s="60"/>
    </row>
    <row r="74" spans="1:8">
      <c r="C74" s="2"/>
    </row>
    <row r="75" spans="1:8">
      <c r="C75" s="2"/>
      <c r="D75" s="81"/>
      <c r="E75" s="81"/>
      <c r="F75" s="24"/>
      <c r="G75" s="24"/>
    </row>
    <row r="76" spans="1:8">
      <c r="C76" s="2"/>
    </row>
    <row r="77" spans="1:8">
      <c r="C77" s="2"/>
    </row>
    <row r="78" spans="1:8">
      <c r="C78" s="2"/>
    </row>
    <row r="79" spans="1:8">
      <c r="C79" s="2"/>
    </row>
    <row r="80" spans="1:8">
      <c r="C80" s="2"/>
    </row>
    <row r="81" spans="3:3">
      <c r="C81" s="2"/>
    </row>
    <row r="82" spans="3:3">
      <c r="C82" s="2"/>
    </row>
    <row r="83" spans="3:3">
      <c r="C83" s="2"/>
    </row>
    <row r="84" spans="3:3">
      <c r="C84" s="2"/>
    </row>
    <row r="85" spans="3:3">
      <c r="C85" s="2"/>
    </row>
    <row r="86" spans="3:3">
      <c r="C86" s="2"/>
    </row>
  </sheetData>
  <mergeCells count="5">
    <mergeCell ref="D14:E14"/>
    <mergeCell ref="A1:H1"/>
    <mergeCell ref="A2:H2"/>
    <mergeCell ref="A7:H7"/>
    <mergeCell ref="D13:E13"/>
  </mergeCells>
  <phoneticPr fontId="2" type="noConversion"/>
  <printOptions horizontalCentered="1"/>
  <pageMargins left="0.98425196850393704" right="0.98425196850393704" top="0.59055118110236227" bottom="0.98425196850393704" header="0.51181102362204722" footer="0.59055118110236227"/>
  <pageSetup paperSize="9" scale="92" firstPageNumber="180" orientation="landscape" blackAndWhite="1" useFirstPageNumber="1" r:id="rId1"/>
  <headerFooter alignWithMargins="0">
    <oddHeader xml:space="preserve">&amp;C   </oddHeader>
    <oddFooter>&amp;C&amp;"Times New Roman,Bold"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dem28</vt:lpstr>
      <vt:lpstr>Sheet1</vt:lpstr>
      <vt:lpstr>Sheet2</vt:lpstr>
      <vt:lpstr>Sheet3</vt:lpstr>
      <vt:lpstr>DOPrevenue</vt:lpstr>
      <vt:lpstr>'dem28'!oas</vt:lpstr>
      <vt:lpstr>'dem28'!oasrec</vt:lpstr>
      <vt:lpstr>'dem28'!Print_Area</vt:lpstr>
      <vt:lpstr>'dem28'!Print_Titles</vt:lpstr>
      <vt:lpstr>'dem28'!revise</vt:lpstr>
      <vt:lpstr>'dem28'!sgs</vt:lpstr>
      <vt:lpstr>'dem28'!Voted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2018-02-26T12:08:07Z</cp:lastPrinted>
  <dcterms:created xsi:type="dcterms:W3CDTF">2004-06-02T16:22:42Z</dcterms:created>
  <dcterms:modified xsi:type="dcterms:W3CDTF">2018-04-07T07:55:13Z</dcterms:modified>
</cp:coreProperties>
</file>