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29" sheetId="4" r:id="rId1"/>
  </sheets>
  <definedNames>
    <definedName name="__123Graph_D" hidden="1">#REF!</definedName>
    <definedName name="_xlnm._FilterDatabase" localSheetId="0" hidden="1">'dem29'!$A$18:$H$104</definedName>
    <definedName name="ch" localSheetId="0">'dem29'!#REF!</definedName>
    <definedName name="css" localSheetId="0">'dem29'!$D$91:$H$91</definedName>
    <definedName name="cssrec" localSheetId="0">'dem29'!#REF!</definedName>
    <definedName name="ncfund">#REF!</definedName>
    <definedName name="ncrec">#REF!</definedName>
    <definedName name="ncrec1">#REF!</definedName>
    <definedName name="np" localSheetId="0">'dem29'!#REF!</definedName>
    <definedName name="osap" localSheetId="0">'dem29'!$D$27:$H$27</definedName>
    <definedName name="osapcap" localSheetId="0">'dem29'!$D$103:$H$103</definedName>
    <definedName name="_xlnm.Print_Area" localSheetId="0">'dem29'!$A$1:$H$106</definedName>
    <definedName name="_xlnm.Print_Titles" localSheetId="0">'dem29'!$15:$18</definedName>
    <definedName name="revise" localSheetId="0">'dem29'!$D$126:$G$126</definedName>
    <definedName name="ses" localSheetId="0">'dem29'!$D$43:$H$43</definedName>
    <definedName name="sesrec" localSheetId="0">'dem29'!#REF!</definedName>
    <definedName name="summary" localSheetId="0">'dem29'!$D$114:$G$114</definedName>
    <definedName name="Voted" localSheetId="0">'dem29'!$E$12:$F$12</definedName>
    <definedName name="Z_239EE218_578E_4317_BEED_14D5D7089E27_.wvu.Cols" localSheetId="0" hidden="1">'dem29'!#REF!</definedName>
    <definedName name="Z_239EE218_578E_4317_BEED_14D5D7089E27_.wvu.FilterData" localSheetId="0" hidden="1">'dem29'!$A$1:$H$112</definedName>
    <definedName name="Z_239EE218_578E_4317_BEED_14D5D7089E27_.wvu.PrintArea" localSheetId="0" hidden="1">'dem29'!$A$1:$H$104</definedName>
    <definedName name="Z_239EE218_578E_4317_BEED_14D5D7089E27_.wvu.PrintTitles" localSheetId="0" hidden="1">'dem29'!$15:$18</definedName>
    <definedName name="Z_302A3EA3_AE96_11D5_A646_0050BA3D7AFD_.wvu.Cols" localSheetId="0" hidden="1">'dem29'!#REF!</definedName>
    <definedName name="Z_302A3EA3_AE96_11D5_A646_0050BA3D7AFD_.wvu.FilterData" localSheetId="0" hidden="1">'dem29'!$A$1:$H$112</definedName>
    <definedName name="Z_302A3EA3_AE96_11D5_A646_0050BA3D7AFD_.wvu.PrintArea" localSheetId="0" hidden="1">'dem29'!$A$1:$H$104</definedName>
    <definedName name="Z_302A3EA3_AE96_11D5_A646_0050BA3D7AFD_.wvu.PrintTitles" localSheetId="0" hidden="1">'dem29'!$15:$18</definedName>
    <definedName name="Z_36DBA021_0ECB_11D4_8064_004005726899_.wvu.Cols" localSheetId="0" hidden="1">'dem29'!#REF!</definedName>
    <definedName name="Z_36DBA021_0ECB_11D4_8064_004005726899_.wvu.FilterData" localSheetId="0" hidden="1">'dem29'!$C$20:$C$104</definedName>
    <definedName name="Z_36DBA021_0ECB_11D4_8064_004005726899_.wvu.PrintArea" localSheetId="0" hidden="1">'dem29'!$A$1:$H$104</definedName>
    <definedName name="Z_36DBA021_0ECB_11D4_8064_004005726899_.wvu.PrintTitles" localSheetId="0" hidden="1">'dem29'!$15:$18</definedName>
    <definedName name="Z_93EBE921_AE91_11D5_8685_004005726899_.wvu.Cols" localSheetId="0" hidden="1">'dem29'!#REF!</definedName>
    <definedName name="Z_93EBE921_AE91_11D5_8685_004005726899_.wvu.FilterData" localSheetId="0" hidden="1">'dem29'!$C$20:$C$104</definedName>
    <definedName name="Z_93EBE921_AE91_11D5_8685_004005726899_.wvu.PrintArea" localSheetId="0" hidden="1">'dem29'!$A$1:$H$104</definedName>
    <definedName name="Z_93EBE921_AE91_11D5_8685_004005726899_.wvu.PrintTitles" localSheetId="0" hidden="1">'dem29'!$15:$18</definedName>
    <definedName name="Z_94DA79C1_0FDE_11D5_9579_000021DAEEA2_.wvu.Cols" localSheetId="0" hidden="1">'dem29'!#REF!</definedName>
    <definedName name="Z_94DA79C1_0FDE_11D5_9579_000021DAEEA2_.wvu.FilterData" localSheetId="0" hidden="1">'dem29'!$C$20:$C$104</definedName>
    <definedName name="Z_94DA79C1_0FDE_11D5_9579_000021DAEEA2_.wvu.PrintArea" localSheetId="0" hidden="1">'dem29'!$A$1:$H$104</definedName>
    <definedName name="Z_94DA79C1_0FDE_11D5_9579_000021DAEEA2_.wvu.PrintTitles" localSheetId="0" hidden="1">'dem29'!$15:$18</definedName>
    <definedName name="Z_B4CB098E_161F_11D5_8064_004005726899_.wvu.FilterData" localSheetId="0" hidden="1">'dem29'!$C$20:$C$104</definedName>
    <definedName name="Z_B4CB099B_161F_11D5_8064_004005726899_.wvu.FilterData" localSheetId="0" hidden="1">'dem29'!$C$20:$C$104</definedName>
    <definedName name="Z_C868F8C3_16D7_11D5_A68D_81D6213F5331_.wvu.Cols" localSheetId="0" hidden="1">'dem29'!#REF!</definedName>
    <definedName name="Z_C868F8C3_16D7_11D5_A68D_81D6213F5331_.wvu.FilterData" localSheetId="0" hidden="1">'dem29'!$C$20:$C$104</definedName>
    <definedName name="Z_C868F8C3_16D7_11D5_A68D_81D6213F5331_.wvu.PrintArea" localSheetId="0" hidden="1">'dem29'!$A$1:$H$104</definedName>
    <definedName name="Z_C868F8C3_16D7_11D5_A68D_81D6213F5331_.wvu.PrintTitles" localSheetId="0" hidden="1">'dem29'!$15:$18</definedName>
    <definedName name="Z_E5DF37BD_125C_11D5_8DC4_D0F5D88B3549_.wvu.Cols" localSheetId="0" hidden="1">'dem29'!#REF!</definedName>
    <definedName name="Z_E5DF37BD_125C_11D5_8DC4_D0F5D88B3549_.wvu.FilterData" localSheetId="0" hidden="1">'dem29'!$C$20:$C$104</definedName>
    <definedName name="Z_E5DF37BD_125C_11D5_8DC4_D0F5D88B3549_.wvu.PrintArea" localSheetId="0" hidden="1">'dem29'!$A$1:$H$104</definedName>
    <definedName name="Z_E5DF37BD_125C_11D5_8DC4_D0F5D88B3549_.wvu.PrintTitles" localSheetId="0" hidden="1">'dem29'!$15:$18</definedName>
    <definedName name="Z_F8ADACC1_164E_11D6_B603_000021DAEEA2_.wvu.Cols" localSheetId="0" hidden="1">'dem29'!#REF!</definedName>
    <definedName name="Z_F8ADACC1_164E_11D6_B603_000021DAEEA2_.wvu.FilterData" localSheetId="0" hidden="1">'dem29'!$C$20:$C$104</definedName>
    <definedName name="Z_F8ADACC1_164E_11D6_B603_000021DAEEA2_.wvu.PrintArea" localSheetId="0" hidden="1">'dem29'!$A$1:$H$104</definedName>
    <definedName name="Z_F8ADACC1_164E_11D6_B603_000021DAEEA2_.wvu.PrintTitles" localSheetId="0" hidden="1">'dem29'!$15:$18</definedName>
  </definedNames>
  <calcPr calcId="125725"/>
</workbook>
</file>

<file path=xl/calcChain.xml><?xml version="1.0" encoding="utf-8"?>
<calcChain xmlns="http://schemas.openxmlformats.org/spreadsheetml/2006/main">
  <c r="E51" i="4"/>
  <c r="F51"/>
  <c r="G51"/>
  <c r="D51"/>
  <c r="D41"/>
  <c r="D42" s="1"/>
  <c r="D43" s="1"/>
  <c r="G100"/>
  <c r="G101" s="1"/>
  <c r="G102" s="1"/>
  <c r="G103" s="1"/>
  <c r="F100"/>
  <c r="F101" s="1"/>
  <c r="F102" s="1"/>
  <c r="F103" s="1"/>
  <c r="E100"/>
  <c r="E101" s="1"/>
  <c r="E102" s="1"/>
  <c r="E103" s="1"/>
  <c r="D100"/>
  <c r="D101" s="1"/>
  <c r="D102" s="1"/>
  <c r="D103" s="1"/>
  <c r="G88"/>
  <c r="F88"/>
  <c r="E88"/>
  <c r="D88"/>
  <c r="G84"/>
  <c r="F84"/>
  <c r="E84"/>
  <c r="D84"/>
  <c r="G80"/>
  <c r="F80"/>
  <c r="E80"/>
  <c r="D80"/>
  <c r="G76"/>
  <c r="F76"/>
  <c r="E76"/>
  <c r="D76"/>
  <c r="G71"/>
  <c r="F71"/>
  <c r="E71"/>
  <c r="D71"/>
  <c r="G70"/>
  <c r="F70"/>
  <c r="E70"/>
  <c r="D70"/>
  <c r="G64"/>
  <c r="F64"/>
  <c r="E64"/>
  <c r="D64"/>
  <c r="G58"/>
  <c r="F58"/>
  <c r="E58"/>
  <c r="D58"/>
  <c r="G41"/>
  <c r="G42" s="1"/>
  <c r="G43" s="1"/>
  <c r="F41"/>
  <c r="F42" s="1"/>
  <c r="F43" s="1"/>
  <c r="E41"/>
  <c r="E42" s="1"/>
  <c r="E43" s="1"/>
  <c r="G25"/>
  <c r="G26" s="1"/>
  <c r="G27" s="1"/>
  <c r="F25"/>
  <c r="F26" s="1"/>
  <c r="F27" s="1"/>
  <c r="E25"/>
  <c r="E26" s="1"/>
  <c r="E27" s="1"/>
  <c r="D25"/>
  <c r="D26" s="1"/>
  <c r="D27" s="1"/>
  <c r="E89" l="1"/>
  <c r="E65"/>
  <c r="F12"/>
  <c r="D65"/>
  <c r="D89"/>
  <c r="F89"/>
  <c r="F65"/>
  <c r="G65"/>
  <c r="G89"/>
  <c r="E90" l="1"/>
  <c r="E91" s="1"/>
  <c r="E92" s="1"/>
  <c r="E104" s="1"/>
  <c r="D90"/>
  <c r="D91" s="1"/>
  <c r="D92" s="1"/>
  <c r="D104" s="1"/>
  <c r="G90"/>
  <c r="G91" s="1"/>
  <c r="G92" s="1"/>
  <c r="G104" s="1"/>
  <c r="F90"/>
  <c r="F91" s="1"/>
  <c r="F92" s="1"/>
  <c r="F104" s="1"/>
  <c r="E12" l="1"/>
</calcChain>
</file>

<file path=xl/sharedStrings.xml><?xml version="1.0" encoding="utf-8"?>
<sst xmlns="http://schemas.openxmlformats.org/spreadsheetml/2006/main" count="168" uniqueCount="94">
  <si>
    <t>Other Special Area Programmes</t>
  </si>
  <si>
    <t>Secretariat - Economic Services</t>
  </si>
  <si>
    <t>Capital Outlay on Other Special Area Programmes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</si>
  <si>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</si>
  <si>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</si>
  <si>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</si>
  <si>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</si>
  <si>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</si>
  <si>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</si>
  <si>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</si>
  <si>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60.00.01</t>
  </si>
  <si>
    <t>Salaries</t>
  </si>
  <si>
    <t>Travel Expenses</t>
  </si>
  <si>
    <t>Office Expenses</t>
  </si>
  <si>
    <t>61.00.01</t>
  </si>
  <si>
    <t>00.00.60</t>
  </si>
  <si>
    <t>00.00.71</t>
  </si>
  <si>
    <t>Secretariat</t>
  </si>
  <si>
    <t>30.00.01</t>
  </si>
  <si>
    <t>30.00.11</t>
  </si>
  <si>
    <t>30.00.13</t>
  </si>
  <si>
    <t>Other Charges</t>
  </si>
  <si>
    <t>00.00.11</t>
  </si>
  <si>
    <t>00.00.13</t>
  </si>
  <si>
    <t>Economic Advice and Statistics</t>
  </si>
  <si>
    <t>00.00.01</t>
  </si>
  <si>
    <t>Other Expenditure</t>
  </si>
  <si>
    <t>State Income Unit</t>
  </si>
  <si>
    <t>District Statistical Offices</t>
  </si>
  <si>
    <t>Public Finance Unit</t>
  </si>
  <si>
    <t>62.00.01</t>
  </si>
  <si>
    <t>Monitoring and Evaluation Cell</t>
  </si>
  <si>
    <t>63.00.01</t>
  </si>
  <si>
    <t>Surveys and Statistics</t>
  </si>
  <si>
    <t>CAPITAL SECTION</t>
  </si>
  <si>
    <t>C - Capital Accounts of Economic Services</t>
  </si>
  <si>
    <t>Capital</t>
  </si>
  <si>
    <t>Revenue</t>
  </si>
  <si>
    <t>II. Details of the estimates and the heads under which this grant will be accounted for:</t>
  </si>
  <si>
    <t>(j) General Economic Services</t>
  </si>
  <si>
    <t>Border Area Development</t>
  </si>
  <si>
    <t>Unique Identification Scheme</t>
  </si>
  <si>
    <t>Census Survey and Statistics</t>
  </si>
  <si>
    <t>Planning and Dev. Department</t>
  </si>
  <si>
    <t>C - Economic Services (c) Special Areas Programmes</t>
  </si>
  <si>
    <t>Other Special Areas Programmes</t>
  </si>
  <si>
    <t>Census Surveys and Statistics</t>
  </si>
  <si>
    <t xml:space="preserve"> (c) Capital Account of  Special Areas Programme</t>
  </si>
  <si>
    <t>Capital Outlay on Other Special Areas Programme</t>
  </si>
  <si>
    <t xml:space="preserve"> (In Thousands of Rupees)</t>
  </si>
  <si>
    <t>30.00.90</t>
  </si>
  <si>
    <t>Rec</t>
  </si>
  <si>
    <t>Border Area Development Programmes</t>
  </si>
  <si>
    <t>47</t>
  </si>
  <si>
    <t>47.00.01</t>
  </si>
  <si>
    <t>47.00.11</t>
  </si>
  <si>
    <t>47.00.13</t>
  </si>
  <si>
    <t>30.00.92</t>
  </si>
  <si>
    <t xml:space="preserve">Schemes under Externally Aided Project </t>
  </si>
  <si>
    <t>30.00.95</t>
  </si>
  <si>
    <t>30.00.96</t>
  </si>
  <si>
    <t>30.00.98</t>
  </si>
  <si>
    <t>Schemes Financed by NABARD</t>
  </si>
  <si>
    <t>65</t>
  </si>
  <si>
    <t>Aadhaar Enabled Application</t>
  </si>
  <si>
    <t>65.00.50</t>
  </si>
  <si>
    <t>National Sample Survey Organisation</t>
  </si>
  <si>
    <t>48</t>
  </si>
  <si>
    <t>48.00.01</t>
  </si>
  <si>
    <t>00.00.72</t>
  </si>
  <si>
    <t>Construction in Border Areas (Central Share)</t>
  </si>
  <si>
    <t>48.00.11</t>
  </si>
  <si>
    <t>48.00.13</t>
  </si>
  <si>
    <t>00.00.61</t>
  </si>
  <si>
    <t>Development Activities in Border Areas (Central Share)</t>
  </si>
  <si>
    <t>Development Activities in Border Areas (State Share)</t>
  </si>
  <si>
    <t xml:space="preserve">State Share of Centrally Sponsored Scheme      </t>
  </si>
  <si>
    <t>Schemes Funded under Sikkim Ecology Fund</t>
  </si>
  <si>
    <t>Construction in Border Areas (State Share)</t>
  </si>
  <si>
    <t>Budget Estimate</t>
  </si>
  <si>
    <t xml:space="preserve"> 2017-18</t>
  </si>
  <si>
    <t>I.  Estimate of the amount required in the year ending 31st March, 2019 to defray the charges in respect of Development Planning, Economic  Reforms and 
    North Eastern Council Affairs</t>
  </si>
  <si>
    <t>Revised Estimate</t>
  </si>
  <si>
    <t>Secretariat - Economic Services, 00.911 Deduct recoveries of over payments</t>
  </si>
  <si>
    <t>Planning Resource Centre (NEC)</t>
  </si>
  <si>
    <t>30.00.42</t>
  </si>
  <si>
    <t xml:space="preserve">Lump sum provision for revision of Pay &amp; Allowances </t>
  </si>
  <si>
    <t>Support for Statistical Strengthening (Central Share)</t>
  </si>
  <si>
    <t>Support for Statistical Strengthening (State Share)</t>
  </si>
  <si>
    <t xml:space="preserve">               2016-17</t>
  </si>
  <si>
    <t xml:space="preserve">               Actuals</t>
  </si>
  <si>
    <t xml:space="preserve">                                                         DEMAND NO. 29</t>
  </si>
  <si>
    <t xml:space="preserve">                                              DEVELOPMENT PLANNING, ECONOMIC REFORMS AND NORTH EASTERN COUNCIL AFFAIRS</t>
  </si>
  <si>
    <t xml:space="preserve"> 2018-19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</si>
</sst>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_)"/>
    <numFmt numFmtId="166" formatCode="0#"/>
    <numFmt numFmtId="167" formatCode="00000#"/>
    <numFmt numFmtId="168" formatCode="00.000"/>
    <numFmt numFmtId="169" formatCode="0#.#00"/>
    <numFmt numFmtId="170" formatCode="0#.000"/>
    <numFmt numFmtId="171" formatCode="0#.0#0"/>
    <numFmt numFmtId="172" formatCode="_ * #,##0_ ;_ * \-#,##0_ ;_ * &quot;-&quot;??_ ;_ @_ 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</cellStyleXfs>
  <cellXfs count="112">
    <xf numFmtId="0" fontId="0" fillId="0" borderId="0" xfId="0"/>
    <xf numFmtId="165" fontId="4" fillId="2" borderId="0" xfId="6" applyFont="1" applyFill="1"/>
    <xf numFmtId="165" fontId="4" fillId="2" borderId="0" xfId="6" applyFont="1" applyFill="1" applyBorder="1"/>
    <xf numFmtId="0" fontId="4" fillId="0" borderId="1" xfId="4" applyNumberFormat="1" applyFont="1" applyFill="1" applyBorder="1" applyAlignment="1" applyProtection="1">
      <alignment vertical="center" wrapText="1"/>
    </xf>
    <xf numFmtId="0" fontId="4" fillId="0" borderId="3" xfId="5" applyFont="1" applyFill="1" applyBorder="1" applyAlignment="1" applyProtection="1">
      <alignment horizontal="left" vertical="top" wrapText="1"/>
    </xf>
    <xf numFmtId="0" fontId="4" fillId="0" borderId="3" xfId="5" applyFont="1" applyFill="1" applyBorder="1" applyAlignment="1" applyProtection="1">
      <alignment horizontal="right" vertical="top" wrapText="1"/>
    </xf>
    <xf numFmtId="0" fontId="4" fillId="0" borderId="0" xfId="4" applyFont="1" applyFill="1" applyBorder="1" applyAlignment="1" applyProtection="1">
      <alignment horizontal="left"/>
    </xf>
    <xf numFmtId="0" fontId="4" fillId="0" borderId="0" xfId="5" applyFont="1" applyFill="1" applyProtection="1"/>
    <xf numFmtId="0" fontId="4" fillId="0" borderId="0" xfId="5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/>
    </xf>
    <xf numFmtId="0" fontId="4" fillId="0" borderId="1" xfId="4" applyNumberFormat="1" applyFont="1" applyFill="1" applyBorder="1" applyAlignment="1" applyProtection="1">
      <alignment horizontal="right"/>
    </xf>
    <xf numFmtId="165" fontId="4" fillId="3" borderId="0" xfId="6" applyFont="1" applyFill="1"/>
    <xf numFmtId="165" fontId="4" fillId="0" borderId="1" xfId="6" applyFont="1" applyFill="1" applyBorder="1" applyAlignment="1">
      <alignment horizontal="left" vertical="top" wrapText="1"/>
    </xf>
    <xf numFmtId="165" fontId="4" fillId="0" borderId="1" xfId="6" applyFont="1" applyFill="1" applyBorder="1" applyAlignment="1">
      <alignment horizontal="right" vertical="top" wrapText="1"/>
    </xf>
    <xf numFmtId="165" fontId="3" fillId="0" borderId="1" xfId="6" applyNumberFormat="1" applyFont="1" applyFill="1" applyBorder="1" applyAlignment="1" applyProtection="1">
      <alignment horizontal="left" vertical="top" wrapText="1"/>
    </xf>
    <xf numFmtId="0" fontId="4" fillId="0" borderId="2" xfId="1" applyNumberFormat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165" fontId="4" fillId="0" borderId="0" xfId="6" applyFont="1" applyFill="1" applyAlignment="1">
      <alignment horizontal="right"/>
    </xf>
    <xf numFmtId="165" fontId="4" fillId="0" borderId="0" xfId="6" applyFont="1" applyFill="1"/>
    <xf numFmtId="165" fontId="6" fillId="2" borderId="0" xfId="6" applyFont="1" applyFill="1"/>
    <xf numFmtId="165" fontId="6" fillId="0" borderId="0" xfId="6" applyFont="1" applyFill="1"/>
    <xf numFmtId="165" fontId="4" fillId="0" borderId="0" xfId="6" applyFont="1" applyFill="1" applyBorder="1" applyAlignment="1">
      <alignment horizontal="left" vertical="top" wrapText="1"/>
    </xf>
    <xf numFmtId="165" fontId="4" fillId="0" borderId="0" xfId="6" applyFont="1" applyFill="1" applyBorder="1" applyAlignment="1">
      <alignment horizontal="right" vertical="top" wrapText="1"/>
    </xf>
    <xf numFmtId="165" fontId="3" fillId="0" borderId="0" xfId="6" applyNumberFormat="1" applyFont="1" applyFill="1" applyBorder="1" applyAlignment="1" applyProtection="1">
      <alignment horizontal="left"/>
    </xf>
    <xf numFmtId="0" fontId="3" fillId="0" borderId="0" xfId="6" applyNumberFormat="1" applyFont="1" applyFill="1" applyBorder="1" applyAlignment="1" applyProtection="1">
      <alignment horizontal="center"/>
    </xf>
    <xf numFmtId="165" fontId="3" fillId="0" borderId="0" xfId="6" applyNumberFormat="1" applyFont="1" applyFill="1" applyBorder="1" applyAlignment="1" applyProtection="1">
      <alignment horizontal="center"/>
    </xf>
    <xf numFmtId="165" fontId="4" fillId="0" borderId="0" xfId="6" applyFont="1" applyFill="1" applyAlignment="1">
      <alignment horizontal="left" vertical="top" wrapText="1"/>
    </xf>
    <xf numFmtId="165" fontId="4" fillId="0" borderId="0" xfId="6" applyFont="1" applyFill="1" applyAlignment="1">
      <alignment horizontal="right" vertical="top" wrapText="1"/>
    </xf>
    <xf numFmtId="0" fontId="4" fillId="0" borderId="0" xfId="6" applyNumberFormat="1" applyFont="1" applyFill="1" applyAlignment="1" applyProtection="1">
      <alignment horizontal="right"/>
    </xf>
    <xf numFmtId="0" fontId="3" fillId="0" borderId="0" xfId="6" applyNumberFormat="1" applyFont="1" applyFill="1" applyAlignment="1">
      <alignment horizontal="center"/>
    </xf>
    <xf numFmtId="165" fontId="4" fillId="0" borderId="0" xfId="6" applyNumberFormat="1" applyFont="1" applyFill="1" applyAlignment="1" applyProtection="1">
      <alignment horizontal="left"/>
    </xf>
    <xf numFmtId="165" fontId="4" fillId="0" borderId="0" xfId="6" applyNumberFormat="1" applyFont="1" applyFill="1" applyAlignment="1" applyProtection="1">
      <alignment horizontal="center"/>
    </xf>
    <xf numFmtId="0" fontId="4" fillId="0" borderId="0" xfId="6" applyNumberFormat="1" applyFont="1" applyFill="1" applyAlignment="1" applyProtection="1">
      <alignment horizontal="center"/>
    </xf>
    <xf numFmtId="0" fontId="4" fillId="0" borderId="0" xfId="6" applyNumberFormat="1" applyFont="1" applyFill="1"/>
    <xf numFmtId="0" fontId="3" fillId="0" borderId="0" xfId="6" applyNumberFormat="1" applyFont="1" applyFill="1" applyBorder="1"/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4" fillId="0" borderId="1" xfId="4" applyFont="1" applyFill="1" applyBorder="1"/>
    <xf numFmtId="0" fontId="4" fillId="0" borderId="1" xfId="4" applyNumberFormat="1" applyFont="1" applyFill="1" applyBorder="1"/>
    <xf numFmtId="0" fontId="5" fillId="0" borderId="1" xfId="4" applyNumberFormat="1" applyFont="1" applyFill="1" applyBorder="1" applyAlignment="1" applyProtection="1">
      <alignment horizontal="right"/>
    </xf>
    <xf numFmtId="165" fontId="3" fillId="0" borderId="0" xfId="6" applyNumberFormat="1" applyFont="1" applyFill="1" applyAlignment="1" applyProtection="1">
      <alignment horizontal="left" vertical="top" wrapText="1"/>
    </xf>
    <xf numFmtId="0" fontId="4" fillId="0" borderId="0" xfId="6" applyNumberFormat="1" applyFont="1" applyFill="1" applyBorder="1" applyAlignment="1" applyProtection="1">
      <alignment horizontal="right"/>
    </xf>
    <xf numFmtId="165" fontId="3" fillId="0" borderId="0" xfId="6" applyFont="1" applyFill="1" applyAlignment="1">
      <alignment horizontal="right" vertical="top" wrapText="1"/>
    </xf>
    <xf numFmtId="166" fontId="4" fillId="0" borderId="0" xfId="6" applyNumberFormat="1" applyFont="1" applyFill="1" applyAlignment="1">
      <alignment horizontal="right" vertical="top" wrapText="1"/>
    </xf>
    <xf numFmtId="165" fontId="4" fillId="0" borderId="0" xfId="6" applyNumberFormat="1" applyFont="1" applyFill="1" applyAlignment="1" applyProtection="1">
      <alignment horizontal="left" vertical="top" wrapText="1"/>
    </xf>
    <xf numFmtId="168" fontId="3" fillId="0" borderId="0" xfId="6" applyNumberFormat="1" applyFont="1" applyFill="1" applyAlignment="1">
      <alignment horizontal="right" vertical="top" wrapText="1"/>
    </xf>
    <xf numFmtId="167" fontId="4" fillId="0" borderId="0" xfId="6" applyNumberFormat="1" applyFont="1" applyFill="1" applyBorder="1" applyAlignment="1">
      <alignment horizontal="right" vertical="top" wrapText="1"/>
    </xf>
    <xf numFmtId="165" fontId="4" fillId="0" borderId="0" xfId="6" applyFont="1" applyFill="1" applyAlignment="1">
      <alignment vertical="top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165" fontId="3" fillId="0" borderId="0" xfId="6" applyFont="1" applyFill="1" applyBorder="1" applyAlignment="1">
      <alignment horizontal="right" vertical="top" wrapText="1"/>
    </xf>
    <xf numFmtId="165" fontId="3" fillId="0" borderId="0" xfId="6" applyNumberFormat="1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6" applyNumberFormat="1" applyFont="1" applyFill="1" applyAlignment="1">
      <alignment horizontal="right"/>
    </xf>
    <xf numFmtId="165" fontId="4" fillId="0" borderId="0" xfId="6" applyNumberFormat="1" applyFont="1" applyFill="1" applyBorder="1" applyAlignment="1" applyProtection="1">
      <alignment horizontal="left" vertical="top" wrapText="1"/>
    </xf>
    <xf numFmtId="0" fontId="4" fillId="0" borderId="0" xfId="6" applyNumberFormat="1" applyFont="1" applyFill="1" applyBorder="1" applyAlignment="1">
      <alignment horizontal="right"/>
    </xf>
    <xf numFmtId="49" fontId="4" fillId="0" borderId="0" xfId="6" applyNumberFormat="1" applyFont="1" applyFill="1" applyBorder="1" applyAlignment="1">
      <alignment horizontal="right" vertical="top" wrapText="1"/>
    </xf>
    <xf numFmtId="0" fontId="4" fillId="0" borderId="0" xfId="3" applyFont="1" applyFill="1" applyAlignment="1" applyProtection="1">
      <alignment horizontal="left" vertical="top" wrapText="1"/>
    </xf>
    <xf numFmtId="49" fontId="4" fillId="0" borderId="0" xfId="7" applyNumberFormat="1" applyFont="1" applyFill="1" applyBorder="1" applyAlignment="1">
      <alignment horizontal="right" vertical="top" wrapText="1"/>
    </xf>
    <xf numFmtId="165" fontId="4" fillId="0" borderId="0" xfId="7" applyNumberFormat="1" applyFont="1" applyFill="1" applyBorder="1" applyAlignment="1" applyProtection="1">
      <alignment horizontal="left" vertical="top" wrapText="1"/>
    </xf>
    <xf numFmtId="165" fontId="4" fillId="0" borderId="1" xfId="6" applyNumberFormat="1" applyFont="1" applyFill="1" applyBorder="1" applyAlignment="1" applyProtection="1">
      <alignment horizontal="left" vertical="top" wrapText="1"/>
    </xf>
    <xf numFmtId="164" fontId="4" fillId="0" borderId="1" xfId="1" applyFont="1" applyFill="1" applyBorder="1" applyAlignment="1" applyProtection="1">
      <alignment horizontal="right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2" xfId="6" applyNumberFormat="1" applyFont="1" applyFill="1" applyBorder="1" applyAlignment="1" applyProtection="1">
      <alignment horizontal="right"/>
    </xf>
    <xf numFmtId="0" fontId="4" fillId="0" borderId="2" xfId="6" applyNumberFormat="1" applyFont="1" applyFill="1" applyBorder="1" applyAlignment="1" applyProtection="1">
      <alignment horizontal="right" wrapText="1"/>
    </xf>
    <xf numFmtId="0" fontId="4" fillId="0" borderId="0" xfId="6" applyNumberFormat="1" applyFont="1" applyFill="1" applyBorder="1" applyAlignment="1" applyProtection="1">
      <alignment horizontal="right" wrapText="1"/>
    </xf>
    <xf numFmtId="0" fontId="4" fillId="0" borderId="0" xfId="6" applyNumberFormat="1" applyFont="1" applyFill="1" applyAlignment="1">
      <alignment horizontal="right" wrapText="1"/>
    </xf>
    <xf numFmtId="166" fontId="4" fillId="0" borderId="0" xfId="6" applyNumberFormat="1" applyFont="1" applyFill="1" applyBorder="1" applyAlignment="1">
      <alignment horizontal="right" vertical="top" wrapText="1"/>
    </xf>
    <xf numFmtId="0" fontId="4" fillId="0" borderId="0" xfId="6" applyNumberFormat="1" applyFont="1" applyFill="1" applyBorder="1" applyAlignment="1">
      <alignment horizontal="right" wrapText="1"/>
    </xf>
    <xf numFmtId="171" fontId="3" fillId="0" borderId="0" xfId="6" applyNumberFormat="1" applyFont="1" applyFill="1" applyBorder="1" applyAlignment="1" applyProtection="1">
      <alignment horizontal="right" vertical="top" wrapText="1"/>
    </xf>
    <xf numFmtId="169" fontId="3" fillId="0" borderId="0" xfId="6" applyNumberFormat="1" applyFont="1" applyFill="1" applyBorder="1" applyAlignment="1" applyProtection="1">
      <alignment horizontal="right" vertical="top" wrapText="1"/>
    </xf>
    <xf numFmtId="165" fontId="4" fillId="0" borderId="0" xfId="6" quotePrefix="1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 applyProtection="1">
      <alignment horizontal="right" wrapText="1"/>
    </xf>
    <xf numFmtId="170" fontId="3" fillId="0" borderId="0" xfId="3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165" fontId="3" fillId="0" borderId="1" xfId="6" applyFont="1" applyFill="1" applyBorder="1" applyAlignment="1">
      <alignment horizontal="right" vertical="top" wrapText="1"/>
    </xf>
    <xf numFmtId="165" fontId="4" fillId="0" borderId="2" xfId="6" applyFont="1" applyFill="1" applyBorder="1" applyAlignment="1">
      <alignment horizontal="left" vertical="top" wrapText="1"/>
    </xf>
    <xf numFmtId="165" fontId="4" fillId="0" borderId="2" xfId="6" applyFont="1" applyFill="1" applyBorder="1" applyAlignment="1">
      <alignment horizontal="right" vertical="top" wrapText="1"/>
    </xf>
    <xf numFmtId="165" fontId="3" fillId="0" borderId="2" xfId="6" applyNumberFormat="1" applyFont="1" applyFill="1" applyBorder="1" applyAlignment="1" applyProtection="1">
      <alignment horizontal="left" vertical="top" wrapText="1"/>
    </xf>
    <xf numFmtId="168" fontId="3" fillId="0" borderId="0" xfId="6" applyNumberFormat="1" applyFont="1" applyFill="1" applyBorder="1" applyAlignment="1">
      <alignment horizontal="right" vertical="top" wrapText="1"/>
    </xf>
    <xf numFmtId="165" fontId="4" fillId="0" borderId="0" xfId="6" applyFont="1" applyFill="1" applyBorder="1" applyAlignment="1">
      <alignment vertical="top" wrapText="1"/>
    </xf>
    <xf numFmtId="165" fontId="3" fillId="0" borderId="0" xfId="6" applyFont="1" applyFill="1" applyBorder="1" applyAlignment="1">
      <alignment vertical="top" wrapText="1"/>
    </xf>
    <xf numFmtId="165" fontId="4" fillId="0" borderId="0" xfId="6" applyFont="1" applyFill="1" applyBorder="1"/>
    <xf numFmtId="164" fontId="4" fillId="0" borderId="0" xfId="1" applyFont="1" applyFill="1" applyBorder="1" applyAlignment="1">
      <alignment wrapText="1"/>
    </xf>
    <xf numFmtId="0" fontId="4" fillId="0" borderId="0" xfId="6" applyNumberFormat="1" applyFont="1" applyFill="1" applyBorder="1" applyAlignment="1">
      <alignment wrapText="1"/>
    </xf>
    <xf numFmtId="0" fontId="4" fillId="0" borderId="0" xfId="1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5" applyNumberFormat="1" applyFont="1" applyFill="1" applyProtection="1"/>
    <xf numFmtId="0" fontId="4" fillId="0" borderId="0" xfId="6" quotePrefix="1" applyNumberFormat="1" applyFont="1" applyFill="1"/>
    <xf numFmtId="165" fontId="4" fillId="0" borderId="0" xfId="6" applyFont="1" applyFill="1" applyBorder="1" applyAlignment="1">
      <alignment horizontal="left" vertical="center" wrapText="1"/>
    </xf>
    <xf numFmtId="49" fontId="4" fillId="0" borderId="0" xfId="6" applyNumberFormat="1" applyFont="1" applyFill="1" applyBorder="1" applyAlignment="1">
      <alignment horizontal="right" vertical="center" wrapText="1"/>
    </xf>
    <xf numFmtId="165" fontId="4" fillId="0" borderId="0" xfId="6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horizontal="right" vertical="center" wrapText="1"/>
    </xf>
    <xf numFmtId="0" fontId="4" fillId="0" borderId="0" xfId="5" applyNumberFormat="1" applyFont="1" applyFill="1" applyAlignment="1" applyProtection="1">
      <alignment horizontal="right"/>
    </xf>
    <xf numFmtId="172" fontId="4" fillId="0" borderId="0" xfId="5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4" fillId="0" borderId="0" xfId="7" applyNumberFormat="1" applyFont="1" applyFill="1" applyBorder="1" applyAlignment="1">
      <alignment horizontal="right" vertical="top"/>
    </xf>
    <xf numFmtId="49" fontId="4" fillId="0" borderId="1" xfId="7" applyNumberFormat="1" applyFont="1" applyFill="1" applyBorder="1" applyAlignment="1">
      <alignment horizontal="right" vertical="top"/>
    </xf>
    <xf numFmtId="0" fontId="4" fillId="0" borderId="1" xfId="2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Border="1" applyAlignment="1" applyProtection="1">
      <alignment horizontal="right"/>
    </xf>
    <xf numFmtId="165" fontId="3" fillId="0" borderId="0" xfId="6" applyNumberFormat="1" applyFont="1" applyFill="1" applyBorder="1" applyAlignment="1" applyProtection="1">
      <alignment horizontal="center"/>
    </xf>
    <xf numFmtId="0" fontId="4" fillId="0" borderId="3" xfId="4" applyNumberFormat="1" applyFont="1" applyFill="1" applyBorder="1" applyAlignment="1" applyProtection="1">
      <alignment horizontal="center"/>
    </xf>
    <xf numFmtId="165" fontId="4" fillId="0" borderId="0" xfId="6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0" xfId="4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  <cellStyle name="Normal_DEMAND51" xfId="6"/>
    <cellStyle name="Normal_DEMAND51_1st supp.vol.III" xfId="7"/>
  </cellStyles>
  <dxfs count="0"/>
  <tableStyles count="0" defaultTableStyle="TableStyleMedium9" defaultPivotStyle="PivotStyleLight16"/>
  <colors>
    <mruColors>
      <color rgb="FFFF00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06" transitionEvaluation="1" transitionEntry="1" codeName="Sheet1"/>
  <dimension ref="A1:H153"/>
  <sheetViews>
    <sheetView tabSelected="1" view="pageBreakPreview" topLeftCell="A106" zoomScaleNormal="130" zoomScaleSheetLayoutView="100" workbookViewId="0">
      <selection activeCell="A18" sqref="A18:XFD18"/>
    </sheetView>
  </sheetViews>
  <sheetFormatPr defaultColWidth="11" defaultRowHeight="12.75"/>
  <cols>
    <col min="1" max="1" width="6.42578125" style="29" customWidth="1"/>
    <col min="2" max="2" width="8.140625" style="30" customWidth="1"/>
    <col min="3" max="3" width="45.7109375" style="21" customWidth="1"/>
    <col min="4" max="5" width="11.28515625" style="36" customWidth="1"/>
    <col min="6" max="6" width="15.7109375" style="21" customWidth="1"/>
    <col min="7" max="7" width="15.7109375" style="36" customWidth="1"/>
    <col min="8" max="8" width="15.7109375" style="21" customWidth="1"/>
    <col min="9" max="16384" width="11" style="1"/>
  </cols>
  <sheetData>
    <row r="1" spans="1:8" ht="14.1" customHeight="1">
      <c r="A1" s="106" t="s">
        <v>91</v>
      </c>
      <c r="B1" s="106"/>
      <c r="C1" s="106"/>
      <c r="D1" s="106"/>
      <c r="E1" s="106"/>
      <c r="F1" s="106"/>
      <c r="G1" s="106"/>
      <c r="H1" s="106"/>
    </row>
    <row r="2" spans="1:8" ht="14.1" customHeight="1">
      <c r="A2" s="106" t="s">
        <v>92</v>
      </c>
      <c r="B2" s="106"/>
      <c r="C2" s="106"/>
      <c r="D2" s="106"/>
      <c r="E2" s="106"/>
      <c r="F2" s="106"/>
      <c r="G2" s="106"/>
      <c r="H2" s="106"/>
    </row>
    <row r="3" spans="1:8" ht="7.15" customHeight="1">
      <c r="A3" s="24"/>
      <c r="B3" s="25"/>
      <c r="C3" s="26"/>
      <c r="D3" s="27"/>
      <c r="E3" s="27"/>
      <c r="F3" s="28"/>
      <c r="G3" s="27"/>
      <c r="H3" s="28"/>
    </row>
    <row r="4" spans="1:8" ht="14.1" customHeight="1">
      <c r="D4" s="31" t="s">
        <v>44</v>
      </c>
      <c r="E4" s="32">
        <v>2575</v>
      </c>
      <c r="F4" s="33" t="s">
        <v>45</v>
      </c>
      <c r="G4" s="35"/>
      <c r="H4" s="34"/>
    </row>
    <row r="5" spans="1:8" ht="14.1" customHeight="1">
      <c r="D5" s="31" t="s">
        <v>39</v>
      </c>
      <c r="E5" s="32">
        <v>3451</v>
      </c>
      <c r="F5" s="33" t="s">
        <v>1</v>
      </c>
      <c r="G5" s="35"/>
      <c r="H5" s="34"/>
    </row>
    <row r="6" spans="1:8" ht="14.1" customHeight="1">
      <c r="D6" s="31"/>
      <c r="E6" s="32">
        <v>3454</v>
      </c>
      <c r="F6" s="33" t="s">
        <v>46</v>
      </c>
      <c r="G6" s="35"/>
      <c r="H6" s="34"/>
    </row>
    <row r="7" spans="1:8" ht="14.1" customHeight="1">
      <c r="D7" s="31" t="s">
        <v>35</v>
      </c>
      <c r="H7" s="34"/>
    </row>
    <row r="8" spans="1:8" ht="14.1" customHeight="1">
      <c r="D8" s="31" t="s">
        <v>47</v>
      </c>
      <c r="E8" s="32">
        <v>4575</v>
      </c>
      <c r="F8" s="33" t="s">
        <v>2</v>
      </c>
      <c r="G8" s="35"/>
      <c r="H8" s="35"/>
    </row>
    <row r="9" spans="1:8" ht="14.1" customHeight="1">
      <c r="D9" s="31"/>
      <c r="E9" s="32"/>
      <c r="F9" s="33"/>
      <c r="G9" s="35"/>
      <c r="H9" s="35"/>
    </row>
    <row r="10" spans="1:8" ht="26.1" customHeight="1">
      <c r="A10" s="108" t="s">
        <v>81</v>
      </c>
      <c r="B10" s="109"/>
      <c r="C10" s="109"/>
      <c r="D10" s="110"/>
      <c r="E10" s="110"/>
      <c r="F10" s="110"/>
      <c r="G10" s="110"/>
      <c r="H10" s="110"/>
    </row>
    <row r="11" spans="1:8" ht="12.6" customHeight="1">
      <c r="D11" s="37"/>
      <c r="E11" s="27" t="s">
        <v>37</v>
      </c>
      <c r="F11" s="27" t="s">
        <v>36</v>
      </c>
      <c r="G11" s="27" t="s">
        <v>7</v>
      </c>
      <c r="H11" s="36"/>
    </row>
    <row r="12" spans="1:8" ht="14.1" customHeight="1">
      <c r="D12" s="27" t="s">
        <v>3</v>
      </c>
      <c r="E12" s="27">
        <f>H92</f>
        <v>166129</v>
      </c>
      <c r="F12" s="101">
        <f>H103</f>
        <v>467500</v>
      </c>
      <c r="G12" s="27">
        <v>633629</v>
      </c>
      <c r="H12" s="36"/>
    </row>
    <row r="13" spans="1:8" ht="8.4499999999999993" customHeight="1">
      <c r="D13" s="38"/>
      <c r="E13" s="38"/>
      <c r="F13" s="39"/>
      <c r="H13" s="36"/>
    </row>
    <row r="14" spans="1:8" ht="14.1" customHeight="1">
      <c r="A14" s="33" t="s">
        <v>38</v>
      </c>
      <c r="C14" s="33"/>
      <c r="F14" s="36"/>
      <c r="H14" s="36"/>
    </row>
    <row r="15" spans="1:8" ht="14.1" customHeight="1">
      <c r="C15" s="40"/>
      <c r="D15" s="41"/>
      <c r="E15" s="41"/>
      <c r="F15" s="41"/>
      <c r="G15" s="41"/>
      <c r="H15" s="42" t="s">
        <v>49</v>
      </c>
    </row>
    <row r="16" spans="1:8" s="7" customFormat="1" ht="13.15" customHeight="1">
      <c r="A16" s="4"/>
      <c r="B16" s="5"/>
      <c r="C16" s="6"/>
      <c r="D16" s="107" t="s">
        <v>90</v>
      </c>
      <c r="E16" s="107"/>
      <c r="F16" s="105" t="s">
        <v>79</v>
      </c>
      <c r="G16" s="105" t="s">
        <v>82</v>
      </c>
      <c r="H16" s="105" t="s">
        <v>79</v>
      </c>
    </row>
    <row r="17" spans="1:8" s="7" customFormat="1">
      <c r="A17" s="8"/>
      <c r="B17" s="9"/>
      <c r="C17" s="6" t="s">
        <v>4</v>
      </c>
      <c r="D17" s="111" t="s">
        <v>89</v>
      </c>
      <c r="E17" s="111"/>
      <c r="F17" s="105" t="s">
        <v>80</v>
      </c>
      <c r="G17" s="105" t="s">
        <v>80</v>
      </c>
      <c r="H17" s="105" t="s">
        <v>93</v>
      </c>
    </row>
    <row r="18" spans="1:8" s="7" customFormat="1">
      <c r="A18" s="10"/>
      <c r="B18" s="11"/>
      <c r="C18" s="12"/>
      <c r="D18" s="13" t="s">
        <v>5</v>
      </c>
      <c r="E18" s="13" t="s">
        <v>6</v>
      </c>
      <c r="F18" s="13"/>
      <c r="G18" s="13"/>
      <c r="H18" s="3"/>
    </row>
    <row r="19" spans="1:8" ht="13.7" customHeight="1">
      <c r="C19" s="43" t="s">
        <v>8</v>
      </c>
      <c r="D19" s="44"/>
      <c r="E19" s="44"/>
      <c r="F19" s="44"/>
      <c r="G19" s="44"/>
      <c r="H19" s="44"/>
    </row>
    <row r="20" spans="1:8" ht="13.7" customHeight="1">
      <c r="A20" s="29" t="s">
        <v>9</v>
      </c>
      <c r="B20" s="45">
        <v>2575</v>
      </c>
      <c r="C20" s="43" t="s">
        <v>0</v>
      </c>
      <c r="D20" s="44"/>
      <c r="E20" s="44"/>
      <c r="F20" s="44"/>
      <c r="G20" s="44"/>
      <c r="H20" s="44"/>
    </row>
    <row r="21" spans="1:8" ht="15.6" customHeight="1">
      <c r="B21" s="46">
        <v>6</v>
      </c>
      <c r="C21" s="47" t="s">
        <v>40</v>
      </c>
      <c r="D21" s="44"/>
      <c r="E21" s="44"/>
      <c r="F21" s="44"/>
      <c r="G21" s="44"/>
      <c r="H21" s="44"/>
    </row>
    <row r="22" spans="1:8" ht="15.6" customHeight="1">
      <c r="B22" s="48">
        <v>6.101</v>
      </c>
      <c r="C22" s="43" t="s">
        <v>52</v>
      </c>
      <c r="D22" s="44"/>
      <c r="E22" s="44"/>
      <c r="F22" s="44"/>
      <c r="G22" s="44"/>
      <c r="H22" s="44"/>
    </row>
    <row r="23" spans="1:8">
      <c r="B23" s="49" t="s">
        <v>15</v>
      </c>
      <c r="C23" s="50" t="s">
        <v>74</v>
      </c>
      <c r="D23" s="44">
        <v>7246</v>
      </c>
      <c r="E23" s="51">
        <v>0</v>
      </c>
      <c r="F23" s="57">
        <v>15000</v>
      </c>
      <c r="G23" s="44">
        <v>15000</v>
      </c>
      <c r="H23" s="52">
        <v>10000</v>
      </c>
    </row>
    <row r="24" spans="1:8" s="22" customFormat="1">
      <c r="A24" s="29"/>
      <c r="B24" s="49" t="s">
        <v>73</v>
      </c>
      <c r="C24" s="50" t="s">
        <v>75</v>
      </c>
      <c r="D24" s="51">
        <v>0</v>
      </c>
      <c r="E24" s="51">
        <v>0</v>
      </c>
      <c r="F24" s="57">
        <v>22</v>
      </c>
      <c r="G24" s="57">
        <v>22</v>
      </c>
      <c r="H24" s="52">
        <v>1000</v>
      </c>
    </row>
    <row r="25" spans="1:8" ht="13.7" customHeight="1">
      <c r="A25" s="29" t="s">
        <v>7</v>
      </c>
      <c r="B25" s="48">
        <v>6.101</v>
      </c>
      <c r="C25" s="43" t="s">
        <v>52</v>
      </c>
      <c r="D25" s="18">
        <f t="shared" ref="D25:G25" si="0">D23+D24</f>
        <v>7246</v>
      </c>
      <c r="E25" s="19">
        <f t="shared" si="0"/>
        <v>0</v>
      </c>
      <c r="F25" s="18">
        <f t="shared" si="0"/>
        <v>15022</v>
      </c>
      <c r="G25" s="18">
        <f t="shared" si="0"/>
        <v>15022</v>
      </c>
      <c r="H25" s="18">
        <v>11000</v>
      </c>
    </row>
    <row r="26" spans="1:8" ht="13.7" customHeight="1">
      <c r="A26" s="24" t="s">
        <v>7</v>
      </c>
      <c r="B26" s="46">
        <v>6</v>
      </c>
      <c r="C26" s="47" t="s">
        <v>40</v>
      </c>
      <c r="D26" s="54">
        <f t="shared" ref="D26:G27" si="1">D25</f>
        <v>7246</v>
      </c>
      <c r="E26" s="53">
        <f t="shared" si="1"/>
        <v>0</v>
      </c>
      <c r="F26" s="54">
        <f t="shared" si="1"/>
        <v>15022</v>
      </c>
      <c r="G26" s="54">
        <f t="shared" si="1"/>
        <v>15022</v>
      </c>
      <c r="H26" s="54">
        <v>11000</v>
      </c>
    </row>
    <row r="27" spans="1:8" ht="13.7" customHeight="1">
      <c r="A27" s="24" t="s">
        <v>7</v>
      </c>
      <c r="B27" s="55">
        <v>2575</v>
      </c>
      <c r="C27" s="56" t="s">
        <v>0</v>
      </c>
      <c r="D27" s="18">
        <f t="shared" si="1"/>
        <v>7246</v>
      </c>
      <c r="E27" s="19">
        <f t="shared" si="1"/>
        <v>0</v>
      </c>
      <c r="F27" s="18">
        <f t="shared" si="1"/>
        <v>15022</v>
      </c>
      <c r="G27" s="18">
        <f t="shared" si="1"/>
        <v>15022</v>
      </c>
      <c r="H27" s="18">
        <v>11000</v>
      </c>
    </row>
    <row r="28" spans="1:8">
      <c r="A28" s="24"/>
      <c r="B28" s="55"/>
      <c r="C28" s="56"/>
      <c r="D28" s="57"/>
      <c r="E28" s="51"/>
      <c r="F28" s="57"/>
      <c r="G28" s="57"/>
      <c r="H28" s="51"/>
    </row>
    <row r="29" spans="1:8" ht="13.7" customHeight="1">
      <c r="A29" s="29" t="s">
        <v>9</v>
      </c>
      <c r="B29" s="45">
        <v>3451</v>
      </c>
      <c r="C29" s="43" t="s">
        <v>1</v>
      </c>
      <c r="D29" s="58"/>
      <c r="E29" s="58"/>
      <c r="F29" s="58"/>
      <c r="G29" s="58"/>
      <c r="H29" s="58"/>
    </row>
    <row r="30" spans="1:8" ht="13.7" customHeight="1">
      <c r="B30" s="48">
        <v>0.09</v>
      </c>
      <c r="C30" s="43" t="s">
        <v>17</v>
      </c>
      <c r="D30" s="58"/>
      <c r="E30" s="58"/>
      <c r="F30" s="58"/>
      <c r="G30" s="58"/>
      <c r="H30" s="58"/>
    </row>
    <row r="31" spans="1:8" ht="13.7" customHeight="1">
      <c r="A31" s="24"/>
      <c r="B31" s="25">
        <v>30</v>
      </c>
      <c r="C31" s="59" t="s">
        <v>43</v>
      </c>
      <c r="D31" s="60"/>
      <c r="E31" s="60"/>
      <c r="F31" s="60"/>
      <c r="G31" s="60"/>
      <c r="H31" s="60"/>
    </row>
    <row r="32" spans="1:8" ht="13.7" customHeight="1">
      <c r="A32" s="24"/>
      <c r="B32" s="49" t="s">
        <v>18</v>
      </c>
      <c r="C32" s="59" t="s">
        <v>11</v>
      </c>
      <c r="D32" s="44">
        <v>22067</v>
      </c>
      <c r="E32" s="44">
        <v>5615</v>
      </c>
      <c r="F32" s="57">
        <v>32254</v>
      </c>
      <c r="G32" s="44">
        <v>32254</v>
      </c>
      <c r="H32" s="44">
        <v>40759</v>
      </c>
    </row>
    <row r="33" spans="1:8" ht="13.7" customHeight="1">
      <c r="A33" s="24"/>
      <c r="B33" s="49" t="s">
        <v>19</v>
      </c>
      <c r="C33" s="59" t="s">
        <v>12</v>
      </c>
      <c r="D33" s="44">
        <v>637</v>
      </c>
      <c r="E33" s="51">
        <v>0</v>
      </c>
      <c r="F33" s="57">
        <v>1000</v>
      </c>
      <c r="G33" s="44">
        <v>1000</v>
      </c>
      <c r="H33" s="57">
        <v>1000</v>
      </c>
    </row>
    <row r="34" spans="1:8" ht="13.7" customHeight="1">
      <c r="A34" s="24"/>
      <c r="B34" s="49" t="s">
        <v>20</v>
      </c>
      <c r="C34" s="59" t="s">
        <v>13</v>
      </c>
      <c r="D34" s="44">
        <v>16330</v>
      </c>
      <c r="E34" s="57">
        <v>100</v>
      </c>
      <c r="F34" s="57">
        <v>9100</v>
      </c>
      <c r="G34" s="44">
        <v>9100</v>
      </c>
      <c r="H34" s="44">
        <v>9100</v>
      </c>
    </row>
    <row r="35" spans="1:8">
      <c r="A35" s="24"/>
      <c r="B35" s="61" t="s">
        <v>85</v>
      </c>
      <c r="C35" s="62" t="s">
        <v>86</v>
      </c>
      <c r="D35" s="51">
        <v>0</v>
      </c>
      <c r="E35" s="51">
        <v>0</v>
      </c>
      <c r="F35" s="51">
        <v>0</v>
      </c>
      <c r="G35" s="51">
        <v>0</v>
      </c>
      <c r="H35" s="44">
        <v>14000</v>
      </c>
    </row>
    <row r="36" spans="1:8" ht="13.7" customHeight="1">
      <c r="A36" s="24"/>
      <c r="B36" s="63" t="s">
        <v>50</v>
      </c>
      <c r="C36" s="64" t="s">
        <v>84</v>
      </c>
      <c r="D36" s="51">
        <v>0</v>
      </c>
      <c r="E36" s="51">
        <v>0</v>
      </c>
      <c r="F36" s="57">
        <v>12700</v>
      </c>
      <c r="G36" s="57">
        <v>12700</v>
      </c>
      <c r="H36" s="57">
        <v>12700</v>
      </c>
    </row>
    <row r="37" spans="1:8" ht="13.15" customHeight="1">
      <c r="A37" s="24"/>
      <c r="B37" s="63" t="s">
        <v>57</v>
      </c>
      <c r="C37" s="59" t="s">
        <v>58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</row>
    <row r="38" spans="1:8">
      <c r="A38" s="24"/>
      <c r="B38" s="102" t="s">
        <v>59</v>
      </c>
      <c r="C38" s="67" t="s">
        <v>77</v>
      </c>
      <c r="D38" s="57">
        <v>156178</v>
      </c>
      <c r="E38" s="51">
        <v>0</v>
      </c>
      <c r="F38" s="51">
        <v>0</v>
      </c>
      <c r="G38" s="51">
        <v>0</v>
      </c>
      <c r="H38" s="51">
        <v>0</v>
      </c>
    </row>
    <row r="39" spans="1:8" s="22" customFormat="1">
      <c r="A39" s="24"/>
      <c r="B39" s="102" t="s">
        <v>60</v>
      </c>
      <c r="C39" s="59" t="s">
        <v>76</v>
      </c>
      <c r="D39" s="51">
        <v>0</v>
      </c>
      <c r="E39" s="51">
        <v>0</v>
      </c>
      <c r="F39" s="57">
        <v>185445</v>
      </c>
      <c r="G39" s="57">
        <v>900</v>
      </c>
      <c r="H39" s="57">
        <v>1500</v>
      </c>
    </row>
    <row r="40" spans="1:8" ht="14.45" customHeight="1">
      <c r="A40" s="15"/>
      <c r="B40" s="103" t="s">
        <v>61</v>
      </c>
      <c r="C40" s="104" t="s">
        <v>62</v>
      </c>
      <c r="D40" s="66">
        <v>0</v>
      </c>
      <c r="E40" s="66">
        <v>0</v>
      </c>
      <c r="F40" s="77">
        <v>70000</v>
      </c>
      <c r="G40" s="66">
        <v>0</v>
      </c>
      <c r="H40" s="66">
        <v>0</v>
      </c>
    </row>
    <row r="41" spans="1:8" ht="14.45" customHeight="1">
      <c r="A41" s="29" t="s">
        <v>7</v>
      </c>
      <c r="B41" s="30">
        <v>30</v>
      </c>
      <c r="C41" s="47" t="s">
        <v>43</v>
      </c>
      <c r="D41" s="77">
        <f t="shared" ref="D41:G41" si="2">SUM(D32:D40)</f>
        <v>195212</v>
      </c>
      <c r="E41" s="77">
        <f t="shared" si="2"/>
        <v>5715</v>
      </c>
      <c r="F41" s="77">
        <f t="shared" si="2"/>
        <v>310499</v>
      </c>
      <c r="G41" s="77">
        <f t="shared" si="2"/>
        <v>55954</v>
      </c>
      <c r="H41" s="77">
        <v>79059</v>
      </c>
    </row>
    <row r="42" spans="1:8" ht="14.45" customHeight="1">
      <c r="A42" s="24" t="s">
        <v>7</v>
      </c>
      <c r="B42" s="48">
        <v>0.09</v>
      </c>
      <c r="C42" s="56" t="s">
        <v>17</v>
      </c>
      <c r="D42" s="68">
        <f t="shared" ref="D42:G43" si="3">D41</f>
        <v>195212</v>
      </c>
      <c r="E42" s="68">
        <f t="shared" si="3"/>
        <v>5715</v>
      </c>
      <c r="F42" s="68">
        <f t="shared" si="3"/>
        <v>310499</v>
      </c>
      <c r="G42" s="68">
        <f t="shared" si="3"/>
        <v>55954</v>
      </c>
      <c r="H42" s="68">
        <v>79059</v>
      </c>
    </row>
    <row r="43" spans="1:8" ht="14.45" customHeight="1">
      <c r="A43" s="24" t="s">
        <v>7</v>
      </c>
      <c r="B43" s="55">
        <v>3451</v>
      </c>
      <c r="C43" s="56" t="s">
        <v>1</v>
      </c>
      <c r="D43" s="69">
        <f t="shared" si="3"/>
        <v>195212</v>
      </c>
      <c r="E43" s="69">
        <f t="shared" si="3"/>
        <v>5715</v>
      </c>
      <c r="F43" s="69">
        <f t="shared" si="3"/>
        <v>310499</v>
      </c>
      <c r="G43" s="69">
        <f t="shared" si="3"/>
        <v>55954</v>
      </c>
      <c r="H43" s="69">
        <v>79059</v>
      </c>
    </row>
    <row r="44" spans="1:8">
      <c r="A44" s="24"/>
      <c r="B44" s="55"/>
      <c r="C44" s="59"/>
      <c r="D44" s="70"/>
      <c r="E44" s="70"/>
      <c r="F44" s="70"/>
      <c r="G44" s="70"/>
      <c r="H44" s="70"/>
    </row>
    <row r="45" spans="1:8" ht="14.45" customHeight="1">
      <c r="A45" s="29" t="s">
        <v>9</v>
      </c>
      <c r="B45" s="45">
        <v>3454</v>
      </c>
      <c r="C45" s="43" t="s">
        <v>42</v>
      </c>
      <c r="D45" s="71"/>
      <c r="E45" s="71"/>
      <c r="F45" s="71"/>
      <c r="G45" s="71"/>
      <c r="H45" s="71"/>
    </row>
    <row r="46" spans="1:8" ht="14.45" customHeight="1">
      <c r="A46" s="24"/>
      <c r="B46" s="72">
        <v>2</v>
      </c>
      <c r="C46" s="59" t="s">
        <v>33</v>
      </c>
      <c r="D46" s="73"/>
      <c r="E46" s="73"/>
      <c r="F46" s="73"/>
      <c r="G46" s="73"/>
      <c r="H46" s="73"/>
    </row>
    <row r="47" spans="1:8" ht="14.45" customHeight="1">
      <c r="A47" s="24"/>
      <c r="B47" s="74">
        <v>2.1120000000000001</v>
      </c>
      <c r="C47" s="56" t="s">
        <v>24</v>
      </c>
      <c r="D47" s="73"/>
      <c r="E47" s="73"/>
      <c r="F47" s="73"/>
      <c r="G47" s="73"/>
      <c r="H47" s="73"/>
    </row>
    <row r="48" spans="1:8" ht="14.45" customHeight="1">
      <c r="A48" s="24"/>
      <c r="B48" s="49" t="s">
        <v>25</v>
      </c>
      <c r="C48" s="59" t="s">
        <v>11</v>
      </c>
      <c r="D48" s="70">
        <v>3950</v>
      </c>
      <c r="E48" s="70">
        <v>25186</v>
      </c>
      <c r="F48" s="57">
        <v>21625</v>
      </c>
      <c r="G48" s="70">
        <v>21625</v>
      </c>
      <c r="H48" s="70">
        <v>23200</v>
      </c>
    </row>
    <row r="49" spans="1:8" ht="14.45" customHeight="1">
      <c r="A49" s="24"/>
      <c r="B49" s="49" t="s">
        <v>22</v>
      </c>
      <c r="C49" s="59" t="s">
        <v>12</v>
      </c>
      <c r="D49" s="57">
        <v>897</v>
      </c>
      <c r="E49" s="70">
        <v>100</v>
      </c>
      <c r="F49" s="57">
        <v>1000</v>
      </c>
      <c r="G49" s="57">
        <v>1000</v>
      </c>
      <c r="H49" s="70">
        <v>1000</v>
      </c>
    </row>
    <row r="50" spans="1:8" ht="14.45" customHeight="1">
      <c r="A50" s="24"/>
      <c r="B50" s="49" t="s">
        <v>23</v>
      </c>
      <c r="C50" s="59" t="s">
        <v>13</v>
      </c>
      <c r="D50" s="70">
        <v>2097</v>
      </c>
      <c r="E50" s="70">
        <v>200</v>
      </c>
      <c r="F50" s="57">
        <v>2300</v>
      </c>
      <c r="G50" s="70">
        <v>2500</v>
      </c>
      <c r="H50" s="70">
        <v>2300</v>
      </c>
    </row>
    <row r="51" spans="1:8" ht="13.35" customHeight="1">
      <c r="A51" s="24" t="s">
        <v>7</v>
      </c>
      <c r="B51" s="74">
        <v>2.1120000000000001</v>
      </c>
      <c r="C51" s="56" t="s">
        <v>24</v>
      </c>
      <c r="D51" s="18">
        <f>SUM(D48:D50)</f>
        <v>6944</v>
      </c>
      <c r="E51" s="18">
        <f t="shared" ref="E51:G51" si="4">SUM(E48:E50)</f>
        <v>25486</v>
      </c>
      <c r="F51" s="18">
        <f t="shared" si="4"/>
        <v>24925</v>
      </c>
      <c r="G51" s="18">
        <f t="shared" si="4"/>
        <v>25125</v>
      </c>
      <c r="H51" s="18">
        <v>26500</v>
      </c>
    </row>
    <row r="52" spans="1:8" ht="13.35" customHeight="1">
      <c r="A52" s="24"/>
      <c r="B52" s="74"/>
      <c r="C52" s="56"/>
      <c r="D52" s="57"/>
      <c r="E52" s="57"/>
      <c r="F52" s="57"/>
      <c r="G52" s="57"/>
      <c r="H52" s="57"/>
    </row>
    <row r="53" spans="1:8">
      <c r="A53" s="24"/>
      <c r="B53" s="75">
        <v>2.2010000000000001</v>
      </c>
      <c r="C53" s="56" t="s">
        <v>66</v>
      </c>
      <c r="D53" s="71"/>
      <c r="E53" s="71"/>
      <c r="F53" s="71"/>
      <c r="G53" s="71"/>
      <c r="H53" s="71"/>
    </row>
    <row r="54" spans="1:8">
      <c r="A54" s="24"/>
      <c r="B54" s="61" t="s">
        <v>53</v>
      </c>
      <c r="C54" s="59" t="s">
        <v>87</v>
      </c>
      <c r="D54" s="73"/>
      <c r="E54" s="73"/>
      <c r="F54" s="73"/>
      <c r="G54" s="73"/>
      <c r="H54" s="73"/>
    </row>
    <row r="55" spans="1:8" ht="13.15" customHeight="1">
      <c r="A55" s="25"/>
      <c r="B55" s="61" t="s">
        <v>54</v>
      </c>
      <c r="C55" s="59" t="s">
        <v>11</v>
      </c>
      <c r="D55" s="57">
        <v>7135</v>
      </c>
      <c r="E55" s="51">
        <v>0</v>
      </c>
      <c r="F55" s="57">
        <v>5764</v>
      </c>
      <c r="G55" s="57">
        <v>5764</v>
      </c>
      <c r="H55" s="57">
        <v>6435</v>
      </c>
    </row>
    <row r="56" spans="1:8" ht="13.15" customHeight="1">
      <c r="A56" s="76"/>
      <c r="B56" s="61" t="s">
        <v>55</v>
      </c>
      <c r="C56" s="59" t="s">
        <v>12</v>
      </c>
      <c r="D56" s="57">
        <v>1346</v>
      </c>
      <c r="E56" s="51">
        <v>0</v>
      </c>
      <c r="F56" s="57">
        <v>1500</v>
      </c>
      <c r="G56" s="57">
        <v>1500</v>
      </c>
      <c r="H56" s="57">
        <v>1500</v>
      </c>
    </row>
    <row r="57" spans="1:8" ht="13.15" customHeight="1">
      <c r="A57" s="76"/>
      <c r="B57" s="61" t="s">
        <v>56</v>
      </c>
      <c r="C57" s="59" t="s">
        <v>13</v>
      </c>
      <c r="D57" s="77">
        <v>1993</v>
      </c>
      <c r="E57" s="66">
        <v>0</v>
      </c>
      <c r="F57" s="77">
        <v>1000</v>
      </c>
      <c r="G57" s="77">
        <v>1000</v>
      </c>
      <c r="H57" s="77">
        <v>1000</v>
      </c>
    </row>
    <row r="58" spans="1:8">
      <c r="A58" s="24" t="s">
        <v>7</v>
      </c>
      <c r="B58" s="61" t="s">
        <v>53</v>
      </c>
      <c r="C58" s="59" t="s">
        <v>87</v>
      </c>
      <c r="D58" s="77">
        <f t="shared" ref="D58:G58" si="5">SUM(D55:D57)</f>
        <v>10474</v>
      </c>
      <c r="E58" s="66">
        <f t="shared" si="5"/>
        <v>0</v>
      </c>
      <c r="F58" s="77">
        <f t="shared" si="5"/>
        <v>8264</v>
      </c>
      <c r="G58" s="77">
        <f t="shared" si="5"/>
        <v>8264</v>
      </c>
      <c r="H58" s="77">
        <v>8935</v>
      </c>
    </row>
    <row r="59" spans="1:8">
      <c r="A59" s="24"/>
      <c r="B59" s="61"/>
      <c r="C59" s="59"/>
      <c r="D59" s="57"/>
      <c r="E59" s="51"/>
      <c r="F59" s="57"/>
      <c r="G59" s="57"/>
      <c r="H59" s="57"/>
    </row>
    <row r="60" spans="1:8">
      <c r="A60" s="24"/>
      <c r="B60" s="61" t="s">
        <v>67</v>
      </c>
      <c r="C60" s="59" t="s">
        <v>88</v>
      </c>
      <c r="D60" s="57"/>
      <c r="E60" s="51"/>
      <c r="F60" s="57"/>
      <c r="G60" s="57"/>
      <c r="H60" s="57"/>
    </row>
    <row r="61" spans="1:8" s="22" customFormat="1">
      <c r="A61" s="24"/>
      <c r="B61" s="61" t="s">
        <v>68</v>
      </c>
      <c r="C61" s="59" t="s">
        <v>11</v>
      </c>
      <c r="D61" s="51">
        <v>0</v>
      </c>
      <c r="E61" s="51">
        <v>0</v>
      </c>
      <c r="F61" s="57">
        <v>5764</v>
      </c>
      <c r="G61" s="57">
        <v>5764</v>
      </c>
      <c r="H61" s="57">
        <v>6435</v>
      </c>
    </row>
    <row r="62" spans="1:8" s="22" customFormat="1">
      <c r="A62" s="24"/>
      <c r="B62" s="61" t="s">
        <v>71</v>
      </c>
      <c r="C62" s="59" t="s">
        <v>12</v>
      </c>
      <c r="D62" s="51">
        <v>0</v>
      </c>
      <c r="E62" s="51">
        <v>0</v>
      </c>
      <c r="F62" s="57">
        <v>1500</v>
      </c>
      <c r="G62" s="57">
        <v>1500</v>
      </c>
      <c r="H62" s="57">
        <v>1500</v>
      </c>
    </row>
    <row r="63" spans="1:8" s="22" customFormat="1">
      <c r="A63" s="95"/>
      <c r="B63" s="96" t="s">
        <v>72</v>
      </c>
      <c r="C63" s="97" t="s">
        <v>13</v>
      </c>
      <c r="D63" s="51">
        <v>0</v>
      </c>
      <c r="E63" s="51">
        <v>0</v>
      </c>
      <c r="F63" s="98">
        <v>1000</v>
      </c>
      <c r="G63" s="98">
        <v>1000</v>
      </c>
      <c r="H63" s="98">
        <v>5387</v>
      </c>
    </row>
    <row r="64" spans="1:8">
      <c r="A64" s="24" t="s">
        <v>7</v>
      </c>
      <c r="B64" s="61" t="s">
        <v>67</v>
      </c>
      <c r="C64" s="59" t="s">
        <v>88</v>
      </c>
      <c r="D64" s="19">
        <f t="shared" ref="D64:G64" si="6">D61+D62+D63</f>
        <v>0</v>
      </c>
      <c r="E64" s="19">
        <f t="shared" si="6"/>
        <v>0</v>
      </c>
      <c r="F64" s="18">
        <f t="shared" si="6"/>
        <v>8264</v>
      </c>
      <c r="G64" s="18">
        <f t="shared" si="6"/>
        <v>8264</v>
      </c>
      <c r="H64" s="18">
        <v>13322</v>
      </c>
    </row>
    <row r="65" spans="1:8">
      <c r="A65" s="24" t="s">
        <v>7</v>
      </c>
      <c r="B65" s="75">
        <v>2.2010000000000001</v>
      </c>
      <c r="C65" s="56" t="s">
        <v>66</v>
      </c>
      <c r="D65" s="77">
        <f t="shared" ref="D65:G65" si="7">D64+D58</f>
        <v>10474</v>
      </c>
      <c r="E65" s="66">
        <f t="shared" si="7"/>
        <v>0</v>
      </c>
      <c r="F65" s="77">
        <f t="shared" si="7"/>
        <v>16528</v>
      </c>
      <c r="G65" s="77">
        <f t="shared" si="7"/>
        <v>16528</v>
      </c>
      <c r="H65" s="77">
        <v>22257</v>
      </c>
    </row>
    <row r="66" spans="1:8">
      <c r="A66" s="24"/>
      <c r="B66" s="25"/>
      <c r="C66" s="56"/>
      <c r="D66" s="70"/>
      <c r="E66" s="57"/>
      <c r="F66" s="70"/>
      <c r="G66" s="70"/>
      <c r="H66" s="70"/>
    </row>
    <row r="67" spans="1:8" ht="13.15" customHeight="1">
      <c r="B67" s="75">
        <v>2.206</v>
      </c>
      <c r="C67" s="43" t="s">
        <v>41</v>
      </c>
      <c r="D67" s="70"/>
      <c r="E67" s="57"/>
      <c r="F67" s="70"/>
      <c r="G67" s="70"/>
      <c r="H67" s="70"/>
    </row>
    <row r="68" spans="1:8" ht="13.15" customHeight="1">
      <c r="A68" s="24"/>
      <c r="B68" s="61" t="s">
        <v>63</v>
      </c>
      <c r="C68" s="59" t="s">
        <v>64</v>
      </c>
      <c r="D68" s="57"/>
      <c r="E68" s="51"/>
      <c r="F68" s="51"/>
      <c r="G68" s="51"/>
      <c r="H68" s="51"/>
    </row>
    <row r="69" spans="1:8" ht="13.15" customHeight="1">
      <c r="A69" s="24"/>
      <c r="B69" s="61" t="s">
        <v>65</v>
      </c>
      <c r="C69" s="59" t="s">
        <v>21</v>
      </c>
      <c r="D69" s="77">
        <v>14488</v>
      </c>
      <c r="E69" s="66">
        <v>0</v>
      </c>
      <c r="F69" s="66">
        <v>0</v>
      </c>
      <c r="G69" s="66">
        <v>0</v>
      </c>
      <c r="H69" s="77">
        <v>1810</v>
      </c>
    </row>
    <row r="70" spans="1:8" ht="13.15" customHeight="1">
      <c r="A70" s="24" t="s">
        <v>7</v>
      </c>
      <c r="B70" s="61" t="s">
        <v>63</v>
      </c>
      <c r="C70" s="59" t="s">
        <v>64</v>
      </c>
      <c r="D70" s="57">
        <f t="shared" ref="D70:G70" si="8">D69</f>
        <v>14488</v>
      </c>
      <c r="E70" s="51">
        <f t="shared" si="8"/>
        <v>0</v>
      </c>
      <c r="F70" s="51">
        <f t="shared" si="8"/>
        <v>0</v>
      </c>
      <c r="G70" s="51">
        <f t="shared" si="8"/>
        <v>0</v>
      </c>
      <c r="H70" s="57">
        <v>1810</v>
      </c>
    </row>
    <row r="71" spans="1:8" ht="13.15" customHeight="1">
      <c r="A71" s="24" t="s">
        <v>7</v>
      </c>
      <c r="B71" s="75">
        <v>2.206</v>
      </c>
      <c r="C71" s="56" t="s">
        <v>41</v>
      </c>
      <c r="D71" s="18">
        <f t="shared" ref="D71:G71" si="9">D69</f>
        <v>14488</v>
      </c>
      <c r="E71" s="19">
        <f t="shared" si="9"/>
        <v>0</v>
      </c>
      <c r="F71" s="19">
        <f t="shared" si="9"/>
        <v>0</v>
      </c>
      <c r="G71" s="19">
        <f t="shared" si="9"/>
        <v>0</v>
      </c>
      <c r="H71" s="18">
        <v>1810</v>
      </c>
    </row>
    <row r="72" spans="1:8">
      <c r="A72" s="24"/>
      <c r="B72" s="75"/>
      <c r="C72" s="56"/>
      <c r="D72" s="57"/>
      <c r="E72" s="51"/>
      <c r="F72" s="51"/>
      <c r="G72" s="51"/>
      <c r="H72" s="51"/>
    </row>
    <row r="73" spans="1:8" ht="13.15" customHeight="1">
      <c r="A73" s="24"/>
      <c r="B73" s="78">
        <v>2.8</v>
      </c>
      <c r="C73" s="56" t="s">
        <v>26</v>
      </c>
      <c r="D73" s="71"/>
      <c r="E73" s="79"/>
      <c r="F73" s="71"/>
      <c r="G73" s="71"/>
      <c r="H73" s="71"/>
    </row>
    <row r="74" spans="1:8" ht="13.15" customHeight="1">
      <c r="B74" s="30">
        <v>60</v>
      </c>
      <c r="C74" s="47" t="s">
        <v>27</v>
      </c>
      <c r="D74" s="71"/>
      <c r="E74" s="79"/>
      <c r="F74" s="71"/>
      <c r="G74" s="71"/>
      <c r="H74" s="71"/>
    </row>
    <row r="75" spans="1:8" ht="13.15" customHeight="1">
      <c r="A75" s="24"/>
      <c r="B75" s="49" t="s">
        <v>10</v>
      </c>
      <c r="C75" s="59" t="s">
        <v>11</v>
      </c>
      <c r="D75" s="70">
        <v>1749</v>
      </c>
      <c r="E75" s="51">
        <v>0</v>
      </c>
      <c r="F75" s="70">
        <v>4652</v>
      </c>
      <c r="G75" s="70">
        <v>4652</v>
      </c>
      <c r="H75" s="57">
        <v>6436</v>
      </c>
    </row>
    <row r="76" spans="1:8" ht="13.15" customHeight="1">
      <c r="A76" s="15" t="s">
        <v>7</v>
      </c>
      <c r="B76" s="16">
        <v>60</v>
      </c>
      <c r="C76" s="65" t="s">
        <v>27</v>
      </c>
      <c r="D76" s="18">
        <f t="shared" ref="D76:G76" si="10">SUM(D75:D75)</f>
        <v>1749</v>
      </c>
      <c r="E76" s="19">
        <f t="shared" si="10"/>
        <v>0</v>
      </c>
      <c r="F76" s="18">
        <f t="shared" si="10"/>
        <v>4652</v>
      </c>
      <c r="G76" s="18">
        <f t="shared" si="10"/>
        <v>4652</v>
      </c>
      <c r="H76" s="18">
        <v>6436</v>
      </c>
    </row>
    <row r="77" spans="1:8" ht="6.6" customHeight="1">
      <c r="A77" s="24"/>
      <c r="B77" s="25"/>
      <c r="C77" s="59"/>
      <c r="D77" s="70"/>
      <c r="E77" s="57"/>
      <c r="F77" s="70"/>
      <c r="G77" s="70"/>
      <c r="H77" s="70"/>
    </row>
    <row r="78" spans="1:8" ht="13.15" customHeight="1">
      <c r="A78" s="24"/>
      <c r="B78" s="25">
        <v>61</v>
      </c>
      <c r="C78" s="59" t="s">
        <v>28</v>
      </c>
      <c r="D78" s="73"/>
      <c r="E78" s="80"/>
      <c r="F78" s="73"/>
      <c r="G78" s="73"/>
      <c r="H78" s="73"/>
    </row>
    <row r="79" spans="1:8" ht="13.15" customHeight="1">
      <c r="A79" s="24"/>
      <c r="B79" s="49" t="s">
        <v>14</v>
      </c>
      <c r="C79" s="59" t="s">
        <v>11</v>
      </c>
      <c r="D79" s="70">
        <v>2499</v>
      </c>
      <c r="E79" s="51">
        <v>0</v>
      </c>
      <c r="F79" s="70">
        <v>6694</v>
      </c>
      <c r="G79" s="70">
        <v>6694</v>
      </c>
      <c r="H79" s="57">
        <v>8035</v>
      </c>
    </row>
    <row r="80" spans="1:8" ht="13.15" customHeight="1">
      <c r="A80" s="24" t="s">
        <v>7</v>
      </c>
      <c r="B80" s="25">
        <v>61</v>
      </c>
      <c r="C80" s="59" t="s">
        <v>28</v>
      </c>
      <c r="D80" s="18">
        <f t="shared" ref="D80:G80" si="11">SUM(D79:D79)</f>
        <v>2499</v>
      </c>
      <c r="E80" s="19">
        <f t="shared" si="11"/>
        <v>0</v>
      </c>
      <c r="F80" s="18">
        <f t="shared" si="11"/>
        <v>6694</v>
      </c>
      <c r="G80" s="18">
        <f t="shared" si="11"/>
        <v>6694</v>
      </c>
      <c r="H80" s="18">
        <v>8035</v>
      </c>
    </row>
    <row r="81" spans="1:8" ht="7.9" customHeight="1">
      <c r="A81" s="24"/>
      <c r="B81" s="25"/>
      <c r="C81" s="59"/>
      <c r="D81" s="70"/>
      <c r="E81" s="57"/>
      <c r="F81" s="70"/>
      <c r="G81" s="70"/>
      <c r="H81" s="70"/>
    </row>
    <row r="82" spans="1:8" ht="13.15" customHeight="1">
      <c r="A82" s="24"/>
      <c r="B82" s="25">
        <v>62</v>
      </c>
      <c r="C82" s="59" t="s">
        <v>29</v>
      </c>
      <c r="D82" s="73"/>
      <c r="E82" s="80"/>
      <c r="F82" s="73"/>
      <c r="G82" s="73"/>
      <c r="H82" s="73"/>
    </row>
    <row r="83" spans="1:8" ht="13.15" customHeight="1">
      <c r="A83" s="24"/>
      <c r="B83" s="49" t="s">
        <v>30</v>
      </c>
      <c r="C83" s="59" t="s">
        <v>11</v>
      </c>
      <c r="D83" s="57">
        <v>227</v>
      </c>
      <c r="E83" s="51">
        <v>0</v>
      </c>
      <c r="F83" s="57">
        <v>1364</v>
      </c>
      <c r="G83" s="70">
        <v>1364</v>
      </c>
      <c r="H83" s="57">
        <v>3476</v>
      </c>
    </row>
    <row r="84" spans="1:8" ht="13.15" customHeight="1">
      <c r="A84" s="24" t="s">
        <v>7</v>
      </c>
      <c r="B84" s="25">
        <v>62</v>
      </c>
      <c r="C84" s="59" t="s">
        <v>29</v>
      </c>
      <c r="D84" s="18">
        <f t="shared" ref="D84:G84" si="12">SUM(D83:D83)</f>
        <v>227</v>
      </c>
      <c r="E84" s="19">
        <f t="shared" si="12"/>
        <v>0</v>
      </c>
      <c r="F84" s="18">
        <f t="shared" si="12"/>
        <v>1364</v>
      </c>
      <c r="G84" s="18">
        <f t="shared" si="12"/>
        <v>1364</v>
      </c>
      <c r="H84" s="18">
        <v>3476</v>
      </c>
    </row>
    <row r="85" spans="1:8" ht="6.6" customHeight="1">
      <c r="A85" s="24"/>
      <c r="B85" s="25"/>
      <c r="C85" s="59"/>
      <c r="D85" s="70"/>
      <c r="E85" s="57"/>
      <c r="F85" s="70"/>
      <c r="G85" s="70"/>
      <c r="H85" s="70"/>
    </row>
    <row r="86" spans="1:8" ht="13.15" customHeight="1">
      <c r="A86" s="24"/>
      <c r="B86" s="25">
        <v>63</v>
      </c>
      <c r="C86" s="59" t="s">
        <v>31</v>
      </c>
      <c r="D86" s="70"/>
      <c r="E86" s="57"/>
      <c r="F86" s="70"/>
      <c r="G86" s="70"/>
      <c r="H86" s="70"/>
    </row>
    <row r="87" spans="1:8" ht="13.35" customHeight="1">
      <c r="A87" s="24"/>
      <c r="B87" s="49" t="s">
        <v>32</v>
      </c>
      <c r="C87" s="59" t="s">
        <v>11</v>
      </c>
      <c r="D87" s="70">
        <v>3100</v>
      </c>
      <c r="E87" s="51">
        <v>0</v>
      </c>
      <c r="F87" s="70">
        <v>6124</v>
      </c>
      <c r="G87" s="70">
        <v>6124</v>
      </c>
      <c r="H87" s="57">
        <v>7556</v>
      </c>
    </row>
    <row r="88" spans="1:8" ht="13.35" customHeight="1">
      <c r="A88" s="24" t="s">
        <v>7</v>
      </c>
      <c r="B88" s="25">
        <v>63</v>
      </c>
      <c r="C88" s="59" t="s">
        <v>31</v>
      </c>
      <c r="D88" s="18">
        <f t="shared" ref="D88:G88" si="13">SUM(D87:D87)</f>
        <v>3100</v>
      </c>
      <c r="E88" s="19">
        <f t="shared" si="13"/>
        <v>0</v>
      </c>
      <c r="F88" s="18">
        <f t="shared" si="13"/>
        <v>6124</v>
      </c>
      <c r="G88" s="18">
        <f t="shared" si="13"/>
        <v>6124</v>
      </c>
      <c r="H88" s="18">
        <v>7556</v>
      </c>
    </row>
    <row r="89" spans="1:8" ht="13.35" customHeight="1">
      <c r="A89" s="24" t="s">
        <v>7</v>
      </c>
      <c r="B89" s="78">
        <v>2.8</v>
      </c>
      <c r="C89" s="56" t="s">
        <v>26</v>
      </c>
      <c r="D89" s="77">
        <f t="shared" ref="D89:G89" si="14">D88+D84+D80+D76</f>
        <v>7575</v>
      </c>
      <c r="E89" s="66">
        <f t="shared" si="14"/>
        <v>0</v>
      </c>
      <c r="F89" s="77">
        <f t="shared" si="14"/>
        <v>18834</v>
      </c>
      <c r="G89" s="77">
        <f t="shared" si="14"/>
        <v>18834</v>
      </c>
      <c r="H89" s="77">
        <v>25503</v>
      </c>
    </row>
    <row r="90" spans="1:8" ht="13.35" customHeight="1">
      <c r="A90" s="24" t="s">
        <v>7</v>
      </c>
      <c r="B90" s="72">
        <v>2</v>
      </c>
      <c r="C90" s="59" t="s">
        <v>33</v>
      </c>
      <c r="D90" s="70">
        <f t="shared" ref="D90:G90" si="15">D89+D71+D65+D51</f>
        <v>39481</v>
      </c>
      <c r="E90" s="70">
        <f t="shared" si="15"/>
        <v>25486</v>
      </c>
      <c r="F90" s="70">
        <f t="shared" si="15"/>
        <v>60287</v>
      </c>
      <c r="G90" s="70">
        <f t="shared" si="15"/>
        <v>60487</v>
      </c>
      <c r="H90" s="70">
        <v>76070</v>
      </c>
    </row>
    <row r="91" spans="1:8" ht="13.35" customHeight="1">
      <c r="A91" s="15" t="s">
        <v>7</v>
      </c>
      <c r="B91" s="81">
        <v>3454</v>
      </c>
      <c r="C91" s="17" t="s">
        <v>42</v>
      </c>
      <c r="D91" s="69">
        <f t="shared" ref="D91:G91" si="16">D90</f>
        <v>39481</v>
      </c>
      <c r="E91" s="69">
        <f t="shared" si="16"/>
        <v>25486</v>
      </c>
      <c r="F91" s="69">
        <f t="shared" si="16"/>
        <v>60287</v>
      </c>
      <c r="G91" s="69">
        <f t="shared" si="16"/>
        <v>60487</v>
      </c>
      <c r="H91" s="69">
        <v>76070</v>
      </c>
    </row>
    <row r="92" spans="1:8" s="14" customFormat="1" ht="13.35" customHeight="1">
      <c r="A92" s="82" t="s">
        <v>7</v>
      </c>
      <c r="B92" s="83"/>
      <c r="C92" s="84" t="s">
        <v>8</v>
      </c>
      <c r="D92" s="69">
        <f t="shared" ref="D92:G92" si="17">D91+D43+D27</f>
        <v>241939</v>
      </c>
      <c r="E92" s="69">
        <f t="shared" si="17"/>
        <v>31201</v>
      </c>
      <c r="F92" s="69">
        <f t="shared" si="17"/>
        <v>385808</v>
      </c>
      <c r="G92" s="69">
        <f t="shared" si="17"/>
        <v>131463</v>
      </c>
      <c r="H92" s="69">
        <v>166129</v>
      </c>
    </row>
    <row r="93" spans="1:8" ht="4.9000000000000004" customHeight="1">
      <c r="A93" s="24"/>
      <c r="B93" s="25"/>
      <c r="C93" s="56"/>
      <c r="D93" s="70"/>
      <c r="E93" s="70"/>
      <c r="F93" s="70"/>
      <c r="G93" s="70"/>
      <c r="H93" s="70"/>
    </row>
    <row r="94" spans="1:8" ht="13.35" customHeight="1">
      <c r="C94" s="43" t="s">
        <v>34</v>
      </c>
      <c r="D94" s="70"/>
      <c r="E94" s="70"/>
      <c r="F94" s="70"/>
      <c r="G94" s="70"/>
      <c r="H94" s="70"/>
    </row>
    <row r="95" spans="1:8" ht="13.15" customHeight="1">
      <c r="A95" s="24" t="s">
        <v>9</v>
      </c>
      <c r="B95" s="55">
        <v>4575</v>
      </c>
      <c r="C95" s="56" t="s">
        <v>48</v>
      </c>
      <c r="D95" s="70"/>
      <c r="E95" s="70"/>
      <c r="F95" s="70"/>
      <c r="G95" s="70"/>
      <c r="H95" s="70"/>
    </row>
    <row r="96" spans="1:8" ht="13.15" customHeight="1">
      <c r="A96" s="24"/>
      <c r="B96" s="72">
        <v>6</v>
      </c>
      <c r="C96" s="59" t="s">
        <v>40</v>
      </c>
      <c r="D96" s="70"/>
      <c r="E96" s="70"/>
      <c r="F96" s="70"/>
      <c r="G96" s="70"/>
      <c r="H96" s="70"/>
    </row>
    <row r="97" spans="1:8" ht="13.15" customHeight="1">
      <c r="A97" s="24"/>
      <c r="B97" s="85">
        <v>6.101</v>
      </c>
      <c r="C97" s="56" t="s">
        <v>52</v>
      </c>
      <c r="D97" s="70"/>
      <c r="E97" s="70"/>
      <c r="F97" s="70"/>
      <c r="G97" s="70"/>
      <c r="H97" s="70"/>
    </row>
    <row r="98" spans="1:8" ht="13.15" customHeight="1">
      <c r="A98" s="24"/>
      <c r="B98" s="61" t="s">
        <v>16</v>
      </c>
      <c r="C98" s="86" t="s">
        <v>70</v>
      </c>
      <c r="D98" s="70">
        <v>303510</v>
      </c>
      <c r="E98" s="51">
        <v>0</v>
      </c>
      <c r="F98" s="57">
        <v>355000</v>
      </c>
      <c r="G98" s="70">
        <v>355000</v>
      </c>
      <c r="H98" s="57">
        <v>355000</v>
      </c>
    </row>
    <row r="99" spans="1:8" s="23" customFormat="1" ht="13.15" customHeight="1">
      <c r="A99" s="24"/>
      <c r="B99" s="61" t="s">
        <v>69</v>
      </c>
      <c r="C99" s="86" t="s">
        <v>78</v>
      </c>
      <c r="D99" s="66">
        <v>0</v>
      </c>
      <c r="E99" s="66">
        <v>0</v>
      </c>
      <c r="F99" s="77">
        <v>30200</v>
      </c>
      <c r="G99" s="77">
        <v>55600</v>
      </c>
      <c r="H99" s="77">
        <v>112500</v>
      </c>
    </row>
    <row r="100" spans="1:8" ht="13.15" customHeight="1">
      <c r="A100" s="24" t="s">
        <v>7</v>
      </c>
      <c r="B100" s="85">
        <v>6.101</v>
      </c>
      <c r="C100" s="87" t="s">
        <v>52</v>
      </c>
      <c r="D100" s="77">
        <f t="shared" ref="D100:G100" si="18">D98+D99</f>
        <v>303510</v>
      </c>
      <c r="E100" s="66">
        <f t="shared" si="18"/>
        <v>0</v>
      </c>
      <c r="F100" s="77">
        <f t="shared" si="18"/>
        <v>385200</v>
      </c>
      <c r="G100" s="77">
        <f t="shared" si="18"/>
        <v>410600</v>
      </c>
      <c r="H100" s="77">
        <v>467500</v>
      </c>
    </row>
    <row r="101" spans="1:8" s="2" customFormat="1" ht="13.15" customHeight="1">
      <c r="A101" s="24" t="s">
        <v>7</v>
      </c>
      <c r="B101" s="72">
        <v>6</v>
      </c>
      <c r="C101" s="59" t="s">
        <v>40</v>
      </c>
      <c r="D101" s="18">
        <f t="shared" ref="D101:G103" si="19">D100</f>
        <v>303510</v>
      </c>
      <c r="E101" s="19">
        <f t="shared" si="19"/>
        <v>0</v>
      </c>
      <c r="F101" s="18">
        <f t="shared" si="19"/>
        <v>385200</v>
      </c>
      <c r="G101" s="18">
        <f t="shared" si="19"/>
        <v>410600</v>
      </c>
      <c r="H101" s="18">
        <v>467500</v>
      </c>
    </row>
    <row r="102" spans="1:8" s="2" customFormat="1" ht="13.15" customHeight="1">
      <c r="A102" s="15" t="s">
        <v>7</v>
      </c>
      <c r="B102" s="81">
        <v>4575</v>
      </c>
      <c r="C102" s="17" t="s">
        <v>48</v>
      </c>
      <c r="D102" s="77">
        <f t="shared" si="19"/>
        <v>303510</v>
      </c>
      <c r="E102" s="66">
        <f t="shared" si="19"/>
        <v>0</v>
      </c>
      <c r="F102" s="77">
        <f t="shared" si="19"/>
        <v>385200</v>
      </c>
      <c r="G102" s="77">
        <f t="shared" si="19"/>
        <v>410600</v>
      </c>
      <c r="H102" s="77">
        <v>467500</v>
      </c>
    </row>
    <row r="103" spans="1:8" s="21" customFormat="1" ht="13.15" customHeight="1">
      <c r="A103" s="15" t="s">
        <v>7</v>
      </c>
      <c r="B103" s="16"/>
      <c r="C103" s="17" t="s">
        <v>34</v>
      </c>
      <c r="D103" s="18">
        <f t="shared" si="19"/>
        <v>303510</v>
      </c>
      <c r="E103" s="19">
        <f t="shared" si="19"/>
        <v>0</v>
      </c>
      <c r="F103" s="18">
        <f t="shared" si="19"/>
        <v>385200</v>
      </c>
      <c r="G103" s="18">
        <f t="shared" si="19"/>
        <v>410600</v>
      </c>
      <c r="H103" s="18">
        <v>467500</v>
      </c>
    </row>
    <row r="104" spans="1:8" ht="13.15" customHeight="1">
      <c r="A104" s="82" t="s">
        <v>7</v>
      </c>
      <c r="B104" s="83"/>
      <c r="C104" s="84" t="s">
        <v>3</v>
      </c>
      <c r="D104" s="18">
        <f t="shared" ref="D104:G104" si="20">D92+D103</f>
        <v>545449</v>
      </c>
      <c r="E104" s="18">
        <f t="shared" si="20"/>
        <v>31201</v>
      </c>
      <c r="F104" s="18">
        <f t="shared" si="20"/>
        <v>771008</v>
      </c>
      <c r="G104" s="18">
        <f t="shared" si="20"/>
        <v>542063</v>
      </c>
      <c r="H104" s="18">
        <v>633629</v>
      </c>
    </row>
    <row r="105" spans="1:8" ht="7.15" customHeight="1">
      <c r="C105" s="88"/>
      <c r="D105" s="89"/>
      <c r="E105" s="89"/>
      <c r="F105" s="89"/>
      <c r="G105" s="89"/>
      <c r="H105" s="90"/>
    </row>
    <row r="106" spans="1:8" ht="25.5">
      <c r="A106" s="24" t="s">
        <v>51</v>
      </c>
      <c r="B106" s="76">
        <v>3451</v>
      </c>
      <c r="C106" s="59" t="s">
        <v>83</v>
      </c>
      <c r="D106" s="91">
        <v>23</v>
      </c>
      <c r="E106" s="89">
        <v>0</v>
      </c>
      <c r="F106" s="89">
        <v>0</v>
      </c>
      <c r="G106" s="89">
        <v>0</v>
      </c>
      <c r="H106" s="89">
        <v>0</v>
      </c>
    </row>
    <row r="107" spans="1:8">
      <c r="A107" s="24"/>
      <c r="B107" s="76"/>
      <c r="C107" s="88"/>
      <c r="D107" s="90"/>
      <c r="E107" s="90"/>
      <c r="F107" s="90"/>
      <c r="G107" s="90"/>
      <c r="H107" s="90"/>
    </row>
    <row r="108" spans="1:8">
      <c r="A108" s="24"/>
      <c r="B108" s="76"/>
      <c r="C108" s="88"/>
      <c r="D108" s="90"/>
      <c r="E108" s="90"/>
      <c r="F108" s="90"/>
      <c r="G108" s="90"/>
      <c r="H108" s="90"/>
    </row>
    <row r="109" spans="1:8">
      <c r="A109" s="24"/>
      <c r="B109" s="25"/>
      <c r="C109" s="88"/>
      <c r="D109" s="90"/>
      <c r="E109" s="90"/>
      <c r="F109" s="90"/>
      <c r="G109" s="90"/>
      <c r="H109" s="90"/>
    </row>
    <row r="110" spans="1:8">
      <c r="A110" s="24"/>
      <c r="B110" s="25"/>
      <c r="C110" s="88"/>
      <c r="D110" s="90"/>
      <c r="E110" s="90"/>
      <c r="F110" s="90"/>
      <c r="G110" s="90"/>
      <c r="H110" s="90"/>
    </row>
    <row r="111" spans="1:8">
      <c r="A111" s="24"/>
      <c r="B111" s="25"/>
      <c r="C111" s="88"/>
      <c r="D111" s="90"/>
      <c r="E111" s="90"/>
      <c r="F111" s="90"/>
      <c r="G111" s="90"/>
      <c r="H111" s="90"/>
    </row>
    <row r="112" spans="1:8">
      <c r="D112" s="92"/>
      <c r="E112" s="92"/>
      <c r="F112" s="92"/>
      <c r="G112" s="92"/>
      <c r="H112" s="36"/>
    </row>
    <row r="113" spans="3:8">
      <c r="D113" s="93"/>
      <c r="E113" s="93"/>
      <c r="F113" s="93"/>
      <c r="G113" s="93"/>
      <c r="H113" s="36"/>
    </row>
    <row r="114" spans="3:8">
      <c r="C114" s="58"/>
      <c r="D114" s="99"/>
      <c r="E114" s="99"/>
      <c r="F114" s="100"/>
      <c r="G114" s="99"/>
      <c r="H114" s="36"/>
    </row>
    <row r="115" spans="3:8">
      <c r="F115" s="36"/>
      <c r="H115" s="36"/>
    </row>
    <row r="116" spans="3:8">
      <c r="F116" s="36"/>
      <c r="H116" s="36"/>
    </row>
    <row r="117" spans="3:8">
      <c r="F117" s="36"/>
      <c r="H117" s="36"/>
    </row>
    <row r="118" spans="3:8">
      <c r="C118" s="20"/>
      <c r="F118" s="36"/>
      <c r="H118" s="36"/>
    </row>
    <row r="119" spans="3:8">
      <c r="C119" s="20"/>
      <c r="F119" s="36"/>
      <c r="H119" s="36"/>
    </row>
    <row r="120" spans="3:8">
      <c r="C120" s="20"/>
      <c r="F120" s="36"/>
      <c r="H120" s="36"/>
    </row>
    <row r="121" spans="3:8">
      <c r="C121" s="20"/>
      <c r="F121" s="36"/>
      <c r="H121" s="36"/>
    </row>
    <row r="122" spans="3:8">
      <c r="C122" s="20"/>
      <c r="F122" s="36"/>
      <c r="H122" s="36"/>
    </row>
    <row r="123" spans="3:8">
      <c r="C123" s="20"/>
      <c r="F123" s="36"/>
      <c r="H123" s="36"/>
    </row>
    <row r="124" spans="3:8">
      <c r="C124" s="20"/>
      <c r="F124" s="36"/>
      <c r="H124" s="36"/>
    </row>
    <row r="125" spans="3:8">
      <c r="F125" s="36"/>
      <c r="H125" s="36"/>
    </row>
    <row r="126" spans="3:8">
      <c r="C126" s="20"/>
      <c r="F126" s="36"/>
      <c r="H126" s="36"/>
    </row>
    <row r="127" spans="3:8">
      <c r="F127" s="36"/>
      <c r="H127" s="36"/>
    </row>
    <row r="128" spans="3:8">
      <c r="F128" s="36"/>
      <c r="H128" s="36"/>
    </row>
    <row r="129" spans="4:8">
      <c r="F129" s="36"/>
      <c r="H129" s="36"/>
    </row>
    <row r="130" spans="4:8">
      <c r="F130" s="36"/>
      <c r="H130" s="36"/>
    </row>
    <row r="131" spans="4:8">
      <c r="F131" s="36"/>
      <c r="H131" s="36"/>
    </row>
    <row r="132" spans="4:8">
      <c r="D132" s="94"/>
      <c r="F132" s="36"/>
      <c r="H132" s="36"/>
    </row>
    <row r="133" spans="4:8">
      <c r="D133" s="94"/>
      <c r="F133" s="36"/>
      <c r="H133" s="36"/>
    </row>
    <row r="134" spans="4:8">
      <c r="F134" s="36"/>
      <c r="H134" s="36"/>
    </row>
    <row r="135" spans="4:8">
      <c r="F135" s="36"/>
      <c r="H135" s="36"/>
    </row>
    <row r="136" spans="4:8">
      <c r="F136" s="36"/>
      <c r="H136" s="36"/>
    </row>
    <row r="137" spans="4:8">
      <c r="F137" s="36"/>
      <c r="H137" s="36"/>
    </row>
    <row r="138" spans="4:8">
      <c r="F138" s="36"/>
      <c r="H138" s="36"/>
    </row>
    <row r="139" spans="4:8">
      <c r="F139" s="36"/>
      <c r="H139" s="36"/>
    </row>
    <row r="140" spans="4:8">
      <c r="F140" s="36"/>
      <c r="H140" s="36"/>
    </row>
    <row r="141" spans="4:8">
      <c r="F141" s="36"/>
      <c r="H141" s="36"/>
    </row>
    <row r="142" spans="4:8">
      <c r="F142" s="36"/>
      <c r="H142" s="36"/>
    </row>
    <row r="143" spans="4:8">
      <c r="F143" s="36"/>
      <c r="H143" s="36"/>
    </row>
    <row r="144" spans="4:8">
      <c r="F144" s="36"/>
      <c r="H144" s="36"/>
    </row>
    <row r="145" spans="6:8">
      <c r="F145" s="36"/>
      <c r="H145" s="36"/>
    </row>
    <row r="146" spans="6:8">
      <c r="F146" s="36"/>
      <c r="H146" s="36"/>
    </row>
    <row r="147" spans="6:8">
      <c r="F147" s="36"/>
      <c r="H147" s="36"/>
    </row>
    <row r="148" spans="6:8">
      <c r="F148" s="36"/>
      <c r="H148" s="36"/>
    </row>
    <row r="149" spans="6:8">
      <c r="F149" s="36"/>
      <c r="H149" s="36"/>
    </row>
    <row r="150" spans="6:8">
      <c r="F150" s="36"/>
      <c r="H150" s="36"/>
    </row>
    <row r="151" spans="6:8">
      <c r="F151" s="36"/>
      <c r="H151" s="36"/>
    </row>
    <row r="152" spans="6:8">
      <c r="F152" s="36"/>
      <c r="H152" s="36"/>
    </row>
    <row r="153" spans="6:8">
      <c r="F153" s="36"/>
      <c r="H153" s="36"/>
    </row>
  </sheetData>
  <mergeCells count="5">
    <mergeCell ref="A1:H1"/>
    <mergeCell ref="D16:E16"/>
    <mergeCell ref="A10:H10"/>
    <mergeCell ref="D17:E17"/>
    <mergeCell ref="A2:H2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82" orientation="landscape" blackAndWhite="1" useFirstPageNumber="1" r:id="rId1"/>
  <headerFooter alignWithMargins="0">
    <oddHeader xml:space="preserve">&amp;C   </oddHeader>
    <oddFooter>&amp;C&amp;"Times New Roman,Bold"  &amp;P</oddFooter>
  </headerFooter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dem29</vt:lpstr>
      <vt:lpstr>'dem29'!css</vt:lpstr>
      <vt:lpstr>'dem29'!osap</vt:lpstr>
      <vt:lpstr>'dem29'!osapcap</vt:lpstr>
      <vt:lpstr>'dem29'!Print_Area</vt:lpstr>
      <vt:lpstr>'dem29'!Print_Titles</vt:lpstr>
      <vt:lpstr>'dem29'!revise</vt:lpstr>
      <vt:lpstr>'dem29'!ses</vt:lpstr>
      <vt:lpstr>'dem29'!summary</vt:lpstr>
      <vt:lpstr>'dem29'!Voted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2018-02-26T12:12:03Z</cp:lastPrinted>
  <dcterms:created xsi:type="dcterms:W3CDTF">2004-06-02T16:23:06Z</dcterms:created>
  <dcterms:modified xsi:type="dcterms:W3CDTF">2018-04-06T09:26:32Z</dcterms:modified>
</cp:coreProperties>
</file>