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600" windowHeight="11010"/>
  </bookViews>
  <sheets>
    <sheet name="dem3" sheetId="4" r:id="rId1"/>
  </sheets>
  <definedNames>
    <definedName name="__123Graph_D" hidden="1">#REF!</definedName>
    <definedName name="_xlnm._FilterDatabase" localSheetId="0" hidden="1">'dem3'!$A$18:$H$246</definedName>
    <definedName name="building" localSheetId="0">'dem3'!$E$13:$F$13</definedName>
    <definedName name="housing" localSheetId="0">'dem3'!$D$196:$H$196</definedName>
    <definedName name="housingcap" localSheetId="0">'dem3'!$D$239:$H$239</definedName>
    <definedName name="np" localSheetId="0">'dem3'!#REF!</definedName>
    <definedName name="_xlnm.Print_Area" localSheetId="0">'dem3'!$A$1:$H$246</definedName>
    <definedName name="_xlnm.Print_Titles" localSheetId="0">'dem3'!$15:$18</definedName>
    <definedName name="pw" localSheetId="0">'dem3'!$D$128:$H$128</definedName>
    <definedName name="pwcap" localSheetId="0">'dem3'!$D$227:$H$227</definedName>
    <definedName name="pwrec" localSheetId="0">'dem3'!#REF!</definedName>
    <definedName name="revise" localSheetId="0">'dem3'!#REF!</definedName>
    <definedName name="suspense" localSheetId="0">'dem3'!$D$245:$H$245</definedName>
    <definedName name="Z_239EE218_578E_4317_BEED_14D5D7089E27_.wvu.Cols" localSheetId="0" hidden="1">'dem3'!#REF!</definedName>
    <definedName name="Z_239EE218_578E_4317_BEED_14D5D7089E27_.wvu.FilterData" localSheetId="0" hidden="1">'dem3'!$A$1:$H$247</definedName>
    <definedName name="Z_239EE218_578E_4317_BEED_14D5D7089E27_.wvu.PrintArea" localSheetId="0" hidden="1">'dem3'!$A$1:$H$247</definedName>
    <definedName name="Z_239EE218_578E_4317_BEED_14D5D7089E27_.wvu.PrintTitles" localSheetId="0" hidden="1">'dem3'!$15:$18</definedName>
    <definedName name="Z_302A3EA3_AE96_11D5_A646_0050BA3D7AFD_.wvu.Cols" localSheetId="0" hidden="1">'dem3'!#REF!</definedName>
    <definedName name="Z_302A3EA3_AE96_11D5_A646_0050BA3D7AFD_.wvu.FilterData" localSheetId="0" hidden="1">'dem3'!$A$1:$H$247</definedName>
    <definedName name="Z_302A3EA3_AE96_11D5_A646_0050BA3D7AFD_.wvu.PrintArea" localSheetId="0" hidden="1">'dem3'!$A$1:$H$247</definedName>
    <definedName name="Z_302A3EA3_AE96_11D5_A646_0050BA3D7AFD_.wvu.PrintTitles" localSheetId="0" hidden="1">'dem3'!$15:$18</definedName>
    <definedName name="Z_36DBA021_0ECB_11D4_8064_004005726899_.wvu.Cols" localSheetId="0" hidden="1">'dem3'!#REF!</definedName>
    <definedName name="Z_36DBA021_0ECB_11D4_8064_004005726899_.wvu.FilterData" localSheetId="0" hidden="1">'dem3'!$C$19:$C$247</definedName>
    <definedName name="Z_36DBA021_0ECB_11D4_8064_004005726899_.wvu.PrintArea" localSheetId="0" hidden="1">'dem3'!$A$1:$H$247</definedName>
    <definedName name="Z_36DBA021_0ECB_11D4_8064_004005726899_.wvu.PrintTitles" localSheetId="0" hidden="1">'dem3'!$15:$18</definedName>
    <definedName name="Z_93EBE921_AE91_11D5_8685_004005726899_.wvu.Cols" localSheetId="0" hidden="1">'dem3'!#REF!</definedName>
    <definedName name="Z_93EBE921_AE91_11D5_8685_004005726899_.wvu.FilterData" localSheetId="0" hidden="1">'dem3'!$C$19:$C$247</definedName>
    <definedName name="Z_93EBE921_AE91_11D5_8685_004005726899_.wvu.PrintArea" localSheetId="0" hidden="1">'dem3'!$A$1:$H$247</definedName>
    <definedName name="Z_93EBE921_AE91_11D5_8685_004005726899_.wvu.PrintTitles" localSheetId="0" hidden="1">'dem3'!$15:$18</definedName>
    <definedName name="Z_94DA79C1_0FDE_11D5_9579_000021DAEEA2_.wvu.Cols" localSheetId="0" hidden="1">'dem3'!#REF!</definedName>
    <definedName name="Z_94DA79C1_0FDE_11D5_9579_000021DAEEA2_.wvu.FilterData" localSheetId="0" hidden="1">'dem3'!$C$19:$C$247</definedName>
    <definedName name="Z_94DA79C1_0FDE_11D5_9579_000021DAEEA2_.wvu.PrintArea" localSheetId="0" hidden="1">'dem3'!$A$1:$H$247</definedName>
    <definedName name="Z_94DA79C1_0FDE_11D5_9579_000021DAEEA2_.wvu.PrintTitles" localSheetId="0" hidden="1">'dem3'!$15:$18</definedName>
    <definedName name="Z_B4CB098C_161F_11D5_8064_004005726899_.wvu.FilterData" localSheetId="0" hidden="1">'dem3'!$C$19:$C$247</definedName>
    <definedName name="Z_B4CB0997_161F_11D5_8064_004005726899_.wvu.FilterData" localSheetId="0" hidden="1">'dem3'!$C$19:$C$247</definedName>
    <definedName name="Z_C868F8C3_16D7_11D5_A68D_81D6213F5331_.wvu.Cols" localSheetId="0" hidden="1">'dem3'!#REF!</definedName>
    <definedName name="Z_C868F8C3_16D7_11D5_A68D_81D6213F5331_.wvu.FilterData" localSheetId="0" hidden="1">'dem3'!$C$19:$C$247</definedName>
    <definedName name="Z_C868F8C3_16D7_11D5_A68D_81D6213F5331_.wvu.PrintArea" localSheetId="0" hidden="1">'dem3'!$A$1:$H$247</definedName>
    <definedName name="Z_C868F8C3_16D7_11D5_A68D_81D6213F5331_.wvu.PrintTitles" localSheetId="0" hidden="1">'dem3'!$15:$18</definedName>
    <definedName name="Z_E5DF37BD_125C_11D5_8DC4_D0F5D88B3549_.wvu.Cols" localSheetId="0" hidden="1">'dem3'!#REF!</definedName>
    <definedName name="Z_E5DF37BD_125C_11D5_8DC4_D0F5D88B3549_.wvu.FilterData" localSheetId="0" hidden="1">'dem3'!$C$19:$C$247</definedName>
    <definedName name="Z_E5DF37BD_125C_11D5_8DC4_D0F5D88B3549_.wvu.PrintArea" localSheetId="0" hidden="1">'dem3'!$A$1:$H$247</definedName>
    <definedName name="Z_E5DF37BD_125C_11D5_8DC4_D0F5D88B3549_.wvu.PrintTitles" localSheetId="0" hidden="1">'dem3'!$15:$18</definedName>
    <definedName name="Z_F8ADACC1_164E_11D6_B603_000021DAEEA2_.wvu.Cols" localSheetId="0" hidden="1">'dem3'!#REF!</definedName>
    <definedName name="Z_F8ADACC1_164E_11D6_B603_000021DAEEA2_.wvu.FilterData" localSheetId="0" hidden="1">'dem3'!$C$19:$C$247</definedName>
    <definedName name="Z_F8ADACC1_164E_11D6_B603_000021DAEEA2_.wvu.PrintArea" localSheetId="0" hidden="1">'dem3'!$A$1:$H$247</definedName>
    <definedName name="Z_F8ADACC1_164E_11D6_B603_000021DAEEA2_.wvu.PrintTitles" localSheetId="0" hidden="1">'dem3'!$15:$18</definedName>
  </definedNames>
  <calcPr calcId="125725"/>
</workbook>
</file>

<file path=xl/calcChain.xml><?xml version="1.0" encoding="utf-8"?>
<calcChain xmlns="http://schemas.openxmlformats.org/spreadsheetml/2006/main">
  <c r="F208" i="4"/>
  <c r="F209" s="1"/>
  <c r="E85"/>
  <c r="F85"/>
  <c r="G85"/>
  <c r="D85"/>
  <c r="G223"/>
  <c r="G224" s="1"/>
  <c r="G225" s="1"/>
  <c r="G226" s="1"/>
  <c r="G208"/>
  <c r="G209" s="1"/>
  <c r="G235"/>
  <c r="G236" s="1"/>
  <c r="G238" s="1"/>
  <c r="G239" s="1"/>
  <c r="F235"/>
  <c r="F236" s="1"/>
  <c r="F238" s="1"/>
  <c r="F239" s="1"/>
  <c r="E235"/>
  <c r="E236" s="1"/>
  <c r="E238" s="1"/>
  <c r="E239" s="1"/>
  <c r="D235"/>
  <c r="D236" s="1"/>
  <c r="F223"/>
  <c r="F224" s="1"/>
  <c r="F225" s="1"/>
  <c r="F226" s="1"/>
  <c r="E223"/>
  <c r="E224" s="1"/>
  <c r="E225" s="1"/>
  <c r="E226" s="1"/>
  <c r="D223"/>
  <c r="D224" s="1"/>
  <c r="D225" s="1"/>
  <c r="D226" s="1"/>
  <c r="G214"/>
  <c r="F214"/>
  <c r="E214"/>
  <c r="D214"/>
  <c r="E208"/>
  <c r="E209" s="1"/>
  <c r="D208"/>
  <c r="D209" s="1"/>
  <c r="G193"/>
  <c r="F193"/>
  <c r="E193"/>
  <c r="D193"/>
  <c r="G187"/>
  <c r="F187"/>
  <c r="E187"/>
  <c r="D187"/>
  <c r="G183"/>
  <c r="F183"/>
  <c r="E183"/>
  <c r="D183"/>
  <c r="G179"/>
  <c r="F179"/>
  <c r="E179"/>
  <c r="D179"/>
  <c r="G175"/>
  <c r="F175"/>
  <c r="E175"/>
  <c r="D175"/>
  <c r="G166"/>
  <c r="F166"/>
  <c r="E166"/>
  <c r="D166"/>
  <c r="G161"/>
  <c r="F161"/>
  <c r="E161"/>
  <c r="D161"/>
  <c r="G156"/>
  <c r="F156"/>
  <c r="E156"/>
  <c r="D156"/>
  <c r="G151"/>
  <c r="F151"/>
  <c r="E151"/>
  <c r="D151"/>
  <c r="G145"/>
  <c r="F145"/>
  <c r="E145"/>
  <c r="D145"/>
  <c r="G125"/>
  <c r="G126" s="1"/>
  <c r="F125"/>
  <c r="F126" s="1"/>
  <c r="E125"/>
  <c r="E126" s="1"/>
  <c r="D125"/>
  <c r="D126" s="1"/>
  <c r="G119"/>
  <c r="G120" s="1"/>
  <c r="F119"/>
  <c r="F120" s="1"/>
  <c r="E119"/>
  <c r="E120" s="1"/>
  <c r="D119"/>
  <c r="D120" s="1"/>
  <c r="G112"/>
  <c r="G113" s="1"/>
  <c r="F112"/>
  <c r="F113" s="1"/>
  <c r="E112"/>
  <c r="E113" s="1"/>
  <c r="D112"/>
  <c r="D113" s="1"/>
  <c r="G104"/>
  <c r="F104"/>
  <c r="E104"/>
  <c r="D104"/>
  <c r="G97"/>
  <c r="F97"/>
  <c r="E97"/>
  <c r="D97"/>
  <c r="G91"/>
  <c r="F91"/>
  <c r="E91"/>
  <c r="D91"/>
  <c r="G66"/>
  <c r="F66"/>
  <c r="E66"/>
  <c r="D66"/>
  <c r="G61"/>
  <c r="F61"/>
  <c r="E61"/>
  <c r="D61"/>
  <c r="G56"/>
  <c r="F56"/>
  <c r="E56"/>
  <c r="D56"/>
  <c r="G51"/>
  <c r="F51"/>
  <c r="E51"/>
  <c r="D51"/>
  <c r="G46"/>
  <c r="F46"/>
  <c r="E46"/>
  <c r="D46"/>
  <c r="G41"/>
  <c r="F41"/>
  <c r="E41"/>
  <c r="D41"/>
  <c r="G35"/>
  <c r="F35"/>
  <c r="E35"/>
  <c r="D35"/>
  <c r="E71"/>
  <c r="F71"/>
  <c r="G71"/>
  <c r="D71"/>
  <c r="F72" l="1"/>
  <c r="F73" s="1"/>
  <c r="F74" s="1"/>
  <c r="E188"/>
  <c r="E194" s="1"/>
  <c r="G72"/>
  <c r="G73" s="1"/>
  <c r="G74" s="1"/>
  <c r="D188"/>
  <c r="D194" s="1"/>
  <c r="G188"/>
  <c r="G194" s="1"/>
  <c r="E72"/>
  <c r="E73" s="1"/>
  <c r="E74" s="1"/>
  <c r="D105"/>
  <c r="D106" s="1"/>
  <c r="D72"/>
  <c r="D73" s="1"/>
  <c r="D74" s="1"/>
  <c r="F167"/>
  <c r="F168" s="1"/>
  <c r="G167"/>
  <c r="G168" s="1"/>
  <c r="E215"/>
  <c r="E216" s="1"/>
  <c r="E227" s="1"/>
  <c r="E240" s="1"/>
  <c r="D215"/>
  <c r="D216" s="1"/>
  <c r="D227" s="1"/>
  <c r="G215"/>
  <c r="G216" s="1"/>
  <c r="G227" s="1"/>
  <c r="G240" s="1"/>
  <c r="D167"/>
  <c r="D168" s="1"/>
  <c r="F188"/>
  <c r="F194" s="1"/>
  <c r="F105"/>
  <c r="F106" s="1"/>
  <c r="F127" s="1"/>
  <c r="F215"/>
  <c r="F216" s="1"/>
  <c r="F227" s="1"/>
  <c r="F240" s="1"/>
  <c r="E105"/>
  <c r="E106" s="1"/>
  <c r="E127" s="1"/>
  <c r="E128" s="1"/>
  <c r="G105"/>
  <c r="G106" s="1"/>
  <c r="G127" s="1"/>
  <c r="E167"/>
  <c r="E168" s="1"/>
  <c r="D237"/>
  <c r="D238"/>
  <c r="D239" s="1"/>
  <c r="G237"/>
  <c r="E237"/>
  <c r="F237"/>
  <c r="G195" l="1"/>
  <c r="G196" s="1"/>
  <c r="F128"/>
  <c r="F195"/>
  <c r="F196" s="1"/>
  <c r="G128"/>
  <c r="E195"/>
  <c r="E196" s="1"/>
  <c r="E197" s="1"/>
  <c r="E241" s="1"/>
  <c r="D127"/>
  <c r="D128" s="1"/>
  <c r="D240"/>
  <c r="D195"/>
  <c r="D196" s="1"/>
  <c r="G197" l="1"/>
  <c r="G241" s="1"/>
  <c r="F197"/>
  <c r="F241" s="1"/>
  <c r="D197"/>
  <c r="D241" s="1"/>
  <c r="E13"/>
  <c r="F13"/>
</calcChain>
</file>

<file path=xl/sharedStrings.xml><?xml version="1.0" encoding="utf-8"?>
<sst xmlns="http://schemas.openxmlformats.org/spreadsheetml/2006/main" count="354" uniqueCount="142">
  <si>
    <t>DEMAND NO. 3</t>
  </si>
  <si>
    <t>Public Works</t>
  </si>
  <si>
    <t>Housing</t>
  </si>
  <si>
    <t>A - Capital Account of General Services</t>
  </si>
  <si>
    <t>Capital Outlay on Public Works</t>
  </si>
  <si>
    <t>B - Capital Account of Social Services</t>
  </si>
  <si>
    <t>Capital Outlay on Housing</t>
  </si>
  <si>
    <t>Capital</t>
  </si>
  <si>
    <t>Total</t>
  </si>
  <si>
    <t>Voted</t>
  </si>
  <si>
    <t>Major /Sub-Major/Minor/Sub/Detailed Heads</t>
  </si>
  <si>
    <t>Plan</t>
  </si>
  <si>
    <t>Non-Plan</t>
  </si>
  <si>
    <t>REVENUE SECTION</t>
  </si>
  <si>
    <t>M.H.</t>
  </si>
  <si>
    <t>Office Buildings</t>
  </si>
  <si>
    <t>Maintenance and Repairs</t>
  </si>
  <si>
    <t>Building and Housing Department</t>
  </si>
  <si>
    <t>East District</t>
  </si>
  <si>
    <t>03.45.71</t>
  </si>
  <si>
    <t>West District</t>
  </si>
  <si>
    <t>North District</t>
  </si>
  <si>
    <t>South District</t>
  </si>
  <si>
    <t>General</t>
  </si>
  <si>
    <t>Direction and Administration</t>
  </si>
  <si>
    <t>Salaries</t>
  </si>
  <si>
    <t>Wages</t>
  </si>
  <si>
    <t>Travel Expenses</t>
  </si>
  <si>
    <t>Office Expenses</t>
  </si>
  <si>
    <t>61.46.01</t>
  </si>
  <si>
    <t>61.46.11</t>
  </si>
  <si>
    <t>61.46.13</t>
  </si>
  <si>
    <t>61.47.01</t>
  </si>
  <si>
    <t>61.47.11</t>
  </si>
  <si>
    <t>61.47.13</t>
  </si>
  <si>
    <t>61.48.01</t>
  </si>
  <si>
    <t>61.48.02</t>
  </si>
  <si>
    <t>61.48.11</t>
  </si>
  <si>
    <t>61.48.13</t>
  </si>
  <si>
    <t>Furnishing</t>
  </si>
  <si>
    <t>03.45.76</t>
  </si>
  <si>
    <t>Lease Charges</t>
  </si>
  <si>
    <t>62.45.14</t>
  </si>
  <si>
    <t>Rent, Rates and Taxes</t>
  </si>
  <si>
    <t>Suspense</t>
  </si>
  <si>
    <t>03.00.43</t>
  </si>
  <si>
    <t>Government Residential Buildings</t>
  </si>
  <si>
    <t>General Pool Accommodation</t>
  </si>
  <si>
    <t>61.45.21</t>
  </si>
  <si>
    <t>Supplies and Materials</t>
  </si>
  <si>
    <t>61.45.50</t>
  </si>
  <si>
    <t>Other Charges</t>
  </si>
  <si>
    <t>61.46.21</t>
  </si>
  <si>
    <t>61.47.21</t>
  </si>
  <si>
    <t>61.48.21</t>
  </si>
  <si>
    <t>CAPITAL SECTION</t>
  </si>
  <si>
    <t>Construction</t>
  </si>
  <si>
    <t>Office Complex for Judicial Administration (State Share)</t>
  </si>
  <si>
    <t>03.45.77</t>
  </si>
  <si>
    <t>Additions, Alterations &amp; Renovations of  Office Buildings</t>
  </si>
  <si>
    <t>Other Buildings</t>
  </si>
  <si>
    <t>03.45.78</t>
  </si>
  <si>
    <t>Construction  (Public Works)</t>
  </si>
  <si>
    <t>Maintenance of Tashiling Secretariat Complex Building</t>
  </si>
  <si>
    <t>Quarters for MLA</t>
  </si>
  <si>
    <t>Other Maintenance Expenditure</t>
  </si>
  <si>
    <t>WorkCharged Establishment</t>
  </si>
  <si>
    <t>60.71.02</t>
  </si>
  <si>
    <t>60.72.02</t>
  </si>
  <si>
    <t>60.73.02</t>
  </si>
  <si>
    <t>60.74.02</t>
  </si>
  <si>
    <t>60.75.02</t>
  </si>
  <si>
    <t>61.71.21</t>
  </si>
  <si>
    <t>61.72.21</t>
  </si>
  <si>
    <t>61.73.21</t>
  </si>
  <si>
    <t>61.74.21</t>
  </si>
  <si>
    <t>61.75.21</t>
  </si>
  <si>
    <t>Minor Works</t>
  </si>
  <si>
    <t>Other Expenditure</t>
  </si>
  <si>
    <t>61.71.27</t>
  </si>
  <si>
    <t>61.72.27</t>
  </si>
  <si>
    <t>61.73.27</t>
  </si>
  <si>
    <t>61.74.27</t>
  </si>
  <si>
    <t>61.75.27</t>
  </si>
  <si>
    <t>60.45.77</t>
  </si>
  <si>
    <t>II. Details of the estimates and the heads under which this grant will be accounted for:</t>
  </si>
  <si>
    <t>Revenue</t>
  </si>
  <si>
    <t>Construction (Public Works)</t>
  </si>
  <si>
    <t>Maintenance &amp; Repairs of Office Buildings under South District</t>
  </si>
  <si>
    <t>Maintenance &amp; Repairs of Office Buildings under North District</t>
  </si>
  <si>
    <t>Maintenance &amp; Repairs of Office Buildings under West District</t>
  </si>
  <si>
    <t>Maintenance &amp; Repairs of Office Buildings under East District</t>
  </si>
  <si>
    <t>A - General Services (d) Administrative Services</t>
  </si>
  <si>
    <t>61.44.01</t>
  </si>
  <si>
    <t>61.44.02</t>
  </si>
  <si>
    <t>61.44.11</t>
  </si>
  <si>
    <t>61.44.13</t>
  </si>
  <si>
    <t>Housing &amp; Urban Development</t>
  </si>
  <si>
    <t>(c) Water Supply, Sanitation, Housing &amp; Urban Development</t>
  </si>
  <si>
    <t xml:space="preserve">Note: </t>
  </si>
  <si>
    <t>03</t>
  </si>
  <si>
    <t>Lease Charges  (PWD)</t>
  </si>
  <si>
    <t>Lease Charges (PWD)</t>
  </si>
  <si>
    <t>The above estimate does not include the recoveries shown below which are adjusted in accounts in reduction of expenditure.</t>
  </si>
  <si>
    <t>Secretariat at Gangtok (SPA)</t>
  </si>
  <si>
    <t>(In Thousands of Rupees)</t>
  </si>
  <si>
    <t xml:space="preserve">  </t>
  </si>
  <si>
    <t>Head Quarter Establishment</t>
  </si>
  <si>
    <t>Rec</t>
  </si>
  <si>
    <t>Development of Infrastructure Facilities for Judiciary including Gram Nyayalayas</t>
  </si>
  <si>
    <t>31.00.81</t>
  </si>
  <si>
    <t>BUILDINGS AND HOUSING</t>
  </si>
  <si>
    <t>B-Social Services (c) Water Supply, Sanitation</t>
  </si>
  <si>
    <t>Public works, 80-General, 911-Deduct Recoveries of Overpayments</t>
  </si>
  <si>
    <t>31.00.82</t>
  </si>
  <si>
    <t>61.76.21</t>
  </si>
  <si>
    <t>61.76.27</t>
  </si>
  <si>
    <t>Maintenance &amp; Repairs of Judicial Complex</t>
  </si>
  <si>
    <t>61.77.21</t>
  </si>
  <si>
    <t>61.77.27</t>
  </si>
  <si>
    <t>Maintenance &amp; Repairs of Raj Bhawan Complex</t>
  </si>
  <si>
    <t>Chief Engineer (Buildings) Establishment</t>
  </si>
  <si>
    <t>Rent for hired Buildings of Lower Secretariat</t>
  </si>
  <si>
    <t>Budget Estimate</t>
  </si>
  <si>
    <t>Revised Estimate</t>
  </si>
  <si>
    <t xml:space="preserve"> 2017-18</t>
  </si>
  <si>
    <t>2018-19</t>
  </si>
  <si>
    <t>I. Estimate of the amount required in the year ending 31st March, 2019 to defray the Charges in respect of Buildings and Housing</t>
  </si>
  <si>
    <t>61.44.42</t>
  </si>
  <si>
    <t>Lump sum provision for revision of Pay &amp; Allowances</t>
  </si>
  <si>
    <t>Office complex for Judicial Administration 
(Central Share)</t>
  </si>
  <si>
    <t>Office complex for Judicial Administration 
(State Share)</t>
  </si>
  <si>
    <t xml:space="preserve">              Actuals</t>
  </si>
  <si>
    <t xml:space="preserve">              2016-17</t>
  </si>
  <si>
    <t>Maintenance &amp; Repairs of Govt. Quarters under East 
District</t>
  </si>
  <si>
    <t>Maintenance &amp; Repairs of Govt. Quarters under West
 District</t>
  </si>
  <si>
    <t>Maintenance &amp; Repairs of Govt. Quarters under North 
District</t>
  </si>
  <si>
    <t>Maintenance &amp; Repairs of Govt. Quarters under South 
District</t>
  </si>
  <si>
    <t>Maintenance &amp; Repairs of Govt. Quarters under East
 District</t>
  </si>
  <si>
    <t>Maintenance &amp; Repairs of Govt. Quarters under West 
District</t>
  </si>
  <si>
    <t>Maintenance &amp; Repairs of Govt. Quarters under North
District</t>
  </si>
  <si>
    <t>Public Works, 80-General  Buildings, 799-Suspense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</si>
</sst>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0#"/>
    <numFmt numFmtId="166" formatCode="0##"/>
    <numFmt numFmtId="167" formatCode="0#.###"/>
    <numFmt numFmtId="168" formatCode="0#.#00"/>
    <numFmt numFmtId="169" formatCode="0;[Red]0"/>
  </numFmts>
  <fonts count="6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0" fontId="2" fillId="0" borderId="0" applyAlignment="0"/>
  </cellStyleXfs>
  <cellXfs count="117">
    <xf numFmtId="0" fontId="0" fillId="0" borderId="0" xfId="0"/>
    <xf numFmtId="0" fontId="3" fillId="2" borderId="0" xfId="7" applyNumberFormat="1" applyFont="1" applyFill="1" applyProtection="1"/>
    <xf numFmtId="0" fontId="3" fillId="2" borderId="0" xfId="7" applyNumberFormat="1" applyFont="1" applyFill="1" applyBorder="1" applyProtection="1"/>
    <xf numFmtId="0" fontId="4" fillId="0" borderId="0" xfId="7" applyNumberFormat="1" applyFont="1" applyFill="1" applyBorder="1" applyAlignment="1" applyProtection="1">
      <alignment horizontal="left" vertical="top"/>
    </xf>
    <xf numFmtId="0" fontId="4" fillId="0" borderId="0" xfId="7" applyNumberFormat="1" applyFont="1" applyFill="1" applyBorder="1" applyAlignment="1" applyProtection="1">
      <alignment horizontal="right" vertical="top"/>
    </xf>
    <xf numFmtId="0" fontId="4" fillId="0" borderId="0" xfId="7" applyNumberFormat="1" applyFont="1" applyFill="1" applyBorder="1" applyAlignment="1" applyProtection="1">
      <alignment horizontal="center"/>
    </xf>
    <xf numFmtId="0" fontId="4" fillId="0" borderId="0" xfId="7" applyNumberFormat="1" applyFont="1" applyFill="1" applyAlignment="1" applyProtection="1">
      <alignment horizontal="left" vertical="top"/>
    </xf>
    <xf numFmtId="0" fontId="4" fillId="0" borderId="0" xfId="7" applyNumberFormat="1" applyFont="1" applyFill="1" applyAlignment="1" applyProtection="1">
      <alignment horizontal="right" vertical="top"/>
    </xf>
    <xf numFmtId="0" fontId="4" fillId="0" borderId="0" xfId="7" applyNumberFormat="1" applyFont="1" applyFill="1" applyAlignment="1" applyProtection="1">
      <alignment horizontal="center"/>
    </xf>
    <xf numFmtId="0" fontId="3" fillId="0" borderId="0" xfId="7" applyNumberFormat="1" applyFont="1" applyFill="1" applyProtection="1"/>
    <xf numFmtId="0" fontId="3" fillId="0" borderId="0" xfId="7" applyNumberFormat="1" applyFont="1" applyFill="1" applyAlignment="1" applyProtection="1">
      <alignment horizontal="right"/>
    </xf>
    <xf numFmtId="0" fontId="3" fillId="0" borderId="0" xfId="7" applyNumberFormat="1" applyFont="1" applyFill="1" applyAlignment="1" applyProtection="1">
      <alignment horizontal="left"/>
    </xf>
    <xf numFmtId="0" fontId="3" fillId="0" borderId="0" xfId="7" applyNumberFormat="1" applyFont="1" applyFill="1" applyAlignment="1" applyProtection="1">
      <alignment horizontal="center"/>
    </xf>
    <xf numFmtId="0" fontId="3" fillId="0" borderId="0" xfId="2" applyNumberFormat="1" applyFont="1" applyFill="1" applyAlignment="1" applyProtection="1">
      <alignment horizontal="left" vertical="top"/>
    </xf>
    <xf numFmtId="0" fontId="3" fillId="0" borderId="0" xfId="7" applyNumberFormat="1" applyFont="1" applyFill="1" applyAlignment="1" applyProtection="1">
      <alignment horizontal="right" vertical="top"/>
    </xf>
    <xf numFmtId="0" fontId="4" fillId="0" borderId="0" xfId="7" applyNumberFormat="1" applyFont="1" applyFill="1" applyProtection="1"/>
    <xf numFmtId="0" fontId="4" fillId="0" borderId="0" xfId="3" applyNumberFormat="1" applyFont="1" applyFill="1" applyBorder="1" applyAlignment="1" applyProtection="1">
      <alignment horizontal="center"/>
    </xf>
    <xf numFmtId="0" fontId="3" fillId="0" borderId="0" xfId="7" applyNumberFormat="1" applyFont="1" applyFill="1" applyBorder="1" applyAlignment="1" applyProtection="1">
      <alignment horizontal="right" vertical="top"/>
    </xf>
    <xf numFmtId="0" fontId="3" fillId="0" borderId="1" xfId="5" applyNumberFormat="1" applyFont="1" applyFill="1" applyBorder="1" applyProtection="1"/>
    <xf numFmtId="0" fontId="5" fillId="0" borderId="1" xfId="5" applyNumberFormat="1" applyFont="1" applyFill="1" applyBorder="1" applyAlignment="1" applyProtection="1">
      <alignment horizontal="right"/>
    </xf>
    <xf numFmtId="0" fontId="3" fillId="0" borderId="2" xfId="6" applyFont="1" applyFill="1" applyBorder="1" applyAlignment="1" applyProtection="1">
      <alignment horizontal="left" vertical="top" wrapText="1"/>
    </xf>
    <xf numFmtId="0" fontId="3" fillId="0" borderId="2" xfId="6" applyFont="1" applyFill="1" applyBorder="1" applyAlignment="1" applyProtection="1">
      <alignment horizontal="right" vertical="top" wrapText="1"/>
    </xf>
    <xf numFmtId="0" fontId="3" fillId="0" borderId="0" xfId="5" applyFont="1" applyFill="1" applyBorder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 applyBorder="1" applyAlignment="1" applyProtection="1">
      <alignment horizontal="left" vertical="top" wrapText="1"/>
    </xf>
    <xf numFmtId="0" fontId="3" fillId="0" borderId="0" xfId="6" applyFont="1" applyFill="1" applyBorder="1" applyAlignment="1" applyProtection="1">
      <alignment horizontal="right" vertical="top" wrapText="1"/>
    </xf>
    <xf numFmtId="0" fontId="3" fillId="0" borderId="1" xfId="6" applyFont="1" applyFill="1" applyBorder="1" applyAlignment="1" applyProtection="1">
      <alignment horizontal="left" vertical="top" wrapText="1"/>
    </xf>
    <xf numFmtId="0" fontId="3" fillId="0" borderId="1" xfId="6" applyFont="1" applyFill="1" applyBorder="1" applyAlignment="1" applyProtection="1">
      <alignment horizontal="right" vertical="top" wrapText="1"/>
    </xf>
    <xf numFmtId="0" fontId="3" fillId="0" borderId="1" xfId="5" applyFont="1" applyFill="1" applyBorder="1" applyAlignment="1" applyProtection="1">
      <alignment horizontal="left"/>
    </xf>
    <xf numFmtId="0" fontId="3" fillId="0" borderId="1" xfId="5" applyNumberFormat="1" applyFont="1" applyFill="1" applyBorder="1" applyAlignment="1" applyProtection="1">
      <alignment horizontal="right"/>
    </xf>
    <xf numFmtId="0" fontId="3" fillId="0" borderId="1" xfId="5" applyNumberFormat="1" applyFont="1" applyFill="1" applyBorder="1" applyAlignment="1" applyProtection="1">
      <alignment vertical="center" wrapText="1"/>
    </xf>
    <xf numFmtId="0" fontId="4" fillId="0" borderId="0" xfId="7" applyNumberFormat="1" applyFont="1" applyFill="1" applyAlignment="1" applyProtection="1">
      <alignment horizontal="left"/>
    </xf>
    <xf numFmtId="0" fontId="3" fillId="0" borderId="0" xfId="7" applyNumberFormat="1" applyFont="1" applyFill="1" applyBorder="1" applyAlignment="1" applyProtection="1">
      <alignment horizontal="center"/>
    </xf>
    <xf numFmtId="0" fontId="3" fillId="0" borderId="0" xfId="7" applyNumberFormat="1" applyFont="1" applyFill="1" applyBorder="1" applyAlignment="1" applyProtection="1">
      <alignment horizontal="right"/>
    </xf>
    <xf numFmtId="169" fontId="3" fillId="0" borderId="0" xfId="7" applyNumberFormat="1" applyFont="1" applyFill="1" applyBorder="1" applyAlignment="1" applyProtection="1">
      <alignment horizontal="center"/>
    </xf>
    <xf numFmtId="169" fontId="3" fillId="0" borderId="0" xfId="7" applyNumberFormat="1" applyFont="1" applyFill="1" applyBorder="1" applyAlignment="1" applyProtection="1">
      <alignment horizontal="right"/>
    </xf>
    <xf numFmtId="0" fontId="3" fillId="0" borderId="0" xfId="4" applyNumberFormat="1" applyFont="1" applyFill="1" applyAlignment="1" applyProtection="1">
      <alignment horizontal="left" vertical="top"/>
    </xf>
    <xf numFmtId="0" fontId="4" fillId="0" borderId="0" xfId="7" applyNumberFormat="1" applyFont="1" applyFill="1" applyAlignment="1" applyProtection="1">
      <alignment horizontal="left" vertical="top" wrapText="1"/>
    </xf>
    <xf numFmtId="165" fontId="3" fillId="0" borderId="0" xfId="7" applyNumberFormat="1" applyFont="1" applyFill="1" applyAlignment="1" applyProtection="1">
      <alignment horizontal="right" vertical="top"/>
    </xf>
    <xf numFmtId="0" fontId="3" fillId="0" borderId="0" xfId="7" applyFont="1" applyFill="1" applyAlignment="1" applyProtection="1">
      <alignment horizontal="left" vertical="top" wrapText="1"/>
    </xf>
    <xf numFmtId="169" fontId="3" fillId="0" borderId="0" xfId="7" applyNumberFormat="1" applyFont="1" applyFill="1" applyProtection="1"/>
    <xf numFmtId="167" fontId="4" fillId="0" borderId="0" xfId="7" applyNumberFormat="1" applyFont="1" applyFill="1" applyAlignment="1" applyProtection="1">
      <alignment horizontal="right" vertical="top"/>
    </xf>
    <xf numFmtId="0" fontId="4" fillId="0" borderId="0" xfId="7" applyFont="1" applyFill="1" applyAlignment="1" applyProtection="1">
      <alignment horizontal="left" vertical="top" wrapText="1"/>
    </xf>
    <xf numFmtId="0" fontId="3" fillId="0" borderId="0" xfId="7" applyNumberFormat="1" applyFont="1" applyFill="1" applyBorder="1" applyProtection="1"/>
    <xf numFmtId="169" fontId="3" fillId="0" borderId="0" xfId="7" applyNumberFormat="1" applyFont="1" applyFill="1" applyBorder="1" applyProtection="1"/>
    <xf numFmtId="0" fontId="3" fillId="0" borderId="0" xfId="4" applyNumberFormat="1" applyFont="1" applyFill="1" applyBorder="1" applyAlignment="1" applyProtection="1">
      <alignment horizontal="right" vertical="top"/>
    </xf>
    <xf numFmtId="0" fontId="3" fillId="0" borderId="0" xfId="7" applyNumberFormat="1" applyFont="1" applyFill="1" applyAlignment="1" applyProtection="1">
      <alignment horizontal="left" vertical="top" wrapText="1"/>
    </xf>
    <xf numFmtId="169" fontId="3" fillId="0" borderId="0" xfId="7" applyNumberFormat="1" applyFont="1" applyFill="1" applyAlignment="1" applyProtection="1">
      <alignment horizontal="right"/>
    </xf>
    <xf numFmtId="0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Font="1" applyFill="1" applyBorder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0" xfId="7" applyNumberFormat="1" applyFont="1" applyFill="1" applyBorder="1" applyAlignment="1" applyProtection="1">
      <alignment horizontal="left" vertical="top"/>
    </xf>
    <xf numFmtId="0" fontId="3" fillId="0" borderId="0" xfId="7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right" wrapText="1"/>
    </xf>
    <xf numFmtId="0" fontId="3" fillId="0" borderId="0" xfId="1" applyNumberFormat="1" applyFont="1" applyFill="1" applyAlignment="1" applyProtection="1">
      <alignment horizontal="right" wrapText="1"/>
    </xf>
    <xf numFmtId="164" fontId="3" fillId="0" borderId="1" xfId="1" applyFont="1" applyFill="1" applyBorder="1" applyAlignment="1" applyProtection="1">
      <alignment horizontal="right" wrapText="1"/>
    </xf>
    <xf numFmtId="0" fontId="3" fillId="0" borderId="0" xfId="1" applyNumberFormat="1" applyFont="1" applyFill="1" applyAlignment="1" applyProtection="1">
      <alignment wrapText="1"/>
    </xf>
    <xf numFmtId="0" fontId="3" fillId="0" borderId="1" xfId="7" applyNumberFormat="1" applyFont="1" applyFill="1" applyBorder="1" applyAlignment="1" applyProtection="1">
      <alignment horizontal="left" vertical="top"/>
    </xf>
    <xf numFmtId="0" fontId="3" fillId="0" borderId="1" xfId="4" applyNumberFormat="1" applyFont="1" applyFill="1" applyBorder="1" applyAlignment="1" applyProtection="1">
      <alignment horizontal="right" vertical="top"/>
    </xf>
    <xf numFmtId="0" fontId="3" fillId="0" borderId="1" xfId="7" applyNumberFormat="1" applyFont="1" applyFill="1" applyBorder="1" applyAlignment="1" applyProtection="1">
      <alignment horizontal="left" vertical="top" wrapText="1"/>
    </xf>
    <xf numFmtId="0" fontId="3" fillId="0" borderId="3" xfId="1" applyNumberFormat="1" applyFont="1" applyFill="1" applyBorder="1" applyAlignment="1" applyProtection="1">
      <alignment horizontal="right" wrapText="1"/>
    </xf>
    <xf numFmtId="164" fontId="3" fillId="0" borderId="3" xfId="1" applyFont="1" applyFill="1" applyBorder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wrapText="1"/>
    </xf>
    <xf numFmtId="164" fontId="3" fillId="0" borderId="0" xfId="1" applyFont="1" applyFill="1" applyAlignment="1" applyProtection="1">
      <alignment horizontal="right" wrapText="1"/>
    </xf>
    <xf numFmtId="0" fontId="3" fillId="0" borderId="0" xfId="7" applyNumberFormat="1" applyFont="1" applyFill="1" applyBorder="1" applyAlignment="1" applyProtection="1">
      <alignment wrapText="1"/>
    </xf>
    <xf numFmtId="0" fontId="3" fillId="0" borderId="1" xfId="1" applyNumberFormat="1" applyFont="1" applyFill="1" applyBorder="1" applyAlignment="1" applyProtection="1">
      <alignment wrapText="1"/>
    </xf>
    <xf numFmtId="0" fontId="3" fillId="0" borderId="2" xfId="1" applyNumberFormat="1" applyFont="1" applyFill="1" applyBorder="1" applyAlignment="1" applyProtection="1">
      <alignment horizontal="right" wrapText="1"/>
    </xf>
    <xf numFmtId="164" fontId="3" fillId="0" borderId="2" xfId="1" applyFont="1" applyFill="1" applyBorder="1" applyAlignment="1" applyProtection="1">
      <alignment horizontal="right" wrapText="1"/>
    </xf>
    <xf numFmtId="167" fontId="4" fillId="0" borderId="0" xfId="7" applyNumberFormat="1" applyFont="1" applyFill="1" applyBorder="1" applyAlignment="1" applyProtection="1">
      <alignment horizontal="right" vertical="top"/>
    </xf>
    <xf numFmtId="0" fontId="4" fillId="0" borderId="0" xfId="7" applyFont="1" applyFill="1" applyBorder="1" applyAlignment="1" applyProtection="1">
      <alignment horizontal="left" vertical="top" wrapText="1"/>
    </xf>
    <xf numFmtId="0" fontId="3" fillId="0" borderId="0" xfId="4" applyNumberFormat="1" applyFont="1" applyFill="1" applyBorder="1" applyAlignment="1" applyProtection="1">
      <alignment horizontal="left" vertical="top"/>
    </xf>
    <xf numFmtId="165" fontId="3" fillId="0" borderId="0" xfId="7" applyNumberFormat="1" applyFont="1" applyFill="1" applyBorder="1" applyAlignment="1" applyProtection="1">
      <alignment horizontal="right" vertical="top"/>
    </xf>
    <xf numFmtId="0" fontId="3" fillId="0" borderId="0" xfId="7" applyFont="1" applyFill="1" applyBorder="1" applyAlignment="1" applyProtection="1">
      <alignment horizontal="left" vertical="top" wrapText="1"/>
    </xf>
    <xf numFmtId="0" fontId="3" fillId="0" borderId="0" xfId="7" applyNumberFormat="1" applyFont="1" applyFill="1" applyBorder="1" applyAlignment="1" applyProtection="1">
      <alignment horizontal="right" wrapText="1"/>
    </xf>
    <xf numFmtId="169" fontId="3" fillId="0" borderId="0" xfId="7" applyNumberFormat="1" applyFont="1" applyFill="1" applyBorder="1" applyAlignment="1" applyProtection="1">
      <alignment horizontal="right" wrapText="1"/>
    </xf>
    <xf numFmtId="0" fontId="3" fillId="0" borderId="0" xfId="7" applyNumberFormat="1" applyFont="1" applyFill="1" applyAlignment="1" applyProtection="1">
      <alignment horizontal="right" wrapText="1"/>
    </xf>
    <xf numFmtId="169" fontId="3" fillId="0" borderId="0" xfId="7" applyNumberFormat="1" applyFont="1" applyFill="1" applyAlignment="1" applyProtection="1">
      <alignment horizontal="right" wrapText="1"/>
    </xf>
    <xf numFmtId="0" fontId="3" fillId="0" borderId="1" xfId="7" applyNumberFormat="1" applyFont="1" applyFill="1" applyBorder="1" applyAlignment="1" applyProtection="1">
      <alignment horizontal="right" vertical="top"/>
    </xf>
    <xf numFmtId="0" fontId="4" fillId="0" borderId="0" xfId="7" applyNumberFormat="1" applyFont="1" applyFill="1" applyBorder="1" applyAlignment="1" applyProtection="1">
      <alignment horizontal="left" vertical="top" wrapText="1"/>
    </xf>
    <xf numFmtId="49" fontId="3" fillId="0" borderId="0" xfId="4" applyNumberFormat="1" applyFont="1" applyFill="1" applyBorder="1" applyAlignment="1" applyProtection="1">
      <alignment horizontal="right" vertical="top"/>
    </xf>
    <xf numFmtId="0" fontId="3" fillId="0" borderId="2" xfId="7" applyNumberFormat="1" applyFont="1" applyFill="1" applyBorder="1" applyAlignment="1" applyProtection="1">
      <alignment horizontal="right" wrapText="1"/>
    </xf>
    <xf numFmtId="169" fontId="3" fillId="0" borderId="0" xfId="1" applyNumberFormat="1" applyFont="1" applyFill="1" applyBorder="1" applyAlignment="1" applyProtection="1">
      <alignment horizontal="right" wrapText="1"/>
    </xf>
    <xf numFmtId="0" fontId="3" fillId="0" borderId="1" xfId="4" applyNumberFormat="1" applyFont="1" applyFill="1" applyBorder="1" applyAlignment="1" applyProtection="1">
      <alignment horizontal="left" vertical="top"/>
    </xf>
    <xf numFmtId="168" fontId="4" fillId="0" borderId="0" xfId="7" applyNumberFormat="1" applyFont="1" applyFill="1" applyAlignment="1" applyProtection="1">
      <alignment horizontal="right" vertical="top"/>
    </xf>
    <xf numFmtId="0" fontId="3" fillId="0" borderId="0" xfId="7" applyNumberFormat="1" applyFont="1" applyFill="1" applyAlignment="1" applyProtection="1">
      <alignment vertical="top" wrapText="1"/>
    </xf>
    <xf numFmtId="168" fontId="4" fillId="0" borderId="0" xfId="7" applyNumberFormat="1" applyFont="1" applyFill="1" applyBorder="1" applyAlignment="1" applyProtection="1">
      <alignment horizontal="right" vertical="top"/>
    </xf>
    <xf numFmtId="0" fontId="4" fillId="0" borderId="0" xfId="7" applyFont="1" applyFill="1" applyAlignment="1" applyProtection="1">
      <alignment horizontal="right" vertical="top"/>
    </xf>
    <xf numFmtId="0" fontId="3" fillId="0" borderId="3" xfId="7" applyNumberFormat="1" applyFont="1" applyFill="1" applyBorder="1" applyAlignment="1" applyProtection="1">
      <alignment horizontal="left" vertical="top"/>
    </xf>
    <xf numFmtId="0" fontId="3" fillId="0" borderId="3" xfId="7" applyNumberFormat="1" applyFont="1" applyFill="1" applyBorder="1" applyAlignment="1" applyProtection="1">
      <alignment horizontal="right" vertical="top"/>
    </xf>
    <xf numFmtId="0" fontId="4" fillId="0" borderId="3" xfId="7" applyNumberFormat="1" applyFont="1" applyFill="1" applyBorder="1" applyAlignment="1" applyProtection="1">
      <alignment horizontal="left" vertical="top" wrapText="1"/>
    </xf>
    <xf numFmtId="166" fontId="3" fillId="0" borderId="0" xfId="7" applyNumberFormat="1" applyFont="1" applyFill="1" applyBorder="1" applyAlignment="1" applyProtection="1">
      <alignment horizontal="right" vertical="top"/>
    </xf>
    <xf numFmtId="165" fontId="3" fillId="0" borderId="1" xfId="7" applyNumberFormat="1" applyFont="1" applyFill="1" applyBorder="1" applyAlignment="1" applyProtection="1">
      <alignment horizontal="right" vertical="top"/>
    </xf>
    <xf numFmtId="0" fontId="3" fillId="0" borderId="1" xfId="7" applyFont="1" applyFill="1" applyBorder="1" applyAlignment="1" applyProtection="1">
      <alignment horizontal="left" vertical="top" wrapText="1"/>
    </xf>
    <xf numFmtId="49" fontId="3" fillId="0" borderId="0" xfId="7" applyNumberFormat="1" applyFont="1" applyFill="1" applyBorder="1" applyAlignment="1" applyProtection="1">
      <alignment horizontal="right" vertical="top"/>
    </xf>
    <xf numFmtId="0" fontId="4" fillId="0" borderId="1" xfId="7" applyNumberFormat="1" applyFont="1" applyFill="1" applyBorder="1" applyAlignment="1" applyProtection="1">
      <alignment horizontal="right" vertical="top"/>
    </xf>
    <xf numFmtId="0" fontId="4" fillId="0" borderId="1" xfId="7" applyNumberFormat="1" applyFont="1" applyFill="1" applyBorder="1" applyAlignment="1" applyProtection="1">
      <alignment horizontal="left" vertical="top" wrapText="1"/>
    </xf>
    <xf numFmtId="0" fontId="3" fillId="0" borderId="3" xfId="7" applyNumberFormat="1" applyFont="1" applyFill="1" applyBorder="1" applyAlignment="1" applyProtection="1">
      <alignment horizontal="right" wrapText="1"/>
    </xf>
    <xf numFmtId="0" fontId="3" fillId="0" borderId="2" xfId="6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3" fillId="0" borderId="0" xfId="7" applyFont="1" applyFill="1" applyBorder="1" applyAlignment="1">
      <alignment horizontal="left" vertical="top"/>
    </xf>
    <xf numFmtId="0" fontId="3" fillId="0" borderId="0" xfId="7" applyFont="1" applyFill="1" applyBorder="1" applyAlignment="1">
      <alignment horizontal="right" vertical="top"/>
    </xf>
    <xf numFmtId="0" fontId="3" fillId="0" borderId="0" xfId="1" applyNumberFormat="1" applyFont="1" applyFill="1" applyBorder="1" applyAlignment="1" applyProtection="1">
      <alignment horizontal="left"/>
    </xf>
    <xf numFmtId="0" fontId="3" fillId="3" borderId="0" xfId="7" applyNumberFormat="1" applyFont="1" applyFill="1" applyAlignment="1" applyProtection="1">
      <alignment vertical="center"/>
    </xf>
    <xf numFmtId="0" fontId="3" fillId="0" borderId="0" xfId="7" applyNumberFormat="1" applyFont="1" applyFill="1" applyAlignment="1" applyProtection="1">
      <alignment horizontal="left" vertical="top"/>
    </xf>
    <xf numFmtId="0" fontId="3" fillId="0" borderId="3" xfId="7" applyNumberFormat="1" applyFont="1" applyFill="1" applyBorder="1" applyAlignment="1" applyProtection="1">
      <alignment horizontal="left" vertical="center"/>
    </xf>
    <xf numFmtId="0" fontId="3" fillId="0" borderId="3" xfId="7" applyNumberFormat="1" applyFont="1" applyFill="1" applyBorder="1" applyAlignment="1" applyProtection="1">
      <alignment horizontal="right" vertical="center"/>
    </xf>
    <xf numFmtId="0" fontId="4" fillId="0" borderId="3" xfId="7" applyNumberFormat="1" applyFont="1" applyFill="1" applyBorder="1" applyAlignment="1" applyProtection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right" vertical="center" wrapText="1"/>
    </xf>
    <xf numFmtId="0" fontId="3" fillId="0" borderId="0" xfId="8" applyNumberFormat="1" applyFont="1" applyFill="1" applyBorder="1" applyAlignment="1" applyProtection="1">
      <alignment horizontal="right" vertical="top"/>
    </xf>
    <xf numFmtId="0" fontId="3" fillId="0" borderId="0" xfId="8" applyNumberFormat="1" applyFont="1" applyFill="1" applyBorder="1" applyAlignment="1" applyProtection="1">
      <alignment horizontal="left" vertical="top" wrapText="1"/>
    </xf>
    <xf numFmtId="0" fontId="3" fillId="0" borderId="0" xfId="7" applyNumberFormat="1" applyFont="1" applyFill="1" applyBorder="1" applyAlignment="1" applyProtection="1">
      <alignment vertical="top" wrapText="1"/>
    </xf>
    <xf numFmtId="0" fontId="3" fillId="0" borderId="0" xfId="5" applyNumberFormat="1" applyFont="1" applyFill="1" applyBorder="1" applyAlignment="1" applyProtection="1">
      <alignment horizontal="right"/>
    </xf>
    <xf numFmtId="0" fontId="3" fillId="0" borderId="2" xfId="5" applyNumberFormat="1" applyFont="1" applyFill="1" applyBorder="1" applyAlignment="1" applyProtection="1">
      <alignment horizontal="right" vertical="center" wrapText="1"/>
    </xf>
    <xf numFmtId="0" fontId="3" fillId="0" borderId="0" xfId="6" applyFont="1" applyFill="1" applyAlignment="1" applyProtection="1">
      <alignment horizontal="right" vertical="top"/>
    </xf>
    <xf numFmtId="0" fontId="3" fillId="0" borderId="2" xfId="5" applyNumberFormat="1" applyFont="1" applyFill="1" applyBorder="1" applyAlignment="1" applyProtection="1">
      <alignment horizontal="right"/>
    </xf>
    <xf numFmtId="0" fontId="3" fillId="0" borderId="2" xfId="5" applyNumberFormat="1" applyFont="1" applyFill="1" applyBorder="1" applyAlignment="1" applyProtection="1">
      <alignment horizontal="center"/>
    </xf>
    <xf numFmtId="0" fontId="3" fillId="0" borderId="0" xfId="5" applyNumberFormat="1" applyFont="1" applyFill="1" applyBorder="1" applyAlignment="1" applyProtection="1">
      <alignment horizontal="center"/>
    </xf>
  </cellXfs>
  <cellStyles count="9">
    <cellStyle name="Comma" xfId="1" builtinId="3"/>
    <cellStyle name="Normal" xfId="0" builtinId="0"/>
    <cellStyle name="Normal_budget 2004-05_2.6.04" xfId="2"/>
    <cellStyle name="Normal_BUDGET FOR  03-04" xfId="3"/>
    <cellStyle name="Normal_budget for 03-04" xfId="4"/>
    <cellStyle name="Normal_BUDGET-2000" xfId="5"/>
    <cellStyle name="Normal_budgetDocNIC02-03" xfId="6"/>
    <cellStyle name="Normal_DEMAND17" xfId="7"/>
    <cellStyle name="Normal_DEMAND17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199864</xdr:colOff>
      <xdr:row>23</xdr:row>
      <xdr:rowOff>78524</xdr:rowOff>
    </xdr:from>
    <xdr:to>
      <xdr:col>8</xdr:col>
      <xdr:colOff>129928</xdr:colOff>
      <xdr:row>26</xdr:row>
      <xdr:rowOff>197087</xdr:rowOff>
    </xdr:to>
    <xdr:sp macro="" textlink="">
      <xdr:nvSpPr>
        <xdr:cNvPr id="1339" name="Text Box 143" hidden="1"/>
        <xdr:cNvSpPr txBox="1">
          <a:spLocks noChangeArrowheads="1"/>
        </xdr:cNvSpPr>
      </xdr:nvSpPr>
      <xdr:spPr bwMode="auto">
        <a:xfrm>
          <a:off x="7839075" y="3781425"/>
          <a:ext cx="9810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25</xdr:row>
      <xdr:rowOff>48367</xdr:rowOff>
    </xdr:from>
    <xdr:to>
      <xdr:col>8</xdr:col>
      <xdr:colOff>129928</xdr:colOff>
      <xdr:row>29</xdr:row>
      <xdr:rowOff>132608</xdr:rowOff>
    </xdr:to>
    <xdr:sp macro="" textlink="">
      <xdr:nvSpPr>
        <xdr:cNvPr id="1340" name="Text Box 144" hidden="1"/>
        <xdr:cNvSpPr txBox="1">
          <a:spLocks noChangeArrowheads="1"/>
        </xdr:cNvSpPr>
      </xdr:nvSpPr>
      <xdr:spPr bwMode="auto">
        <a:xfrm>
          <a:off x="7839075" y="4248150"/>
          <a:ext cx="981075" cy="8001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76</xdr:row>
      <xdr:rowOff>63704</xdr:rowOff>
    </xdr:from>
    <xdr:to>
      <xdr:col>8</xdr:col>
      <xdr:colOff>129928</xdr:colOff>
      <xdr:row>80</xdr:row>
      <xdr:rowOff>3649</xdr:rowOff>
    </xdr:to>
    <xdr:sp macro="" textlink="">
      <xdr:nvSpPr>
        <xdr:cNvPr id="1341" name="Text Box 145" hidden="1"/>
        <xdr:cNvSpPr txBox="1">
          <a:spLocks noChangeArrowheads="1"/>
        </xdr:cNvSpPr>
      </xdr:nvSpPr>
      <xdr:spPr bwMode="auto">
        <a:xfrm>
          <a:off x="7839075" y="14268450"/>
          <a:ext cx="981075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92</xdr:row>
      <xdr:rowOff>56374</xdr:rowOff>
    </xdr:from>
    <xdr:to>
      <xdr:col>8</xdr:col>
      <xdr:colOff>129928</xdr:colOff>
      <xdr:row>96</xdr:row>
      <xdr:rowOff>21763</xdr:rowOff>
    </xdr:to>
    <xdr:sp macro="" textlink="">
      <xdr:nvSpPr>
        <xdr:cNvPr id="1342" name="Text Box 146" hidden="1"/>
        <xdr:cNvSpPr txBox="1">
          <a:spLocks noChangeArrowheads="1"/>
        </xdr:cNvSpPr>
      </xdr:nvSpPr>
      <xdr:spPr bwMode="auto">
        <a:xfrm>
          <a:off x="7839075" y="17192625"/>
          <a:ext cx="9810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98</xdr:row>
      <xdr:rowOff>72422</xdr:rowOff>
    </xdr:from>
    <xdr:to>
      <xdr:col>8</xdr:col>
      <xdr:colOff>129928</xdr:colOff>
      <xdr:row>102</xdr:row>
      <xdr:rowOff>51371</xdr:rowOff>
    </xdr:to>
    <xdr:sp macro="" textlink="">
      <xdr:nvSpPr>
        <xdr:cNvPr id="1343" name="Text Box 147" hidden="1"/>
        <xdr:cNvSpPr txBox="1">
          <a:spLocks noChangeArrowheads="1"/>
        </xdr:cNvSpPr>
      </xdr:nvSpPr>
      <xdr:spPr bwMode="auto">
        <a:xfrm>
          <a:off x="7839075" y="18411825"/>
          <a:ext cx="9810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104</xdr:row>
      <xdr:rowOff>162990</xdr:rowOff>
    </xdr:from>
    <xdr:to>
      <xdr:col>8</xdr:col>
      <xdr:colOff>129928</xdr:colOff>
      <xdr:row>108</xdr:row>
      <xdr:rowOff>37197</xdr:rowOff>
    </xdr:to>
    <xdr:sp macro="" textlink="">
      <xdr:nvSpPr>
        <xdr:cNvPr id="1344" name="Text Box 148" hidden="1"/>
        <xdr:cNvSpPr txBox="1">
          <a:spLocks noChangeArrowheads="1"/>
        </xdr:cNvSpPr>
      </xdr:nvSpPr>
      <xdr:spPr bwMode="auto">
        <a:xfrm>
          <a:off x="7839075" y="19621500"/>
          <a:ext cx="981075" cy="6667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6</xdr:col>
      <xdr:colOff>868519</xdr:colOff>
      <xdr:row>76</xdr:row>
      <xdr:rowOff>63704</xdr:rowOff>
    </xdr:from>
    <xdr:to>
      <xdr:col>7</xdr:col>
      <xdr:colOff>599914</xdr:colOff>
      <xdr:row>80</xdr:row>
      <xdr:rowOff>3649</xdr:rowOff>
    </xdr:to>
    <xdr:sp macro="" textlink="">
      <xdr:nvSpPr>
        <xdr:cNvPr id="1345" name="Text Box 149" hidden="1"/>
        <xdr:cNvSpPr txBox="1">
          <a:spLocks noChangeArrowheads="1"/>
        </xdr:cNvSpPr>
      </xdr:nvSpPr>
      <xdr:spPr bwMode="auto">
        <a:xfrm>
          <a:off x="7448550" y="14268450"/>
          <a:ext cx="790575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6</xdr:col>
      <xdr:colOff>868519</xdr:colOff>
      <xdr:row>92</xdr:row>
      <xdr:rowOff>56374</xdr:rowOff>
    </xdr:from>
    <xdr:to>
      <xdr:col>7</xdr:col>
      <xdr:colOff>599914</xdr:colOff>
      <xdr:row>96</xdr:row>
      <xdr:rowOff>21763</xdr:rowOff>
    </xdr:to>
    <xdr:sp macro="" textlink="">
      <xdr:nvSpPr>
        <xdr:cNvPr id="1346" name="Text Box 150" hidden="1"/>
        <xdr:cNvSpPr txBox="1">
          <a:spLocks noChangeArrowheads="1"/>
        </xdr:cNvSpPr>
      </xdr:nvSpPr>
      <xdr:spPr bwMode="auto">
        <a:xfrm>
          <a:off x="7448550" y="17192625"/>
          <a:ext cx="7905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6</xdr:col>
      <xdr:colOff>868519</xdr:colOff>
      <xdr:row>98</xdr:row>
      <xdr:rowOff>72422</xdr:rowOff>
    </xdr:from>
    <xdr:to>
      <xdr:col>7</xdr:col>
      <xdr:colOff>599914</xdr:colOff>
      <xdr:row>102</xdr:row>
      <xdr:rowOff>51371</xdr:rowOff>
    </xdr:to>
    <xdr:sp macro="" textlink="">
      <xdr:nvSpPr>
        <xdr:cNvPr id="1347" name="Text Box 151" hidden="1"/>
        <xdr:cNvSpPr txBox="1">
          <a:spLocks noChangeArrowheads="1"/>
        </xdr:cNvSpPr>
      </xdr:nvSpPr>
      <xdr:spPr bwMode="auto">
        <a:xfrm>
          <a:off x="7448550" y="18411825"/>
          <a:ext cx="7905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6</xdr:col>
      <xdr:colOff>868519</xdr:colOff>
      <xdr:row>77</xdr:row>
      <xdr:rowOff>30771</xdr:rowOff>
    </xdr:from>
    <xdr:to>
      <xdr:col>7</xdr:col>
      <xdr:colOff>599914</xdr:colOff>
      <xdr:row>80</xdr:row>
      <xdr:rowOff>178909</xdr:rowOff>
    </xdr:to>
    <xdr:sp macro="" textlink="">
      <xdr:nvSpPr>
        <xdr:cNvPr id="1348" name="Text Box 152" hidden="1"/>
        <xdr:cNvSpPr txBox="1">
          <a:spLocks noChangeArrowheads="1"/>
        </xdr:cNvSpPr>
      </xdr:nvSpPr>
      <xdr:spPr bwMode="auto">
        <a:xfrm>
          <a:off x="7448550" y="14420850"/>
          <a:ext cx="790575" cy="7048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6</xdr:col>
      <xdr:colOff>868519</xdr:colOff>
      <xdr:row>105</xdr:row>
      <xdr:rowOff>110974</xdr:rowOff>
    </xdr:from>
    <xdr:to>
      <xdr:col>7</xdr:col>
      <xdr:colOff>599914</xdr:colOff>
      <xdr:row>109</xdr:row>
      <xdr:rowOff>28251</xdr:rowOff>
    </xdr:to>
    <xdr:sp macro="" textlink="">
      <xdr:nvSpPr>
        <xdr:cNvPr id="1349" name="Text Box 153" hidden="1"/>
        <xdr:cNvSpPr txBox="1">
          <a:spLocks noChangeArrowheads="1"/>
        </xdr:cNvSpPr>
      </xdr:nvSpPr>
      <xdr:spPr bwMode="auto">
        <a:xfrm>
          <a:off x="7448550" y="19754850"/>
          <a:ext cx="7905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157</xdr:row>
      <xdr:rowOff>320481</xdr:rowOff>
    </xdr:from>
    <xdr:to>
      <xdr:col>8</xdr:col>
      <xdr:colOff>129928</xdr:colOff>
      <xdr:row>160</xdr:row>
      <xdr:rowOff>301077</xdr:rowOff>
    </xdr:to>
    <xdr:sp macro="" textlink="">
      <xdr:nvSpPr>
        <xdr:cNvPr id="1350" name="Text Box 154" hidden="1"/>
        <xdr:cNvSpPr txBox="1">
          <a:spLocks noChangeArrowheads="1"/>
        </xdr:cNvSpPr>
      </xdr:nvSpPr>
      <xdr:spPr bwMode="auto">
        <a:xfrm>
          <a:off x="7839075" y="30727650"/>
          <a:ext cx="981075" cy="685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 editAs="absolute">
    <xdr:from>
      <xdr:col>7</xdr:col>
      <xdr:colOff>199864</xdr:colOff>
      <xdr:row>160</xdr:row>
      <xdr:rowOff>95532</xdr:rowOff>
    </xdr:from>
    <xdr:to>
      <xdr:col>8</xdr:col>
      <xdr:colOff>129928</xdr:colOff>
      <xdr:row>162</xdr:row>
      <xdr:rowOff>271060</xdr:rowOff>
    </xdr:to>
    <xdr:sp macro="" textlink="">
      <xdr:nvSpPr>
        <xdr:cNvPr id="1351" name="Text Box 155" hidden="1"/>
        <xdr:cNvSpPr txBox="1">
          <a:spLocks noChangeArrowheads="1"/>
        </xdr:cNvSpPr>
      </xdr:nvSpPr>
      <xdr:spPr bwMode="auto">
        <a:xfrm>
          <a:off x="7839075" y="31194375"/>
          <a:ext cx="981075" cy="723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229" transitionEvaluation="1" codeName="Sheet25"/>
  <dimension ref="A1:H247"/>
  <sheetViews>
    <sheetView tabSelected="1" view="pageBreakPreview" topLeftCell="A229" zoomScaleSheetLayoutView="100" workbookViewId="0">
      <selection activeCell="C9" sqref="C9"/>
    </sheetView>
  </sheetViews>
  <sheetFormatPr defaultColWidth="9.140625" defaultRowHeight="12.75"/>
  <cols>
    <col min="1" max="1" width="6.42578125" style="103" customWidth="1"/>
    <col min="2" max="2" width="9.28515625" style="14" customWidth="1"/>
    <col min="3" max="3" width="45.7109375" style="9" customWidth="1"/>
    <col min="4" max="5" width="10.85546875" style="9" customWidth="1"/>
    <col min="6" max="8" width="15.7109375" style="9" customWidth="1"/>
    <col min="9" max="16384" width="9.140625" style="1"/>
  </cols>
  <sheetData>
    <row r="1" spans="1:8">
      <c r="A1" s="3"/>
      <c r="B1" s="4"/>
      <c r="C1" s="5"/>
      <c r="D1" s="5"/>
      <c r="E1" s="5" t="s">
        <v>0</v>
      </c>
      <c r="F1" s="5"/>
      <c r="G1" s="5"/>
      <c r="H1" s="5"/>
    </row>
    <row r="2" spans="1:8">
      <c r="A2" s="3"/>
      <c r="B2" s="4"/>
      <c r="C2" s="5"/>
      <c r="D2" s="5"/>
      <c r="E2" s="5" t="s">
        <v>111</v>
      </c>
      <c r="F2" s="5"/>
      <c r="G2" s="5"/>
      <c r="H2" s="5"/>
    </row>
    <row r="3" spans="1:8" ht="10.15" customHeight="1">
      <c r="A3" s="6"/>
      <c r="B3" s="7"/>
      <c r="C3" s="8"/>
      <c r="D3" s="8"/>
      <c r="E3" s="8"/>
      <c r="F3" s="8"/>
      <c r="G3" s="8"/>
      <c r="H3" s="8"/>
    </row>
    <row r="4" spans="1:8">
      <c r="A4" s="6"/>
      <c r="B4" s="7"/>
      <c r="D4" s="10" t="s">
        <v>92</v>
      </c>
      <c r="E4" s="8">
        <v>2059</v>
      </c>
      <c r="F4" s="11" t="s">
        <v>1</v>
      </c>
      <c r="G4" s="8"/>
      <c r="H4" s="8"/>
    </row>
    <row r="5" spans="1:8">
      <c r="A5" s="6"/>
      <c r="B5" s="7"/>
      <c r="D5" s="10" t="s">
        <v>112</v>
      </c>
      <c r="G5" s="8"/>
      <c r="H5" s="8"/>
    </row>
    <row r="6" spans="1:8">
      <c r="A6" s="6"/>
      <c r="B6" s="7"/>
      <c r="D6" s="10" t="s">
        <v>97</v>
      </c>
      <c r="E6" s="8">
        <v>2216</v>
      </c>
      <c r="F6" s="11" t="s">
        <v>2</v>
      </c>
      <c r="G6" s="8"/>
      <c r="H6" s="8"/>
    </row>
    <row r="7" spans="1:8">
      <c r="A7" s="6"/>
      <c r="B7" s="7"/>
      <c r="D7" s="10" t="s">
        <v>3</v>
      </c>
      <c r="E7" s="8">
        <v>4059</v>
      </c>
      <c r="F7" s="11" t="s">
        <v>4</v>
      </c>
      <c r="G7" s="8"/>
      <c r="H7" s="8"/>
    </row>
    <row r="8" spans="1:8">
      <c r="A8" s="6"/>
      <c r="B8" s="7"/>
      <c r="D8" s="10" t="s">
        <v>5</v>
      </c>
      <c r="E8" s="12"/>
      <c r="G8" s="8"/>
      <c r="H8" s="8"/>
    </row>
    <row r="9" spans="1:8">
      <c r="A9" s="6"/>
      <c r="B9" s="7"/>
      <c r="D9" s="10" t="s">
        <v>98</v>
      </c>
      <c r="E9" s="8">
        <v>4216</v>
      </c>
      <c r="F9" s="11" t="s">
        <v>6</v>
      </c>
      <c r="G9" s="8"/>
      <c r="H9" s="8"/>
    </row>
    <row r="10" spans="1:8" ht="10.15" customHeight="1">
      <c r="A10" s="6"/>
      <c r="B10" s="7"/>
      <c r="D10" s="10"/>
      <c r="E10" s="8"/>
      <c r="F10" s="11"/>
      <c r="G10" s="8"/>
      <c r="H10" s="8"/>
    </row>
    <row r="11" spans="1:8">
      <c r="A11" s="13" t="s">
        <v>127</v>
      </c>
      <c r="B11" s="7"/>
      <c r="C11" s="11"/>
      <c r="D11" s="10"/>
      <c r="E11" s="12"/>
      <c r="G11" s="8"/>
      <c r="H11" s="8"/>
    </row>
    <row r="12" spans="1:8">
      <c r="A12" s="13"/>
      <c r="D12" s="15"/>
      <c r="E12" s="16" t="s">
        <v>86</v>
      </c>
      <c r="F12" s="16" t="s">
        <v>7</v>
      </c>
      <c r="G12" s="16" t="s">
        <v>8</v>
      </c>
    </row>
    <row r="13" spans="1:8">
      <c r="A13" s="13"/>
      <c r="D13" s="5" t="s">
        <v>9</v>
      </c>
      <c r="E13" s="8">
        <f>H197</f>
        <v>333025</v>
      </c>
      <c r="F13" s="8">
        <f>H240</f>
        <v>434658</v>
      </c>
      <c r="G13" s="8">
        <v>767683</v>
      </c>
    </row>
    <row r="14" spans="1:8">
      <c r="A14" s="13" t="s">
        <v>85</v>
      </c>
      <c r="B14" s="17"/>
      <c r="C14" s="11"/>
    </row>
    <row r="15" spans="1:8" s="23" customFormat="1" ht="13.5" customHeight="1">
      <c r="A15" s="24"/>
      <c r="B15" s="25"/>
      <c r="C15" s="28"/>
      <c r="D15" s="18"/>
      <c r="E15" s="18"/>
      <c r="F15" s="18"/>
      <c r="G15" s="18"/>
      <c r="H15" s="19" t="s">
        <v>105</v>
      </c>
    </row>
    <row r="16" spans="1:8" s="23" customFormat="1" ht="13.15" customHeight="1">
      <c r="A16" s="20"/>
      <c r="B16" s="21"/>
      <c r="C16" s="22"/>
      <c r="D16" s="115" t="s">
        <v>132</v>
      </c>
      <c r="E16" s="115"/>
      <c r="F16" s="114" t="s">
        <v>123</v>
      </c>
      <c r="G16" s="114" t="s">
        <v>124</v>
      </c>
      <c r="H16" s="112" t="s">
        <v>123</v>
      </c>
    </row>
    <row r="17" spans="1:8" s="23" customFormat="1">
      <c r="A17" s="24"/>
      <c r="B17" s="25"/>
      <c r="C17" s="22" t="s">
        <v>10</v>
      </c>
      <c r="D17" s="116" t="s">
        <v>133</v>
      </c>
      <c r="E17" s="116"/>
      <c r="F17" s="111" t="s">
        <v>125</v>
      </c>
      <c r="G17" s="111" t="s">
        <v>125</v>
      </c>
      <c r="H17" s="113" t="s">
        <v>126</v>
      </c>
    </row>
    <row r="18" spans="1:8" s="23" customFormat="1">
      <c r="A18" s="26"/>
      <c r="B18" s="27"/>
      <c r="C18" s="28"/>
      <c r="D18" s="29" t="s">
        <v>11</v>
      </c>
      <c r="E18" s="29" t="s">
        <v>12</v>
      </c>
      <c r="F18" s="29"/>
      <c r="G18" s="29"/>
      <c r="H18" s="30"/>
    </row>
    <row r="19" spans="1:8" ht="14.45" customHeight="1">
      <c r="C19" s="31" t="s">
        <v>13</v>
      </c>
      <c r="D19" s="32"/>
      <c r="E19" s="33"/>
      <c r="F19" s="32"/>
      <c r="G19" s="34"/>
      <c r="H19" s="33"/>
    </row>
    <row r="20" spans="1:8" ht="14.45" customHeight="1">
      <c r="A20" s="36" t="s">
        <v>14</v>
      </c>
      <c r="B20" s="7">
        <v>2059</v>
      </c>
      <c r="C20" s="37" t="s">
        <v>1</v>
      </c>
      <c r="D20" s="32"/>
      <c r="E20" s="33"/>
      <c r="F20" s="32"/>
      <c r="G20" s="34"/>
      <c r="H20" s="33"/>
    </row>
    <row r="21" spans="1:8" ht="14.45" customHeight="1">
      <c r="A21" s="36"/>
      <c r="B21" s="38">
        <v>1</v>
      </c>
      <c r="C21" s="39" t="s">
        <v>15</v>
      </c>
      <c r="G21" s="40"/>
    </row>
    <row r="22" spans="1:8" ht="14.45" customHeight="1">
      <c r="B22" s="41">
        <v>1.0529999999999999</v>
      </c>
      <c r="C22" s="42" t="s">
        <v>16</v>
      </c>
      <c r="D22" s="43"/>
      <c r="E22" s="43"/>
      <c r="F22" s="43"/>
      <c r="G22" s="44"/>
      <c r="H22" s="43"/>
    </row>
    <row r="23" spans="1:8" ht="14.45" customHeight="1">
      <c r="B23" s="45">
        <v>60</v>
      </c>
      <c r="C23" s="46" t="s">
        <v>66</v>
      </c>
      <c r="G23" s="40"/>
    </row>
    <row r="24" spans="1:8" ht="25.5">
      <c r="B24" s="45">
        <v>72</v>
      </c>
      <c r="C24" s="46" t="s">
        <v>91</v>
      </c>
      <c r="D24" s="10"/>
      <c r="E24" s="10"/>
      <c r="F24" s="10"/>
      <c r="G24" s="47"/>
      <c r="H24" s="10"/>
    </row>
    <row r="25" spans="1:8" ht="14.45" customHeight="1">
      <c r="B25" s="45" t="s">
        <v>68</v>
      </c>
      <c r="C25" s="46" t="s">
        <v>26</v>
      </c>
      <c r="D25" s="48">
        <v>4080</v>
      </c>
      <c r="E25" s="9">
        <v>5415</v>
      </c>
      <c r="F25" s="48">
        <v>8976</v>
      </c>
      <c r="G25" s="48">
        <v>8976</v>
      </c>
      <c r="H25" s="48">
        <v>8355</v>
      </c>
    </row>
    <row r="26" spans="1:8" ht="9" customHeight="1">
      <c r="D26" s="50"/>
      <c r="E26" s="50"/>
      <c r="F26" s="33"/>
      <c r="G26" s="33"/>
      <c r="H26" s="33"/>
    </row>
    <row r="27" spans="1:8" ht="25.5">
      <c r="A27" s="51"/>
      <c r="B27" s="45">
        <v>73</v>
      </c>
      <c r="C27" s="52" t="s">
        <v>90</v>
      </c>
      <c r="D27" s="33"/>
      <c r="E27" s="33"/>
      <c r="F27" s="33"/>
      <c r="G27" s="33"/>
      <c r="H27" s="33"/>
    </row>
    <row r="28" spans="1:8" s="2" customFormat="1" ht="14.45" customHeight="1">
      <c r="A28" s="51"/>
      <c r="B28" s="45" t="s">
        <v>69</v>
      </c>
      <c r="C28" s="52" t="s">
        <v>26</v>
      </c>
      <c r="D28" s="48">
        <v>2964</v>
      </c>
      <c r="E28" s="43">
        <v>1222</v>
      </c>
      <c r="F28" s="48">
        <v>3936</v>
      </c>
      <c r="G28" s="48">
        <v>3936</v>
      </c>
      <c r="H28" s="48">
        <v>2453</v>
      </c>
    </row>
    <row r="29" spans="1:8" ht="9" customHeight="1">
      <c r="A29" s="51"/>
      <c r="B29" s="17"/>
      <c r="C29" s="52"/>
      <c r="D29" s="50"/>
      <c r="E29" s="50"/>
      <c r="F29" s="33"/>
      <c r="G29" s="33"/>
      <c r="H29" s="33"/>
    </row>
    <row r="30" spans="1:8" ht="25.5">
      <c r="A30" s="51"/>
      <c r="B30" s="45">
        <v>74</v>
      </c>
      <c r="C30" s="52" t="s">
        <v>89</v>
      </c>
      <c r="D30" s="33"/>
      <c r="E30" s="33"/>
      <c r="F30" s="33"/>
      <c r="G30" s="33"/>
      <c r="H30" s="33"/>
    </row>
    <row r="31" spans="1:8" ht="14.45" customHeight="1">
      <c r="A31" s="51"/>
      <c r="B31" s="45" t="s">
        <v>70</v>
      </c>
      <c r="C31" s="52" t="s">
        <v>26</v>
      </c>
      <c r="D31" s="49">
        <v>0</v>
      </c>
      <c r="E31" s="43">
        <v>606</v>
      </c>
      <c r="F31" s="49">
        <v>687</v>
      </c>
      <c r="G31" s="48">
        <v>687</v>
      </c>
      <c r="H31" s="48">
        <v>570</v>
      </c>
    </row>
    <row r="32" spans="1:8" ht="9" customHeight="1">
      <c r="A32" s="51"/>
      <c r="B32" s="45"/>
      <c r="C32" s="52"/>
      <c r="D32" s="48"/>
      <c r="E32" s="43"/>
      <c r="F32" s="49"/>
      <c r="G32" s="48"/>
      <c r="H32" s="48"/>
    </row>
    <row r="33" spans="1:8" ht="25.5">
      <c r="A33" s="51"/>
      <c r="B33" s="45">
        <v>75</v>
      </c>
      <c r="C33" s="52" t="s">
        <v>88</v>
      </c>
      <c r="D33" s="33"/>
      <c r="E33" s="33"/>
      <c r="F33" s="33"/>
      <c r="G33" s="33"/>
      <c r="H33" s="43"/>
    </row>
    <row r="34" spans="1:8" ht="14.45" customHeight="1">
      <c r="A34" s="51"/>
      <c r="B34" s="45" t="s">
        <v>71</v>
      </c>
      <c r="C34" s="52" t="s">
        <v>26</v>
      </c>
      <c r="D34" s="53">
        <v>422</v>
      </c>
      <c r="E34" s="43">
        <v>2216</v>
      </c>
      <c r="F34" s="53">
        <v>3362</v>
      </c>
      <c r="G34" s="53">
        <v>3362</v>
      </c>
      <c r="H34" s="56">
        <v>4589</v>
      </c>
    </row>
    <row r="35" spans="1:8" ht="14.45" customHeight="1">
      <c r="A35" s="51" t="s">
        <v>8</v>
      </c>
      <c r="B35" s="45">
        <v>60</v>
      </c>
      <c r="C35" s="52" t="s">
        <v>66</v>
      </c>
      <c r="D35" s="60">
        <f t="shared" ref="D35:G35" si="0">SUM(D24:D34)</f>
        <v>7466</v>
      </c>
      <c r="E35" s="60">
        <f t="shared" si="0"/>
        <v>9459</v>
      </c>
      <c r="F35" s="60">
        <f t="shared" si="0"/>
        <v>16961</v>
      </c>
      <c r="G35" s="60">
        <f t="shared" si="0"/>
        <v>16961</v>
      </c>
      <c r="H35" s="60">
        <v>15967</v>
      </c>
    </row>
    <row r="36" spans="1:8" ht="9" customHeight="1">
      <c r="A36" s="51"/>
      <c r="B36" s="17"/>
      <c r="C36" s="43"/>
      <c r="D36" s="43"/>
      <c r="E36" s="43"/>
      <c r="F36" s="43"/>
      <c r="G36" s="44"/>
      <c r="H36" s="43"/>
    </row>
    <row r="37" spans="1:8">
      <c r="A37" s="51"/>
      <c r="B37" s="45">
        <v>61</v>
      </c>
      <c r="C37" s="52" t="s">
        <v>65</v>
      </c>
      <c r="D37" s="43"/>
      <c r="E37" s="43"/>
      <c r="F37" s="43"/>
      <c r="G37" s="44"/>
      <c r="H37" s="43"/>
    </row>
    <row r="38" spans="1:8">
      <c r="A38" s="51"/>
      <c r="B38" s="45">
        <v>71</v>
      </c>
      <c r="C38" s="52" t="s">
        <v>63</v>
      </c>
      <c r="G38" s="40"/>
    </row>
    <row r="39" spans="1:8">
      <c r="A39" s="57"/>
      <c r="B39" s="58" t="s">
        <v>72</v>
      </c>
      <c r="C39" s="59" t="s">
        <v>49</v>
      </c>
      <c r="D39" s="55">
        <v>0</v>
      </c>
      <c r="E39" s="55">
        <v>0</v>
      </c>
      <c r="F39" s="53">
        <v>1</v>
      </c>
      <c r="G39" s="53">
        <v>1</v>
      </c>
      <c r="H39" s="65">
        <v>1</v>
      </c>
    </row>
    <row r="40" spans="1:8">
      <c r="B40" s="45" t="s">
        <v>79</v>
      </c>
      <c r="C40" s="46" t="s">
        <v>77</v>
      </c>
      <c r="D40" s="49">
        <v>0</v>
      </c>
      <c r="E40" s="49">
        <v>0</v>
      </c>
      <c r="F40" s="48">
        <v>1</v>
      </c>
      <c r="G40" s="48">
        <v>1</v>
      </c>
      <c r="H40" s="62">
        <v>1</v>
      </c>
    </row>
    <row r="41" spans="1:8">
      <c r="A41" s="51" t="s">
        <v>8</v>
      </c>
      <c r="B41" s="45">
        <v>71</v>
      </c>
      <c r="C41" s="52" t="s">
        <v>63</v>
      </c>
      <c r="D41" s="61">
        <f t="shared" ref="D41:G41" si="1">SUM(D39:D40)</f>
        <v>0</v>
      </c>
      <c r="E41" s="61">
        <f t="shared" si="1"/>
        <v>0</v>
      </c>
      <c r="F41" s="60">
        <f t="shared" si="1"/>
        <v>2</v>
      </c>
      <c r="G41" s="60">
        <f t="shared" si="1"/>
        <v>2</v>
      </c>
      <c r="H41" s="60">
        <v>2</v>
      </c>
    </row>
    <row r="42" spans="1:8" ht="9" customHeight="1">
      <c r="B42" s="45"/>
      <c r="C42" s="46"/>
      <c r="D42" s="43"/>
      <c r="E42" s="43"/>
      <c r="F42" s="43"/>
      <c r="G42" s="43"/>
      <c r="H42" s="43"/>
    </row>
    <row r="43" spans="1:8" ht="25.5">
      <c r="B43" s="45">
        <v>72</v>
      </c>
      <c r="C43" s="52" t="s">
        <v>91</v>
      </c>
    </row>
    <row r="44" spans="1:8" ht="13.9" customHeight="1">
      <c r="A44" s="51"/>
      <c r="B44" s="45" t="s">
        <v>73</v>
      </c>
      <c r="C44" s="52" t="s">
        <v>49</v>
      </c>
      <c r="D44" s="49">
        <v>0</v>
      </c>
      <c r="E44" s="48">
        <v>2396</v>
      </c>
      <c r="F44" s="48">
        <v>2400</v>
      </c>
      <c r="G44" s="48">
        <v>2400</v>
      </c>
      <c r="H44" s="62">
        <v>2400</v>
      </c>
    </row>
    <row r="45" spans="1:8" ht="13.9" customHeight="1">
      <c r="A45" s="51"/>
      <c r="B45" s="45" t="s">
        <v>80</v>
      </c>
      <c r="C45" s="52" t="s">
        <v>77</v>
      </c>
      <c r="D45" s="63">
        <v>0</v>
      </c>
      <c r="E45" s="54">
        <v>16588</v>
      </c>
      <c r="F45" s="54">
        <v>5200</v>
      </c>
      <c r="G45" s="54">
        <v>5200</v>
      </c>
      <c r="H45" s="56">
        <v>5200</v>
      </c>
    </row>
    <row r="46" spans="1:8" ht="25.5">
      <c r="A46" s="51" t="s">
        <v>8</v>
      </c>
      <c r="B46" s="45">
        <v>72</v>
      </c>
      <c r="C46" s="52" t="s">
        <v>91</v>
      </c>
      <c r="D46" s="61">
        <f t="shared" ref="D46:G46" si="2">SUM(D44:D45)</f>
        <v>0</v>
      </c>
      <c r="E46" s="60">
        <f t="shared" si="2"/>
        <v>18984</v>
      </c>
      <c r="F46" s="60">
        <f t="shared" si="2"/>
        <v>7600</v>
      </c>
      <c r="G46" s="60">
        <f t="shared" si="2"/>
        <v>7600</v>
      </c>
      <c r="H46" s="60">
        <v>7600</v>
      </c>
    </row>
    <row r="47" spans="1:8" ht="9" customHeight="1">
      <c r="A47" s="51"/>
      <c r="B47" s="45"/>
      <c r="C47" s="52"/>
      <c r="G47" s="40"/>
    </row>
    <row r="48" spans="1:8" ht="25.5">
      <c r="A48" s="51"/>
      <c r="B48" s="45">
        <v>73</v>
      </c>
      <c r="C48" s="52" t="s">
        <v>90</v>
      </c>
      <c r="D48" s="43"/>
      <c r="E48" s="43"/>
      <c r="F48" s="43"/>
      <c r="G48" s="44"/>
      <c r="H48" s="43"/>
    </row>
    <row r="49" spans="1:8" ht="13.9" customHeight="1">
      <c r="A49" s="51"/>
      <c r="B49" s="45" t="s">
        <v>74</v>
      </c>
      <c r="C49" s="52" t="s">
        <v>49</v>
      </c>
      <c r="D49" s="49">
        <v>0</v>
      </c>
      <c r="E49" s="48">
        <v>324</v>
      </c>
      <c r="F49" s="48">
        <v>540</v>
      </c>
      <c r="G49" s="48">
        <v>540</v>
      </c>
      <c r="H49" s="62">
        <v>540</v>
      </c>
    </row>
    <row r="50" spans="1:8" ht="13.9" customHeight="1">
      <c r="A50" s="51"/>
      <c r="B50" s="45" t="s">
        <v>81</v>
      </c>
      <c r="C50" s="52" t="s">
        <v>77</v>
      </c>
      <c r="D50" s="49">
        <v>0</v>
      </c>
      <c r="E50" s="48">
        <v>1059</v>
      </c>
      <c r="F50" s="48">
        <v>1360</v>
      </c>
      <c r="G50" s="48">
        <v>1360</v>
      </c>
      <c r="H50" s="62">
        <v>1360</v>
      </c>
    </row>
    <row r="51" spans="1:8" ht="25.5">
      <c r="A51" s="51" t="s">
        <v>8</v>
      </c>
      <c r="B51" s="45">
        <v>73</v>
      </c>
      <c r="C51" s="52" t="s">
        <v>90</v>
      </c>
      <c r="D51" s="61">
        <f t="shared" ref="D51:G51" si="3">SUM(D49:D50)</f>
        <v>0</v>
      </c>
      <c r="E51" s="60">
        <f t="shared" si="3"/>
        <v>1383</v>
      </c>
      <c r="F51" s="60">
        <f t="shared" si="3"/>
        <v>1900</v>
      </c>
      <c r="G51" s="60">
        <f t="shared" si="3"/>
        <v>1900</v>
      </c>
      <c r="H51" s="60">
        <v>1900</v>
      </c>
    </row>
    <row r="52" spans="1:8" ht="9" customHeight="1">
      <c r="A52" s="51"/>
      <c r="B52" s="45"/>
      <c r="C52" s="52"/>
      <c r="D52" s="64"/>
      <c r="E52" s="64"/>
      <c r="F52" s="64"/>
      <c r="G52" s="64"/>
      <c r="H52" s="64"/>
    </row>
    <row r="53" spans="1:8" ht="25.5">
      <c r="A53" s="51"/>
      <c r="B53" s="45">
        <v>74</v>
      </c>
      <c r="C53" s="52" t="s">
        <v>89</v>
      </c>
      <c r="D53" s="64"/>
      <c r="E53" s="64"/>
      <c r="F53" s="64"/>
      <c r="G53" s="64"/>
      <c r="H53" s="64"/>
    </row>
    <row r="54" spans="1:8" ht="13.9" customHeight="1">
      <c r="A54" s="51"/>
      <c r="B54" s="45" t="s">
        <v>75</v>
      </c>
      <c r="C54" s="52" t="s">
        <v>49</v>
      </c>
      <c r="D54" s="49">
        <v>0</v>
      </c>
      <c r="E54" s="49">
        <v>0</v>
      </c>
      <c r="F54" s="48">
        <v>313</v>
      </c>
      <c r="G54" s="48">
        <v>313</v>
      </c>
      <c r="H54" s="62">
        <v>313</v>
      </c>
    </row>
    <row r="55" spans="1:8" ht="13.9" customHeight="1">
      <c r="A55" s="51"/>
      <c r="B55" s="45" t="s">
        <v>82</v>
      </c>
      <c r="C55" s="52" t="s">
        <v>77</v>
      </c>
      <c r="D55" s="49">
        <v>0</v>
      </c>
      <c r="E55" s="48">
        <v>602</v>
      </c>
      <c r="F55" s="48">
        <v>685</v>
      </c>
      <c r="G55" s="48">
        <v>685</v>
      </c>
      <c r="H55" s="62">
        <v>685</v>
      </c>
    </row>
    <row r="56" spans="1:8" ht="25.5">
      <c r="A56" s="51" t="s">
        <v>8</v>
      </c>
      <c r="B56" s="45">
        <v>74</v>
      </c>
      <c r="C56" s="52" t="s">
        <v>89</v>
      </c>
      <c r="D56" s="61">
        <f t="shared" ref="D56:G56" si="4">SUM(D54:D55)</f>
        <v>0</v>
      </c>
      <c r="E56" s="60">
        <f t="shared" si="4"/>
        <v>602</v>
      </c>
      <c r="F56" s="60">
        <f t="shared" si="4"/>
        <v>998</v>
      </c>
      <c r="G56" s="60">
        <f t="shared" si="4"/>
        <v>998</v>
      </c>
      <c r="H56" s="60">
        <v>998</v>
      </c>
    </row>
    <row r="57" spans="1:8" ht="9" customHeight="1">
      <c r="A57" s="51"/>
      <c r="B57" s="45"/>
      <c r="C57" s="52"/>
      <c r="D57" s="49"/>
      <c r="E57" s="48"/>
      <c r="F57" s="48"/>
      <c r="G57" s="48"/>
      <c r="H57" s="48"/>
    </row>
    <row r="58" spans="1:8" ht="25.5">
      <c r="A58" s="51"/>
      <c r="B58" s="45">
        <v>75</v>
      </c>
      <c r="C58" s="52" t="s">
        <v>88</v>
      </c>
      <c r="D58" s="64"/>
      <c r="E58" s="64"/>
      <c r="F58" s="64"/>
      <c r="G58" s="64"/>
      <c r="H58" s="64"/>
    </row>
    <row r="59" spans="1:8" ht="13.9" customHeight="1">
      <c r="A59" s="51"/>
      <c r="B59" s="45" t="s">
        <v>76</v>
      </c>
      <c r="C59" s="52" t="s">
        <v>49</v>
      </c>
      <c r="D59" s="49">
        <v>0</v>
      </c>
      <c r="E59" s="48">
        <v>540</v>
      </c>
      <c r="F59" s="48">
        <v>540</v>
      </c>
      <c r="G59" s="48">
        <v>540</v>
      </c>
      <c r="H59" s="62">
        <v>540</v>
      </c>
    </row>
    <row r="60" spans="1:8" ht="13.9" customHeight="1">
      <c r="A60" s="51"/>
      <c r="B60" s="45" t="s">
        <v>83</v>
      </c>
      <c r="C60" s="52" t="s">
        <v>77</v>
      </c>
      <c r="D60" s="55">
        <v>0</v>
      </c>
      <c r="E60" s="53">
        <v>1330</v>
      </c>
      <c r="F60" s="53">
        <v>1330</v>
      </c>
      <c r="G60" s="53">
        <v>1330</v>
      </c>
      <c r="H60" s="65">
        <v>1330</v>
      </c>
    </row>
    <row r="61" spans="1:8" ht="25.5">
      <c r="A61" s="51" t="s">
        <v>8</v>
      </c>
      <c r="B61" s="45">
        <v>75</v>
      </c>
      <c r="C61" s="52" t="s">
        <v>88</v>
      </c>
      <c r="D61" s="55">
        <f t="shared" ref="D61:G61" si="5">SUM(D59:D60)</f>
        <v>0</v>
      </c>
      <c r="E61" s="53">
        <f t="shared" si="5"/>
        <v>1870</v>
      </c>
      <c r="F61" s="53">
        <f t="shared" si="5"/>
        <v>1870</v>
      </c>
      <c r="G61" s="53">
        <f t="shared" si="5"/>
        <v>1870</v>
      </c>
      <c r="H61" s="53">
        <v>1870</v>
      </c>
    </row>
    <row r="62" spans="1:8" ht="9" customHeight="1">
      <c r="A62" s="51"/>
      <c r="B62" s="45"/>
      <c r="C62" s="52"/>
      <c r="D62" s="66"/>
      <c r="E62" s="66"/>
      <c r="F62" s="66"/>
      <c r="G62" s="66"/>
      <c r="H62" s="66"/>
    </row>
    <row r="63" spans="1:8" ht="13.9" customHeight="1">
      <c r="A63" s="51"/>
      <c r="B63" s="45">
        <v>76</v>
      </c>
      <c r="C63" s="52" t="s">
        <v>120</v>
      </c>
      <c r="D63" s="48"/>
      <c r="E63" s="48"/>
      <c r="F63" s="48"/>
      <c r="G63" s="48"/>
      <c r="H63" s="48"/>
    </row>
    <row r="64" spans="1:8" ht="13.9" customHeight="1">
      <c r="A64" s="51"/>
      <c r="B64" s="45" t="s">
        <v>115</v>
      </c>
      <c r="C64" s="52" t="s">
        <v>49</v>
      </c>
      <c r="D64" s="49">
        <v>0</v>
      </c>
      <c r="E64" s="49">
        <v>0</v>
      </c>
      <c r="F64" s="48">
        <v>1500</v>
      </c>
      <c r="G64" s="48">
        <v>1500</v>
      </c>
      <c r="H64" s="48">
        <v>1500</v>
      </c>
    </row>
    <row r="65" spans="1:8" ht="13.9" customHeight="1">
      <c r="A65" s="51"/>
      <c r="B65" s="45" t="s">
        <v>116</v>
      </c>
      <c r="C65" s="52" t="s">
        <v>77</v>
      </c>
      <c r="D65" s="49">
        <v>0</v>
      </c>
      <c r="E65" s="49">
        <v>0</v>
      </c>
      <c r="F65" s="48">
        <v>1000</v>
      </c>
      <c r="G65" s="48">
        <v>1000</v>
      </c>
      <c r="H65" s="48">
        <v>1000</v>
      </c>
    </row>
    <row r="66" spans="1:8" ht="13.9" customHeight="1">
      <c r="A66" s="51" t="s">
        <v>8</v>
      </c>
      <c r="B66" s="45">
        <v>76</v>
      </c>
      <c r="C66" s="52" t="s">
        <v>120</v>
      </c>
      <c r="D66" s="61">
        <f t="shared" ref="D66:G66" si="6">D65+D64</f>
        <v>0</v>
      </c>
      <c r="E66" s="61">
        <f t="shared" si="6"/>
        <v>0</v>
      </c>
      <c r="F66" s="60">
        <f t="shared" si="6"/>
        <v>2500</v>
      </c>
      <c r="G66" s="60">
        <f t="shared" si="6"/>
        <v>2500</v>
      </c>
      <c r="H66" s="60">
        <v>2500</v>
      </c>
    </row>
    <row r="67" spans="1:8" ht="9" customHeight="1">
      <c r="A67" s="51"/>
      <c r="B67" s="45"/>
      <c r="C67" s="52"/>
      <c r="D67" s="67"/>
      <c r="E67" s="67"/>
      <c r="F67" s="66"/>
      <c r="G67" s="66"/>
      <c r="H67" s="66"/>
    </row>
    <row r="68" spans="1:8" ht="15.6" customHeight="1">
      <c r="A68" s="51"/>
      <c r="B68" s="45">
        <v>77</v>
      </c>
      <c r="C68" s="52" t="s">
        <v>117</v>
      </c>
      <c r="D68" s="49"/>
      <c r="E68" s="49"/>
      <c r="F68" s="48"/>
      <c r="G68" s="48"/>
      <c r="H68" s="48"/>
    </row>
    <row r="69" spans="1:8" ht="15.6" customHeight="1">
      <c r="A69" s="57"/>
      <c r="B69" s="58" t="s">
        <v>118</v>
      </c>
      <c r="C69" s="59" t="s">
        <v>49</v>
      </c>
      <c r="D69" s="55">
        <v>0</v>
      </c>
      <c r="E69" s="55">
        <v>0</v>
      </c>
      <c r="F69" s="53">
        <v>5000</v>
      </c>
      <c r="G69" s="53">
        <v>5000</v>
      </c>
      <c r="H69" s="53">
        <v>5000</v>
      </c>
    </row>
    <row r="70" spans="1:8" ht="15.6" customHeight="1">
      <c r="A70" s="51"/>
      <c r="B70" s="45" t="s">
        <v>119</v>
      </c>
      <c r="C70" s="52" t="s">
        <v>77</v>
      </c>
      <c r="D70" s="49">
        <v>0</v>
      </c>
      <c r="E70" s="49">
        <v>0</v>
      </c>
      <c r="F70" s="48">
        <v>5000</v>
      </c>
      <c r="G70" s="48">
        <v>5000</v>
      </c>
      <c r="H70" s="48">
        <v>5000</v>
      </c>
    </row>
    <row r="71" spans="1:8" ht="15.6" customHeight="1">
      <c r="A71" s="51" t="s">
        <v>8</v>
      </c>
      <c r="B71" s="45">
        <v>77</v>
      </c>
      <c r="C71" s="46" t="s">
        <v>117</v>
      </c>
      <c r="D71" s="61">
        <f>D70+D69</f>
        <v>0</v>
      </c>
      <c r="E71" s="61">
        <f t="shared" ref="E71:G71" si="7">E70+E69</f>
        <v>0</v>
      </c>
      <c r="F71" s="60">
        <f t="shared" si="7"/>
        <v>10000</v>
      </c>
      <c r="G71" s="60">
        <f t="shared" si="7"/>
        <v>10000</v>
      </c>
      <c r="H71" s="60">
        <v>10000</v>
      </c>
    </row>
    <row r="72" spans="1:8" ht="15.6" customHeight="1">
      <c r="A72" s="51" t="s">
        <v>8</v>
      </c>
      <c r="B72" s="45">
        <v>61</v>
      </c>
      <c r="C72" s="52" t="s">
        <v>65</v>
      </c>
      <c r="D72" s="61">
        <f t="shared" ref="D72:G72" si="8">D61+D56+D51+D46+D41+D66+D71</f>
        <v>0</v>
      </c>
      <c r="E72" s="60">
        <f t="shared" si="8"/>
        <v>22839</v>
      </c>
      <c r="F72" s="60">
        <f t="shared" si="8"/>
        <v>24870</v>
      </c>
      <c r="G72" s="60">
        <f t="shared" si="8"/>
        <v>24870</v>
      </c>
      <c r="H72" s="60">
        <v>24870</v>
      </c>
    </row>
    <row r="73" spans="1:8" ht="15.6" customHeight="1">
      <c r="A73" s="51" t="s">
        <v>8</v>
      </c>
      <c r="B73" s="68">
        <v>1.0529999999999999</v>
      </c>
      <c r="C73" s="69" t="s">
        <v>16</v>
      </c>
      <c r="D73" s="60">
        <f t="shared" ref="D73:G73" si="9">D72+D35</f>
        <v>7466</v>
      </c>
      <c r="E73" s="60">
        <f t="shared" si="9"/>
        <v>32298</v>
      </c>
      <c r="F73" s="60">
        <f t="shared" si="9"/>
        <v>41831</v>
      </c>
      <c r="G73" s="60">
        <f t="shared" si="9"/>
        <v>41831</v>
      </c>
      <c r="H73" s="60">
        <v>40837</v>
      </c>
    </row>
    <row r="74" spans="1:8" ht="15.6" customHeight="1">
      <c r="A74" s="70" t="s">
        <v>8</v>
      </c>
      <c r="B74" s="71">
        <v>1</v>
      </c>
      <c r="C74" s="72" t="s">
        <v>15</v>
      </c>
      <c r="D74" s="60">
        <f t="shared" ref="D74:G74" si="10">D73</f>
        <v>7466</v>
      </c>
      <c r="E74" s="60">
        <f t="shared" si="10"/>
        <v>32298</v>
      </c>
      <c r="F74" s="60">
        <f t="shared" si="10"/>
        <v>41831</v>
      </c>
      <c r="G74" s="60">
        <f t="shared" si="10"/>
        <v>41831</v>
      </c>
      <c r="H74" s="60">
        <v>40837</v>
      </c>
    </row>
    <row r="75" spans="1:8">
      <c r="A75" s="36"/>
      <c r="B75" s="7"/>
      <c r="C75" s="46"/>
      <c r="D75" s="73"/>
      <c r="E75" s="73"/>
      <c r="F75" s="73"/>
      <c r="G75" s="74"/>
      <c r="H75" s="73"/>
    </row>
    <row r="76" spans="1:8" ht="15" customHeight="1">
      <c r="B76" s="14">
        <v>80</v>
      </c>
      <c r="C76" s="46" t="s">
        <v>23</v>
      </c>
      <c r="D76" s="75"/>
      <c r="E76" s="75"/>
      <c r="F76" s="75"/>
      <c r="G76" s="76"/>
      <c r="H76" s="75"/>
    </row>
    <row r="77" spans="1:8" ht="15" customHeight="1">
      <c r="B77" s="7">
        <v>80.001000000000005</v>
      </c>
      <c r="C77" s="37" t="s">
        <v>24</v>
      </c>
      <c r="D77" s="75"/>
      <c r="E77" s="75"/>
      <c r="F77" s="75"/>
      <c r="G77" s="76"/>
      <c r="H77" s="75"/>
    </row>
    <row r="78" spans="1:8" ht="15" customHeight="1">
      <c r="B78" s="14">
        <v>61</v>
      </c>
      <c r="C78" s="46" t="s">
        <v>121</v>
      </c>
      <c r="D78" s="75"/>
      <c r="E78" s="75"/>
      <c r="F78" s="75"/>
      <c r="G78" s="76"/>
      <c r="H78" s="75"/>
    </row>
    <row r="79" spans="1:8" ht="15" customHeight="1">
      <c r="B79" s="45">
        <v>44</v>
      </c>
      <c r="C79" s="52" t="s">
        <v>107</v>
      </c>
      <c r="D79" s="75"/>
      <c r="E79" s="75"/>
      <c r="F79" s="75"/>
      <c r="G79" s="76"/>
      <c r="H79" s="75"/>
    </row>
    <row r="80" spans="1:8" ht="15" customHeight="1">
      <c r="A80" s="51"/>
      <c r="B80" s="17" t="s">
        <v>93</v>
      </c>
      <c r="C80" s="52" t="s">
        <v>25</v>
      </c>
      <c r="D80" s="48">
        <v>3265</v>
      </c>
      <c r="E80" s="48">
        <v>98274</v>
      </c>
      <c r="F80" s="48">
        <v>113265</v>
      </c>
      <c r="G80" s="48">
        <v>113265</v>
      </c>
      <c r="H80" s="48">
        <v>150216</v>
      </c>
    </row>
    <row r="81" spans="1:8" ht="15" customHeight="1">
      <c r="A81" s="51"/>
      <c r="B81" s="17" t="s">
        <v>94</v>
      </c>
      <c r="C81" s="52" t="s">
        <v>26</v>
      </c>
      <c r="D81" s="48">
        <v>655</v>
      </c>
      <c r="E81" s="63">
        <v>0</v>
      </c>
      <c r="F81" s="48">
        <v>823</v>
      </c>
      <c r="G81" s="48">
        <v>823</v>
      </c>
      <c r="H81" s="48">
        <v>934</v>
      </c>
    </row>
    <row r="82" spans="1:8" ht="15" customHeight="1">
      <c r="A82" s="51"/>
      <c r="B82" s="17" t="s">
        <v>95</v>
      </c>
      <c r="C82" s="52" t="s">
        <v>27</v>
      </c>
      <c r="D82" s="48">
        <v>206</v>
      </c>
      <c r="E82" s="48">
        <v>173</v>
      </c>
      <c r="F82" s="48">
        <v>475</v>
      </c>
      <c r="G82" s="48">
        <v>475</v>
      </c>
      <c r="H82" s="48">
        <v>475</v>
      </c>
    </row>
    <row r="83" spans="1:8" ht="15" customHeight="1">
      <c r="A83" s="51"/>
      <c r="B83" s="17" t="s">
        <v>96</v>
      </c>
      <c r="C83" s="52" t="s">
        <v>28</v>
      </c>
      <c r="D83" s="48">
        <v>1750</v>
      </c>
      <c r="E83" s="48">
        <v>2600</v>
      </c>
      <c r="F83" s="48">
        <v>4750</v>
      </c>
      <c r="G83" s="48">
        <v>4750</v>
      </c>
      <c r="H83" s="48">
        <v>4750</v>
      </c>
    </row>
    <row r="84" spans="1:8" ht="15" customHeight="1">
      <c r="A84" s="51"/>
      <c r="B84" s="17" t="s">
        <v>128</v>
      </c>
      <c r="C84" s="52" t="s">
        <v>129</v>
      </c>
      <c r="D84" s="49">
        <v>0</v>
      </c>
      <c r="E84" s="49">
        <v>0</v>
      </c>
      <c r="F84" s="49">
        <v>0</v>
      </c>
      <c r="G84" s="49">
        <v>0</v>
      </c>
      <c r="H84" s="48">
        <v>32500</v>
      </c>
    </row>
    <row r="85" spans="1:8" ht="15" customHeight="1">
      <c r="A85" s="51" t="s">
        <v>8</v>
      </c>
      <c r="B85" s="45">
        <v>44</v>
      </c>
      <c r="C85" s="52" t="s">
        <v>107</v>
      </c>
      <c r="D85" s="60">
        <f>SUM(D80:D84)</f>
        <v>5876</v>
      </c>
      <c r="E85" s="60">
        <f t="shared" ref="E85:G85" si="11">SUM(E80:E84)</f>
        <v>101047</v>
      </c>
      <c r="F85" s="60">
        <f t="shared" si="11"/>
        <v>119313</v>
      </c>
      <c r="G85" s="60">
        <f t="shared" si="11"/>
        <v>119313</v>
      </c>
      <c r="H85" s="60">
        <v>188875</v>
      </c>
    </row>
    <row r="86" spans="1:8">
      <c r="A86" s="51"/>
      <c r="B86" s="45"/>
      <c r="C86" s="52"/>
      <c r="D86" s="75"/>
      <c r="E86" s="75"/>
      <c r="F86" s="75"/>
      <c r="G86" s="76" t="s">
        <v>106</v>
      </c>
      <c r="H86" s="75"/>
    </row>
    <row r="87" spans="1:8" ht="15" customHeight="1">
      <c r="A87" s="51"/>
      <c r="B87" s="17">
        <v>46</v>
      </c>
      <c r="C87" s="52" t="s">
        <v>20</v>
      </c>
      <c r="D87" s="75"/>
      <c r="E87" s="75"/>
      <c r="F87" s="75"/>
      <c r="G87" s="76"/>
      <c r="H87" s="75"/>
    </row>
    <row r="88" spans="1:8" ht="15" customHeight="1">
      <c r="B88" s="14" t="s">
        <v>29</v>
      </c>
      <c r="C88" s="46" t="s">
        <v>25</v>
      </c>
      <c r="D88" s="54">
        <v>110</v>
      </c>
      <c r="E88" s="54">
        <v>7988</v>
      </c>
      <c r="F88" s="54">
        <v>10343</v>
      </c>
      <c r="G88" s="54">
        <v>10343</v>
      </c>
      <c r="H88" s="54">
        <v>11236</v>
      </c>
    </row>
    <row r="89" spans="1:8" ht="15" customHeight="1">
      <c r="A89" s="51"/>
      <c r="B89" s="17" t="s">
        <v>30</v>
      </c>
      <c r="C89" s="52" t="s">
        <v>27</v>
      </c>
      <c r="D89" s="49">
        <v>0</v>
      </c>
      <c r="E89" s="48">
        <v>65</v>
      </c>
      <c r="F89" s="49">
        <v>65</v>
      </c>
      <c r="G89" s="49">
        <v>65</v>
      </c>
      <c r="H89" s="48">
        <v>65</v>
      </c>
    </row>
    <row r="90" spans="1:8" ht="15" customHeight="1">
      <c r="A90" s="51"/>
      <c r="B90" s="17" t="s">
        <v>31</v>
      </c>
      <c r="C90" s="52" t="s">
        <v>28</v>
      </c>
      <c r="D90" s="54">
        <v>100</v>
      </c>
      <c r="E90" s="48">
        <v>238</v>
      </c>
      <c r="F90" s="54">
        <v>338</v>
      </c>
      <c r="G90" s="54">
        <v>338</v>
      </c>
      <c r="H90" s="54">
        <v>338</v>
      </c>
    </row>
    <row r="91" spans="1:8" ht="15" customHeight="1">
      <c r="A91" s="51" t="s">
        <v>8</v>
      </c>
      <c r="B91" s="17">
        <v>46</v>
      </c>
      <c r="C91" s="52" t="s">
        <v>20</v>
      </c>
      <c r="D91" s="60">
        <f t="shared" ref="D91:G91" si="12">SUM(D88:D90)</f>
        <v>210</v>
      </c>
      <c r="E91" s="60">
        <f t="shared" si="12"/>
        <v>8291</v>
      </c>
      <c r="F91" s="60">
        <f t="shared" si="12"/>
        <v>10746</v>
      </c>
      <c r="G91" s="60">
        <f t="shared" si="12"/>
        <v>10746</v>
      </c>
      <c r="H91" s="60">
        <v>11639</v>
      </c>
    </row>
    <row r="92" spans="1:8">
      <c r="A92" s="51"/>
      <c r="B92" s="17"/>
      <c r="C92" s="52"/>
      <c r="D92" s="75"/>
      <c r="E92" s="75"/>
      <c r="F92" s="75"/>
      <c r="G92" s="76"/>
      <c r="H92" s="75"/>
    </row>
    <row r="93" spans="1:8" ht="15" customHeight="1">
      <c r="B93" s="14">
        <v>47</v>
      </c>
      <c r="C93" s="46" t="s">
        <v>21</v>
      </c>
      <c r="D93" s="75"/>
      <c r="E93" s="75"/>
      <c r="F93" s="75"/>
      <c r="G93" s="76"/>
      <c r="H93" s="75"/>
    </row>
    <row r="94" spans="1:8" ht="15" customHeight="1">
      <c r="A94" s="51"/>
      <c r="B94" s="17" t="s">
        <v>32</v>
      </c>
      <c r="C94" s="52" t="s">
        <v>25</v>
      </c>
      <c r="D94" s="48">
        <v>60</v>
      </c>
      <c r="E94" s="48">
        <v>2331</v>
      </c>
      <c r="F94" s="48">
        <v>3088</v>
      </c>
      <c r="G94" s="48">
        <v>3088</v>
      </c>
      <c r="H94" s="48">
        <v>4267</v>
      </c>
    </row>
    <row r="95" spans="1:8" ht="15" customHeight="1">
      <c r="A95" s="51"/>
      <c r="B95" s="17" t="s">
        <v>33</v>
      </c>
      <c r="C95" s="52" t="s">
        <v>27</v>
      </c>
      <c r="D95" s="49">
        <v>0</v>
      </c>
      <c r="E95" s="48">
        <v>58</v>
      </c>
      <c r="F95" s="48">
        <v>60</v>
      </c>
      <c r="G95" s="48">
        <v>60</v>
      </c>
      <c r="H95" s="48">
        <v>60</v>
      </c>
    </row>
    <row r="96" spans="1:8" ht="15" customHeight="1">
      <c r="A96" s="51"/>
      <c r="B96" s="17" t="s">
        <v>34</v>
      </c>
      <c r="C96" s="52" t="s">
        <v>28</v>
      </c>
      <c r="D96" s="48">
        <v>50</v>
      </c>
      <c r="E96" s="48">
        <v>119</v>
      </c>
      <c r="F96" s="48">
        <v>170</v>
      </c>
      <c r="G96" s="48">
        <v>170</v>
      </c>
      <c r="H96" s="48">
        <v>170</v>
      </c>
    </row>
    <row r="97" spans="1:8" ht="15" customHeight="1">
      <c r="A97" s="51" t="s">
        <v>8</v>
      </c>
      <c r="B97" s="17">
        <v>47</v>
      </c>
      <c r="C97" s="52" t="s">
        <v>21</v>
      </c>
      <c r="D97" s="60">
        <f t="shared" ref="D97:G97" si="13">SUM(D94:D96)</f>
        <v>110</v>
      </c>
      <c r="E97" s="60">
        <f t="shared" si="13"/>
        <v>2508</v>
      </c>
      <c r="F97" s="60">
        <f t="shared" si="13"/>
        <v>3318</v>
      </c>
      <c r="G97" s="60">
        <f t="shared" si="13"/>
        <v>3318</v>
      </c>
      <c r="H97" s="60">
        <v>4497</v>
      </c>
    </row>
    <row r="98" spans="1:8">
      <c r="A98" s="51"/>
      <c r="B98" s="17"/>
      <c r="C98" s="52"/>
      <c r="D98" s="73"/>
      <c r="E98" s="73"/>
      <c r="F98" s="73"/>
      <c r="G98" s="74"/>
      <c r="H98" s="73"/>
    </row>
    <row r="99" spans="1:8" ht="15" customHeight="1">
      <c r="B99" s="14">
        <v>48</v>
      </c>
      <c r="C99" s="46" t="s">
        <v>22</v>
      </c>
      <c r="D99" s="75"/>
      <c r="E99" s="75"/>
      <c r="F99" s="75"/>
      <c r="G99" s="76"/>
      <c r="H99" s="75"/>
    </row>
    <row r="100" spans="1:8" ht="15" customHeight="1">
      <c r="A100" s="51"/>
      <c r="B100" s="17" t="s">
        <v>35</v>
      </c>
      <c r="C100" s="52" t="s">
        <v>25</v>
      </c>
      <c r="D100" s="49">
        <v>0</v>
      </c>
      <c r="E100" s="48">
        <v>21775</v>
      </c>
      <c r="F100" s="48">
        <v>24480</v>
      </c>
      <c r="G100" s="48">
        <v>24480</v>
      </c>
      <c r="H100" s="48">
        <v>30248</v>
      </c>
    </row>
    <row r="101" spans="1:8" ht="15" customHeight="1">
      <c r="A101" s="51"/>
      <c r="B101" s="17" t="s">
        <v>36</v>
      </c>
      <c r="C101" s="52" t="s">
        <v>26</v>
      </c>
      <c r="D101" s="48">
        <v>602</v>
      </c>
      <c r="E101" s="49">
        <v>0</v>
      </c>
      <c r="F101" s="48">
        <v>603</v>
      </c>
      <c r="G101" s="48">
        <v>603</v>
      </c>
      <c r="H101" s="48">
        <v>774</v>
      </c>
    </row>
    <row r="102" spans="1:8" ht="15" customHeight="1">
      <c r="A102" s="57"/>
      <c r="B102" s="77" t="s">
        <v>37</v>
      </c>
      <c r="C102" s="59" t="s">
        <v>27</v>
      </c>
      <c r="D102" s="55">
        <v>0</v>
      </c>
      <c r="E102" s="53">
        <v>176</v>
      </c>
      <c r="F102" s="53">
        <v>175</v>
      </c>
      <c r="G102" s="53">
        <v>175</v>
      </c>
      <c r="H102" s="53">
        <v>175</v>
      </c>
    </row>
    <row r="103" spans="1:8" ht="14.45" customHeight="1">
      <c r="A103" s="51"/>
      <c r="B103" s="17" t="s">
        <v>38</v>
      </c>
      <c r="C103" s="52" t="s">
        <v>28</v>
      </c>
      <c r="D103" s="48">
        <v>100</v>
      </c>
      <c r="E103" s="54">
        <v>637</v>
      </c>
      <c r="F103" s="48">
        <v>740</v>
      </c>
      <c r="G103" s="48">
        <v>740</v>
      </c>
      <c r="H103" s="48">
        <v>740</v>
      </c>
    </row>
    <row r="104" spans="1:8" ht="14.45" customHeight="1">
      <c r="A104" s="51" t="s">
        <v>8</v>
      </c>
      <c r="B104" s="17">
        <v>48</v>
      </c>
      <c r="C104" s="52" t="s">
        <v>22</v>
      </c>
      <c r="D104" s="60">
        <f t="shared" ref="D104:G104" si="14">SUM(D100:D103)</f>
        <v>702</v>
      </c>
      <c r="E104" s="60">
        <f t="shared" si="14"/>
        <v>22588</v>
      </c>
      <c r="F104" s="60">
        <f t="shared" si="14"/>
        <v>25998</v>
      </c>
      <c r="G104" s="60">
        <f t="shared" si="14"/>
        <v>25998</v>
      </c>
      <c r="H104" s="60">
        <v>31937</v>
      </c>
    </row>
    <row r="105" spans="1:8" ht="14.45" customHeight="1">
      <c r="A105" s="51" t="s">
        <v>8</v>
      </c>
      <c r="B105" s="17">
        <v>61</v>
      </c>
      <c r="C105" s="52" t="s">
        <v>121</v>
      </c>
      <c r="D105" s="60">
        <f t="shared" ref="D105:G105" si="15">D104+D97+D91+D85</f>
        <v>6898</v>
      </c>
      <c r="E105" s="60">
        <f t="shared" si="15"/>
        <v>134434</v>
      </c>
      <c r="F105" s="60">
        <f t="shared" si="15"/>
        <v>159375</v>
      </c>
      <c r="G105" s="60">
        <f t="shared" si="15"/>
        <v>159375</v>
      </c>
      <c r="H105" s="60">
        <v>236948</v>
      </c>
    </row>
    <row r="106" spans="1:8" ht="14.45" customHeight="1">
      <c r="A106" s="51" t="s">
        <v>8</v>
      </c>
      <c r="B106" s="4">
        <v>80.001000000000005</v>
      </c>
      <c r="C106" s="78" t="s">
        <v>24</v>
      </c>
      <c r="D106" s="60">
        <f t="shared" ref="D106:G106" si="16">+D105</f>
        <v>6898</v>
      </c>
      <c r="E106" s="60">
        <f t="shared" si="16"/>
        <v>134434</v>
      </c>
      <c r="F106" s="60">
        <f t="shared" si="16"/>
        <v>159375</v>
      </c>
      <c r="G106" s="60">
        <f t="shared" si="16"/>
        <v>159375</v>
      </c>
      <c r="H106" s="60">
        <v>236948</v>
      </c>
    </row>
    <row r="107" spans="1:8" ht="16.149999999999999" customHeight="1">
      <c r="A107" s="51"/>
      <c r="B107" s="4"/>
      <c r="C107" s="78"/>
      <c r="D107" s="73"/>
      <c r="E107" s="73"/>
      <c r="F107" s="73"/>
      <c r="G107" s="74"/>
      <c r="H107" s="73"/>
    </row>
    <row r="108" spans="1:8" ht="15" customHeight="1">
      <c r="A108" s="51"/>
      <c r="B108" s="4">
        <v>80.102999999999994</v>
      </c>
      <c r="C108" s="78" t="s">
        <v>39</v>
      </c>
      <c r="D108" s="75"/>
      <c r="E108" s="75"/>
      <c r="F108" s="75"/>
      <c r="G108" s="76"/>
      <c r="H108" s="75"/>
    </row>
    <row r="109" spans="1:8" ht="15" customHeight="1">
      <c r="A109" s="51"/>
      <c r="B109" s="79" t="s">
        <v>100</v>
      </c>
      <c r="C109" s="52" t="s">
        <v>17</v>
      </c>
      <c r="D109" s="75"/>
      <c r="E109" s="75"/>
      <c r="F109" s="75"/>
      <c r="G109" s="76"/>
      <c r="H109" s="75"/>
    </row>
    <row r="110" spans="1:8" ht="15" customHeight="1">
      <c r="B110" s="45">
        <v>45</v>
      </c>
      <c r="C110" s="46" t="s">
        <v>18</v>
      </c>
      <c r="D110" s="75"/>
      <c r="E110" s="75"/>
      <c r="F110" s="75"/>
      <c r="G110" s="76"/>
      <c r="H110" s="75"/>
    </row>
    <row r="111" spans="1:8" ht="15" customHeight="1">
      <c r="A111" s="51"/>
      <c r="B111" s="17" t="s">
        <v>40</v>
      </c>
      <c r="C111" s="52" t="s">
        <v>39</v>
      </c>
      <c r="D111" s="49">
        <v>0</v>
      </c>
      <c r="E111" s="48">
        <v>630</v>
      </c>
      <c r="F111" s="48">
        <v>635</v>
      </c>
      <c r="G111" s="48">
        <v>635</v>
      </c>
      <c r="H111" s="48">
        <v>635</v>
      </c>
    </row>
    <row r="112" spans="1:8" ht="15" customHeight="1">
      <c r="A112" s="51" t="s">
        <v>8</v>
      </c>
      <c r="B112" s="79" t="s">
        <v>100</v>
      </c>
      <c r="C112" s="52" t="s">
        <v>17</v>
      </c>
      <c r="D112" s="61">
        <f t="shared" ref="D112:G113" si="17">D111</f>
        <v>0</v>
      </c>
      <c r="E112" s="60">
        <f t="shared" si="17"/>
        <v>630</v>
      </c>
      <c r="F112" s="60">
        <f t="shared" si="17"/>
        <v>635</v>
      </c>
      <c r="G112" s="60">
        <f t="shared" si="17"/>
        <v>635</v>
      </c>
      <c r="H112" s="60">
        <v>635</v>
      </c>
    </row>
    <row r="113" spans="1:8">
      <c r="A113" s="51" t="s">
        <v>8</v>
      </c>
      <c r="B113" s="4">
        <v>80.102999999999994</v>
      </c>
      <c r="C113" s="78" t="s">
        <v>39</v>
      </c>
      <c r="D113" s="61">
        <f t="shared" si="17"/>
        <v>0</v>
      </c>
      <c r="E113" s="60">
        <f t="shared" si="17"/>
        <v>630</v>
      </c>
      <c r="F113" s="60">
        <f t="shared" si="17"/>
        <v>635</v>
      </c>
      <c r="G113" s="60">
        <f t="shared" si="17"/>
        <v>635</v>
      </c>
      <c r="H113" s="60">
        <v>635</v>
      </c>
    </row>
    <row r="114" spans="1:8" ht="15.6" customHeight="1">
      <c r="A114" s="51"/>
      <c r="B114" s="4"/>
      <c r="C114" s="78"/>
      <c r="D114" s="80"/>
      <c r="E114" s="80"/>
      <c r="F114" s="80"/>
      <c r="G114" s="80"/>
      <c r="H114" s="80"/>
    </row>
    <row r="115" spans="1:8" ht="14.45" customHeight="1">
      <c r="A115" s="51"/>
      <c r="B115" s="4">
        <v>80.103999999999999</v>
      </c>
      <c r="C115" s="78" t="s">
        <v>41</v>
      </c>
      <c r="D115" s="73"/>
      <c r="E115" s="73"/>
      <c r="F115" s="73"/>
      <c r="G115" s="73"/>
      <c r="H115" s="73"/>
    </row>
    <row r="116" spans="1:8" ht="14.45" customHeight="1">
      <c r="A116" s="51"/>
      <c r="B116" s="17">
        <v>62</v>
      </c>
      <c r="C116" s="52" t="s">
        <v>122</v>
      </c>
      <c r="D116" s="73"/>
      <c r="E116" s="73"/>
      <c r="F116" s="73"/>
      <c r="G116" s="73"/>
      <c r="H116" s="73"/>
    </row>
    <row r="117" spans="1:8" ht="14.45" customHeight="1">
      <c r="A117" s="51"/>
      <c r="B117" s="45">
        <v>45</v>
      </c>
      <c r="C117" s="52" t="s">
        <v>18</v>
      </c>
      <c r="D117" s="73"/>
      <c r="E117" s="73"/>
      <c r="F117" s="73"/>
      <c r="G117" s="73"/>
      <c r="H117" s="73"/>
    </row>
    <row r="118" spans="1:8" ht="14.45" customHeight="1">
      <c r="A118" s="51"/>
      <c r="B118" s="17" t="s">
        <v>42</v>
      </c>
      <c r="C118" s="52" t="s">
        <v>43</v>
      </c>
      <c r="D118" s="49">
        <v>0</v>
      </c>
      <c r="E118" s="48">
        <v>5830</v>
      </c>
      <c r="F118" s="48">
        <v>6315</v>
      </c>
      <c r="G118" s="48">
        <v>6315</v>
      </c>
      <c r="H118" s="48">
        <v>6315</v>
      </c>
    </row>
    <row r="119" spans="1:8" ht="14.45" customHeight="1">
      <c r="A119" s="51" t="s">
        <v>8</v>
      </c>
      <c r="B119" s="17">
        <v>62</v>
      </c>
      <c r="C119" s="52" t="s">
        <v>122</v>
      </c>
      <c r="D119" s="61">
        <f t="shared" ref="D119:G120" si="18">D118</f>
        <v>0</v>
      </c>
      <c r="E119" s="60">
        <f t="shared" si="18"/>
        <v>5830</v>
      </c>
      <c r="F119" s="60">
        <f t="shared" si="18"/>
        <v>6315</v>
      </c>
      <c r="G119" s="60">
        <f t="shared" si="18"/>
        <v>6315</v>
      </c>
      <c r="H119" s="60">
        <v>6315</v>
      </c>
    </row>
    <row r="120" spans="1:8" ht="14.45" customHeight="1">
      <c r="A120" s="51" t="s">
        <v>8</v>
      </c>
      <c r="B120" s="4">
        <v>80.103999999999999</v>
      </c>
      <c r="C120" s="78" t="s">
        <v>41</v>
      </c>
      <c r="D120" s="61">
        <f t="shared" si="18"/>
        <v>0</v>
      </c>
      <c r="E120" s="60">
        <f t="shared" si="18"/>
        <v>5830</v>
      </c>
      <c r="F120" s="60">
        <f t="shared" si="18"/>
        <v>6315</v>
      </c>
      <c r="G120" s="60">
        <f t="shared" si="18"/>
        <v>6315</v>
      </c>
      <c r="H120" s="60">
        <v>6315</v>
      </c>
    </row>
    <row r="121" spans="1:8" ht="16.149999999999999" customHeight="1">
      <c r="A121" s="51"/>
      <c r="B121" s="4"/>
      <c r="C121" s="78"/>
      <c r="D121" s="48"/>
      <c r="E121" s="73"/>
      <c r="F121" s="48"/>
      <c r="G121" s="81"/>
      <c r="H121" s="73"/>
    </row>
    <row r="122" spans="1:8" ht="14.45" customHeight="1">
      <c r="B122" s="7">
        <v>80.799000000000007</v>
      </c>
      <c r="C122" s="37" t="s">
        <v>44</v>
      </c>
      <c r="D122" s="75"/>
      <c r="E122" s="75"/>
      <c r="F122" s="75"/>
      <c r="G122" s="76"/>
      <c r="H122" s="75"/>
    </row>
    <row r="123" spans="1:8" ht="14.45" customHeight="1">
      <c r="B123" s="79" t="s">
        <v>100</v>
      </c>
      <c r="C123" s="46" t="s">
        <v>17</v>
      </c>
      <c r="D123" s="75"/>
      <c r="E123" s="75"/>
      <c r="F123" s="75"/>
      <c r="G123" s="76"/>
      <c r="H123" s="75"/>
    </row>
    <row r="124" spans="1:8" ht="14.45" customHeight="1">
      <c r="A124" s="51"/>
      <c r="B124" s="17" t="s">
        <v>45</v>
      </c>
      <c r="C124" s="52" t="s">
        <v>44</v>
      </c>
      <c r="D124" s="53">
        <v>117</v>
      </c>
      <c r="E124" s="55">
        <v>0</v>
      </c>
      <c r="F124" s="53">
        <v>5000</v>
      </c>
      <c r="G124" s="53">
        <v>5000</v>
      </c>
      <c r="H124" s="53">
        <v>5000</v>
      </c>
    </row>
    <row r="125" spans="1:8" ht="14.45" customHeight="1">
      <c r="A125" s="51" t="s">
        <v>8</v>
      </c>
      <c r="B125" s="79" t="s">
        <v>100</v>
      </c>
      <c r="C125" s="52" t="s">
        <v>17</v>
      </c>
      <c r="D125" s="53">
        <f t="shared" ref="D125:G126" si="19">D124</f>
        <v>117</v>
      </c>
      <c r="E125" s="55">
        <f t="shared" si="19"/>
        <v>0</v>
      </c>
      <c r="F125" s="53">
        <f t="shared" si="19"/>
        <v>5000</v>
      </c>
      <c r="G125" s="53">
        <f t="shared" si="19"/>
        <v>5000</v>
      </c>
      <c r="H125" s="53">
        <v>5000</v>
      </c>
    </row>
    <row r="126" spans="1:8" ht="14.45" customHeight="1">
      <c r="A126" s="51" t="s">
        <v>8</v>
      </c>
      <c r="B126" s="4">
        <v>80.799000000000007</v>
      </c>
      <c r="C126" s="78" t="s">
        <v>44</v>
      </c>
      <c r="D126" s="60">
        <f t="shared" si="19"/>
        <v>117</v>
      </c>
      <c r="E126" s="61">
        <f t="shared" si="19"/>
        <v>0</v>
      </c>
      <c r="F126" s="60">
        <f t="shared" si="19"/>
        <v>5000</v>
      </c>
      <c r="G126" s="60">
        <f t="shared" si="19"/>
        <v>5000</v>
      </c>
      <c r="H126" s="60">
        <v>5000</v>
      </c>
    </row>
    <row r="127" spans="1:8" ht="14.45" customHeight="1">
      <c r="A127" s="51" t="s">
        <v>8</v>
      </c>
      <c r="B127" s="17">
        <v>80</v>
      </c>
      <c r="C127" s="52" t="s">
        <v>23</v>
      </c>
      <c r="D127" s="60">
        <f>D126+D120+D113+D106</f>
        <v>7015</v>
      </c>
      <c r="E127" s="60">
        <f t="shared" ref="E127:G127" si="20">E126+E120+E113+E106</f>
        <v>140894</v>
      </c>
      <c r="F127" s="60">
        <f t="shared" si="20"/>
        <v>171325</v>
      </c>
      <c r="G127" s="60">
        <f t="shared" si="20"/>
        <v>171325</v>
      </c>
      <c r="H127" s="60">
        <v>248898</v>
      </c>
    </row>
    <row r="128" spans="1:8" ht="14.45" customHeight="1">
      <c r="A128" s="51" t="s">
        <v>8</v>
      </c>
      <c r="B128" s="4">
        <v>2059</v>
      </c>
      <c r="C128" s="78" t="s">
        <v>1</v>
      </c>
      <c r="D128" s="53">
        <f>D127+D74</f>
        <v>14481</v>
      </c>
      <c r="E128" s="53">
        <f t="shared" ref="E128:G128" si="21">E127+E74</f>
        <v>173192</v>
      </c>
      <c r="F128" s="53">
        <f t="shared" si="21"/>
        <v>213156</v>
      </c>
      <c r="G128" s="53">
        <f t="shared" si="21"/>
        <v>213156</v>
      </c>
      <c r="H128" s="53">
        <v>289735</v>
      </c>
    </row>
    <row r="129" spans="1:8">
      <c r="A129" s="51"/>
      <c r="B129" s="4"/>
      <c r="C129" s="52"/>
      <c r="D129" s="73"/>
      <c r="E129" s="73"/>
      <c r="F129" s="73"/>
      <c r="G129" s="74"/>
      <c r="H129" s="73"/>
    </row>
    <row r="130" spans="1:8" ht="14.45" customHeight="1">
      <c r="B130" s="7">
        <v>2216</v>
      </c>
      <c r="C130" s="37" t="s">
        <v>2</v>
      </c>
      <c r="D130" s="73"/>
      <c r="E130" s="73"/>
      <c r="F130" s="73"/>
      <c r="G130" s="74"/>
      <c r="H130" s="73"/>
    </row>
    <row r="131" spans="1:8" ht="14.45" customHeight="1">
      <c r="A131" s="36"/>
      <c r="B131" s="38">
        <v>5</v>
      </c>
      <c r="C131" s="39" t="s">
        <v>47</v>
      </c>
      <c r="D131" s="75"/>
      <c r="E131" s="75"/>
      <c r="F131" s="75"/>
      <c r="G131" s="76"/>
      <c r="H131" s="75"/>
    </row>
    <row r="132" spans="1:8" ht="14.45" customHeight="1">
      <c r="A132" s="36"/>
      <c r="B132" s="41">
        <v>5.0529999999999999</v>
      </c>
      <c r="C132" s="42" t="s">
        <v>16</v>
      </c>
      <c r="D132" s="75"/>
      <c r="E132" s="75"/>
      <c r="F132" s="75"/>
      <c r="G132" s="76"/>
      <c r="H132" s="75"/>
    </row>
    <row r="133" spans="1:8" ht="14.45" customHeight="1">
      <c r="A133" s="36"/>
      <c r="B133" s="45">
        <v>60</v>
      </c>
      <c r="C133" s="46" t="s">
        <v>66</v>
      </c>
      <c r="D133" s="75"/>
      <c r="E133" s="75"/>
      <c r="F133" s="75"/>
      <c r="G133" s="76"/>
      <c r="H133" s="75"/>
    </row>
    <row r="134" spans="1:8" ht="25.5">
      <c r="A134" s="70"/>
      <c r="B134" s="17">
        <v>71</v>
      </c>
      <c r="C134" s="52" t="s">
        <v>134</v>
      </c>
      <c r="D134" s="73"/>
      <c r="E134" s="73"/>
      <c r="F134" s="73"/>
      <c r="G134" s="74"/>
      <c r="H134" s="73"/>
    </row>
    <row r="135" spans="1:8" ht="14.45" customHeight="1">
      <c r="A135" s="82"/>
      <c r="B135" s="58" t="s">
        <v>67</v>
      </c>
      <c r="C135" s="59" t="s">
        <v>26</v>
      </c>
      <c r="D135" s="53">
        <v>14831</v>
      </c>
      <c r="E135" s="53">
        <v>8334</v>
      </c>
      <c r="F135" s="53">
        <v>25367</v>
      </c>
      <c r="G135" s="53">
        <v>25367</v>
      </c>
      <c r="H135" s="53">
        <v>22030</v>
      </c>
    </row>
    <row r="136" spans="1:8" ht="4.1500000000000004" customHeight="1">
      <c r="A136" s="70"/>
      <c r="B136" s="45"/>
      <c r="C136" s="52"/>
      <c r="D136" s="48"/>
      <c r="E136" s="48"/>
      <c r="F136" s="48"/>
      <c r="G136" s="48"/>
      <c r="H136" s="48"/>
    </row>
    <row r="137" spans="1:8" ht="25.5">
      <c r="A137" s="70"/>
      <c r="B137" s="17">
        <v>72</v>
      </c>
      <c r="C137" s="52" t="s">
        <v>135</v>
      </c>
      <c r="D137" s="73"/>
      <c r="E137" s="73"/>
      <c r="F137" s="73"/>
      <c r="G137" s="74"/>
      <c r="H137" s="73"/>
    </row>
    <row r="138" spans="1:8" ht="14.45" customHeight="1">
      <c r="A138" s="70"/>
      <c r="B138" s="45" t="s">
        <v>68</v>
      </c>
      <c r="C138" s="52" t="s">
        <v>26</v>
      </c>
      <c r="D138" s="48">
        <v>806</v>
      </c>
      <c r="E138" s="48">
        <v>615</v>
      </c>
      <c r="F138" s="48">
        <v>2696</v>
      </c>
      <c r="G138" s="48">
        <v>2696</v>
      </c>
      <c r="H138" s="48">
        <v>2883</v>
      </c>
    </row>
    <row r="139" spans="1:8">
      <c r="A139" s="36"/>
      <c r="B139" s="7"/>
      <c r="C139" s="46"/>
      <c r="D139" s="75"/>
      <c r="E139" s="75"/>
      <c r="F139" s="75"/>
      <c r="G139" s="76"/>
      <c r="H139" s="75"/>
    </row>
    <row r="140" spans="1:8" ht="27" customHeight="1">
      <c r="A140" s="70"/>
      <c r="B140" s="17">
        <v>73</v>
      </c>
      <c r="C140" s="52" t="s">
        <v>136</v>
      </c>
      <c r="D140" s="73"/>
      <c r="E140" s="73"/>
      <c r="F140" s="73"/>
      <c r="G140" s="74"/>
      <c r="H140" s="73"/>
    </row>
    <row r="141" spans="1:8" ht="14.45" customHeight="1">
      <c r="A141" s="70"/>
      <c r="B141" s="45" t="s">
        <v>69</v>
      </c>
      <c r="C141" s="52" t="s">
        <v>26</v>
      </c>
      <c r="D141" s="48">
        <v>990</v>
      </c>
      <c r="E141" s="48">
        <v>269</v>
      </c>
      <c r="F141" s="48">
        <v>1362</v>
      </c>
      <c r="G141" s="48">
        <v>1362</v>
      </c>
      <c r="H141" s="48">
        <v>1401</v>
      </c>
    </row>
    <row r="142" spans="1:8">
      <c r="A142" s="70"/>
      <c r="B142" s="4"/>
      <c r="C142" s="52"/>
      <c r="D142" s="73"/>
      <c r="E142" s="73"/>
      <c r="F142" s="73"/>
      <c r="G142" s="74"/>
      <c r="H142" s="73"/>
    </row>
    <row r="143" spans="1:8" ht="27" customHeight="1">
      <c r="A143" s="70"/>
      <c r="B143" s="17">
        <v>74</v>
      </c>
      <c r="C143" s="52" t="s">
        <v>137</v>
      </c>
      <c r="D143" s="75"/>
      <c r="E143" s="75"/>
      <c r="F143" s="75"/>
      <c r="G143" s="76"/>
      <c r="H143" s="75"/>
    </row>
    <row r="144" spans="1:8" ht="14.45" customHeight="1">
      <c r="A144" s="36"/>
      <c r="B144" s="45" t="s">
        <v>70</v>
      </c>
      <c r="C144" s="46" t="s">
        <v>26</v>
      </c>
      <c r="D144" s="54">
        <v>620</v>
      </c>
      <c r="E144" s="54">
        <v>4581</v>
      </c>
      <c r="F144" s="54">
        <v>4023</v>
      </c>
      <c r="G144" s="54">
        <v>4023</v>
      </c>
      <c r="H144" s="54">
        <v>2979</v>
      </c>
    </row>
    <row r="145" spans="1:8" ht="14.45" customHeight="1">
      <c r="A145" s="70" t="s">
        <v>8</v>
      </c>
      <c r="B145" s="45">
        <v>60</v>
      </c>
      <c r="C145" s="52" t="s">
        <v>66</v>
      </c>
      <c r="D145" s="60">
        <f t="shared" ref="D145:G145" si="22">SUM(D135:D144)</f>
        <v>17247</v>
      </c>
      <c r="E145" s="60">
        <f t="shared" si="22"/>
        <v>13799</v>
      </c>
      <c r="F145" s="60">
        <f t="shared" si="22"/>
        <v>33448</v>
      </c>
      <c r="G145" s="60">
        <f t="shared" si="22"/>
        <v>33448</v>
      </c>
      <c r="H145" s="60">
        <v>29293</v>
      </c>
    </row>
    <row r="146" spans="1:8">
      <c r="A146" s="36"/>
      <c r="B146" s="7"/>
      <c r="C146" s="46"/>
      <c r="D146" s="75"/>
      <c r="E146" s="75"/>
      <c r="F146" s="75"/>
      <c r="G146" s="76"/>
      <c r="H146" s="75"/>
    </row>
    <row r="147" spans="1:8" ht="15" customHeight="1">
      <c r="A147" s="36"/>
      <c r="B147" s="45">
        <v>61</v>
      </c>
      <c r="C147" s="46" t="s">
        <v>65</v>
      </c>
      <c r="D147" s="75"/>
      <c r="E147" s="75"/>
      <c r="F147" s="75"/>
      <c r="G147" s="76"/>
      <c r="H147" s="75"/>
    </row>
    <row r="148" spans="1:8" ht="27" customHeight="1">
      <c r="A148" s="70"/>
      <c r="B148" s="17">
        <v>71</v>
      </c>
      <c r="C148" s="52" t="s">
        <v>134</v>
      </c>
      <c r="D148" s="73"/>
      <c r="E148" s="73"/>
      <c r="F148" s="73"/>
      <c r="G148" s="74"/>
      <c r="H148" s="73"/>
    </row>
    <row r="149" spans="1:8" ht="15" customHeight="1">
      <c r="A149" s="70"/>
      <c r="B149" s="45" t="s">
        <v>72</v>
      </c>
      <c r="C149" s="52" t="s">
        <v>49</v>
      </c>
      <c r="D149" s="49">
        <v>0</v>
      </c>
      <c r="E149" s="48">
        <v>1309</v>
      </c>
      <c r="F149" s="48">
        <v>1339</v>
      </c>
      <c r="G149" s="48">
        <v>1339</v>
      </c>
      <c r="H149" s="48">
        <v>1339</v>
      </c>
    </row>
    <row r="150" spans="1:8" ht="15" customHeight="1">
      <c r="A150" s="70"/>
      <c r="B150" s="45" t="s">
        <v>79</v>
      </c>
      <c r="C150" s="52" t="s">
        <v>77</v>
      </c>
      <c r="D150" s="55">
        <v>0</v>
      </c>
      <c r="E150" s="53">
        <v>7962</v>
      </c>
      <c r="F150" s="53">
        <v>6500</v>
      </c>
      <c r="G150" s="53">
        <v>6500</v>
      </c>
      <c r="H150" s="53">
        <v>6500</v>
      </c>
    </row>
    <row r="151" spans="1:8" ht="25.5">
      <c r="A151" s="70" t="s">
        <v>8</v>
      </c>
      <c r="B151" s="17">
        <v>71</v>
      </c>
      <c r="C151" s="52" t="s">
        <v>138</v>
      </c>
      <c r="D151" s="55">
        <f t="shared" ref="D151:G151" si="23">SUM(D149:D150)</f>
        <v>0</v>
      </c>
      <c r="E151" s="53">
        <f t="shared" si="23"/>
        <v>9271</v>
      </c>
      <c r="F151" s="53">
        <f t="shared" si="23"/>
        <v>7839</v>
      </c>
      <c r="G151" s="53">
        <f t="shared" si="23"/>
        <v>7839</v>
      </c>
      <c r="H151" s="53">
        <v>7839</v>
      </c>
    </row>
    <row r="152" spans="1:8" ht="15" customHeight="1">
      <c r="A152" s="70"/>
      <c r="B152" s="17"/>
      <c r="C152" s="52"/>
      <c r="D152" s="73"/>
      <c r="E152" s="73"/>
      <c r="F152" s="73"/>
      <c r="G152" s="74"/>
      <c r="H152" s="73"/>
    </row>
    <row r="153" spans="1:8" ht="27" customHeight="1">
      <c r="A153" s="36"/>
      <c r="B153" s="14">
        <v>72</v>
      </c>
      <c r="C153" s="52" t="s">
        <v>139</v>
      </c>
      <c r="D153" s="73"/>
      <c r="E153" s="73"/>
      <c r="F153" s="73"/>
      <c r="G153" s="74"/>
      <c r="H153" s="73"/>
    </row>
    <row r="154" spans="1:8" ht="15" customHeight="1">
      <c r="A154" s="70"/>
      <c r="B154" s="45" t="s">
        <v>73</v>
      </c>
      <c r="C154" s="52" t="s">
        <v>49</v>
      </c>
      <c r="D154" s="55">
        <v>0</v>
      </c>
      <c r="E154" s="53">
        <v>95</v>
      </c>
      <c r="F154" s="53">
        <v>443</v>
      </c>
      <c r="G154" s="53">
        <v>443</v>
      </c>
      <c r="H154" s="53">
        <v>443</v>
      </c>
    </row>
    <row r="155" spans="1:8" ht="15" customHeight="1">
      <c r="A155" s="70"/>
      <c r="B155" s="45" t="s">
        <v>80</v>
      </c>
      <c r="C155" s="52" t="s">
        <v>77</v>
      </c>
      <c r="D155" s="63">
        <v>0</v>
      </c>
      <c r="E155" s="54">
        <v>785</v>
      </c>
      <c r="F155" s="54">
        <v>785</v>
      </c>
      <c r="G155" s="54">
        <v>785</v>
      </c>
      <c r="H155" s="54">
        <v>785</v>
      </c>
    </row>
    <row r="156" spans="1:8" ht="25.5">
      <c r="A156" s="70" t="s">
        <v>8</v>
      </c>
      <c r="B156" s="17">
        <v>72</v>
      </c>
      <c r="C156" s="52" t="s">
        <v>135</v>
      </c>
      <c r="D156" s="61">
        <f t="shared" ref="D156:G156" si="24">SUM(D154:D155)</f>
        <v>0</v>
      </c>
      <c r="E156" s="60">
        <f t="shared" si="24"/>
        <v>880</v>
      </c>
      <c r="F156" s="60">
        <f t="shared" si="24"/>
        <v>1228</v>
      </c>
      <c r="G156" s="60">
        <f t="shared" si="24"/>
        <v>1228</v>
      </c>
      <c r="H156" s="60">
        <v>1228</v>
      </c>
    </row>
    <row r="157" spans="1:8" ht="15" customHeight="1">
      <c r="A157" s="36"/>
      <c r="C157" s="52"/>
      <c r="D157" s="73"/>
      <c r="E157" s="73"/>
      <c r="F157" s="73"/>
      <c r="G157" s="74"/>
      <c r="H157" s="73"/>
    </row>
    <row r="158" spans="1:8" ht="27" customHeight="1">
      <c r="A158" s="70"/>
      <c r="B158" s="17">
        <v>73</v>
      </c>
      <c r="C158" s="52" t="s">
        <v>136</v>
      </c>
      <c r="D158" s="73"/>
      <c r="E158" s="73"/>
      <c r="F158" s="73"/>
      <c r="G158" s="74"/>
      <c r="H158" s="73"/>
    </row>
    <row r="159" spans="1:8" ht="15" customHeight="1">
      <c r="A159" s="70"/>
      <c r="B159" s="45" t="s">
        <v>74</v>
      </c>
      <c r="C159" s="52" t="s">
        <v>49</v>
      </c>
      <c r="D159" s="49">
        <v>0</v>
      </c>
      <c r="E159" s="49">
        <v>0</v>
      </c>
      <c r="F159" s="48">
        <v>216</v>
      </c>
      <c r="G159" s="48">
        <v>216</v>
      </c>
      <c r="H159" s="48">
        <v>216</v>
      </c>
    </row>
    <row r="160" spans="1:8" ht="15" customHeight="1">
      <c r="A160" s="70"/>
      <c r="B160" s="45" t="s">
        <v>81</v>
      </c>
      <c r="C160" s="52" t="s">
        <v>77</v>
      </c>
      <c r="D160" s="55">
        <v>0</v>
      </c>
      <c r="E160" s="53">
        <v>524</v>
      </c>
      <c r="F160" s="53">
        <v>525</v>
      </c>
      <c r="G160" s="53">
        <v>525</v>
      </c>
      <c r="H160" s="53">
        <v>525</v>
      </c>
    </row>
    <row r="161" spans="1:8" ht="27" customHeight="1">
      <c r="A161" s="82" t="s">
        <v>8</v>
      </c>
      <c r="B161" s="77">
        <v>73</v>
      </c>
      <c r="C161" s="59" t="s">
        <v>140</v>
      </c>
      <c r="D161" s="55">
        <f t="shared" ref="D161:G161" si="25">SUM(D159:D160)</f>
        <v>0</v>
      </c>
      <c r="E161" s="53">
        <f t="shared" si="25"/>
        <v>524</v>
      </c>
      <c r="F161" s="53">
        <f t="shared" si="25"/>
        <v>741</v>
      </c>
      <c r="G161" s="53">
        <f t="shared" si="25"/>
        <v>741</v>
      </c>
      <c r="H161" s="53">
        <v>741</v>
      </c>
    </row>
    <row r="162" spans="1:8">
      <c r="A162" s="70"/>
      <c r="B162" s="17"/>
      <c r="C162" s="52"/>
      <c r="D162" s="73"/>
      <c r="E162" s="73"/>
      <c r="F162" s="73"/>
      <c r="G162" s="74"/>
      <c r="H162" s="73"/>
    </row>
    <row r="163" spans="1:8" ht="25.5">
      <c r="A163" s="70"/>
      <c r="B163" s="17">
        <v>74</v>
      </c>
      <c r="C163" s="52" t="s">
        <v>137</v>
      </c>
      <c r="D163" s="73"/>
      <c r="E163" s="73"/>
      <c r="F163" s="73"/>
      <c r="G163" s="74"/>
      <c r="H163" s="73"/>
    </row>
    <row r="164" spans="1:8" ht="14.45" customHeight="1">
      <c r="A164" s="36"/>
      <c r="B164" s="45" t="s">
        <v>75</v>
      </c>
      <c r="C164" s="46" t="s">
        <v>49</v>
      </c>
      <c r="D164" s="63">
        <v>0</v>
      </c>
      <c r="E164" s="54">
        <v>270</v>
      </c>
      <c r="F164" s="54">
        <v>270</v>
      </c>
      <c r="G164" s="54">
        <v>270</v>
      </c>
      <c r="H164" s="54">
        <v>270</v>
      </c>
    </row>
    <row r="165" spans="1:8" ht="14.45" customHeight="1">
      <c r="A165" s="70"/>
      <c r="B165" s="45" t="s">
        <v>82</v>
      </c>
      <c r="C165" s="52" t="s">
        <v>77</v>
      </c>
      <c r="D165" s="55">
        <v>0</v>
      </c>
      <c r="E165" s="53">
        <v>631</v>
      </c>
      <c r="F165" s="53">
        <v>872</v>
      </c>
      <c r="G165" s="53">
        <v>872</v>
      </c>
      <c r="H165" s="53">
        <v>872</v>
      </c>
    </row>
    <row r="166" spans="1:8" ht="25.5">
      <c r="A166" s="70" t="s">
        <v>8</v>
      </c>
      <c r="B166" s="17">
        <v>74</v>
      </c>
      <c r="C166" s="52" t="s">
        <v>137</v>
      </c>
      <c r="D166" s="61">
        <f t="shared" ref="D166:G166" si="26">SUM(D164:D165)</f>
        <v>0</v>
      </c>
      <c r="E166" s="60">
        <f t="shared" si="26"/>
        <v>901</v>
      </c>
      <c r="F166" s="60">
        <f t="shared" si="26"/>
        <v>1142</v>
      </c>
      <c r="G166" s="60">
        <f t="shared" si="26"/>
        <v>1142</v>
      </c>
      <c r="H166" s="60">
        <v>1142</v>
      </c>
    </row>
    <row r="167" spans="1:8" ht="14.45" customHeight="1">
      <c r="A167" s="36" t="s">
        <v>8</v>
      </c>
      <c r="B167" s="45">
        <v>61</v>
      </c>
      <c r="C167" s="46" t="s">
        <v>65</v>
      </c>
      <c r="D167" s="61">
        <f t="shared" ref="D167:G167" si="27">D166+D161+D156+D151</f>
        <v>0</v>
      </c>
      <c r="E167" s="60">
        <f t="shared" si="27"/>
        <v>11576</v>
      </c>
      <c r="F167" s="60">
        <f t="shared" si="27"/>
        <v>10950</v>
      </c>
      <c r="G167" s="60">
        <f t="shared" si="27"/>
        <v>10950</v>
      </c>
      <c r="H167" s="60">
        <v>10950</v>
      </c>
    </row>
    <row r="168" spans="1:8" ht="14.45" customHeight="1">
      <c r="A168" s="70" t="s">
        <v>8</v>
      </c>
      <c r="B168" s="68">
        <v>5.0529999999999999</v>
      </c>
      <c r="C168" s="69" t="s">
        <v>16</v>
      </c>
      <c r="D168" s="60">
        <f t="shared" ref="D168:G168" si="28">D167+D145</f>
        <v>17247</v>
      </c>
      <c r="E168" s="60">
        <f t="shared" si="28"/>
        <v>25375</v>
      </c>
      <c r="F168" s="60">
        <f t="shared" si="28"/>
        <v>44398</v>
      </c>
      <c r="G168" s="60">
        <f t="shared" si="28"/>
        <v>44398</v>
      </c>
      <c r="H168" s="60">
        <v>40243</v>
      </c>
    </row>
    <row r="169" spans="1:8" ht="12" customHeight="1">
      <c r="A169" s="70"/>
      <c r="B169" s="68"/>
      <c r="C169" s="72"/>
      <c r="D169" s="75"/>
      <c r="E169" s="75"/>
      <c r="F169" s="75"/>
      <c r="G169" s="76"/>
      <c r="H169" s="75"/>
    </row>
    <row r="170" spans="1:8">
      <c r="A170" s="36"/>
      <c r="B170" s="83">
        <v>5.8</v>
      </c>
      <c r="C170" s="42" t="s">
        <v>78</v>
      </c>
      <c r="D170" s="75"/>
      <c r="E170" s="75"/>
      <c r="F170" s="75"/>
      <c r="G170" s="76"/>
      <c r="H170" s="75"/>
    </row>
    <row r="171" spans="1:8">
      <c r="A171" s="51"/>
      <c r="B171" s="14">
        <v>61</v>
      </c>
      <c r="C171" s="46" t="s">
        <v>39</v>
      </c>
      <c r="D171" s="75"/>
      <c r="E171" s="75"/>
      <c r="F171" s="75"/>
      <c r="G171" s="76"/>
      <c r="H171" s="75"/>
    </row>
    <row r="172" spans="1:8">
      <c r="A172" s="51"/>
      <c r="B172" s="17">
        <v>45</v>
      </c>
      <c r="C172" s="52" t="s">
        <v>18</v>
      </c>
      <c r="D172" s="73"/>
      <c r="E172" s="73"/>
      <c r="F172" s="73"/>
      <c r="G172" s="74"/>
      <c r="H172" s="73"/>
    </row>
    <row r="173" spans="1:8">
      <c r="A173" s="51"/>
      <c r="B173" s="17" t="s">
        <v>48</v>
      </c>
      <c r="C173" s="52" t="s">
        <v>49</v>
      </c>
      <c r="D173" s="49">
        <v>0</v>
      </c>
      <c r="E173" s="48">
        <v>1555</v>
      </c>
      <c r="F173" s="48">
        <v>1555</v>
      </c>
      <c r="G173" s="48">
        <v>1555</v>
      </c>
      <c r="H173" s="48">
        <v>1555</v>
      </c>
    </row>
    <row r="174" spans="1:8">
      <c r="A174" s="51"/>
      <c r="B174" s="14" t="s">
        <v>50</v>
      </c>
      <c r="C174" s="46" t="s">
        <v>51</v>
      </c>
      <c r="D174" s="63">
        <v>0</v>
      </c>
      <c r="E174" s="54">
        <v>281</v>
      </c>
      <c r="F174" s="54">
        <v>281</v>
      </c>
      <c r="G174" s="54">
        <v>281</v>
      </c>
      <c r="H174" s="54">
        <v>281</v>
      </c>
    </row>
    <row r="175" spans="1:8">
      <c r="A175" s="51" t="s">
        <v>8</v>
      </c>
      <c r="B175" s="17">
        <v>45</v>
      </c>
      <c r="C175" s="52" t="s">
        <v>18</v>
      </c>
      <c r="D175" s="61">
        <f t="shared" ref="D175:G175" si="29">SUM(D173:D174)</f>
        <v>0</v>
      </c>
      <c r="E175" s="60">
        <f t="shared" si="29"/>
        <v>1836</v>
      </c>
      <c r="F175" s="60">
        <f t="shared" si="29"/>
        <v>1836</v>
      </c>
      <c r="G175" s="60">
        <f t="shared" si="29"/>
        <v>1836</v>
      </c>
      <c r="H175" s="60">
        <v>1836</v>
      </c>
    </row>
    <row r="176" spans="1:8" ht="12" customHeight="1">
      <c r="A176" s="51"/>
      <c r="B176" s="17"/>
      <c r="C176" s="52"/>
      <c r="D176" s="73"/>
      <c r="E176" s="73"/>
      <c r="F176" s="73"/>
      <c r="G176" s="73"/>
      <c r="H176" s="73"/>
    </row>
    <row r="177" spans="1:8">
      <c r="A177" s="51"/>
      <c r="B177" s="17">
        <v>46</v>
      </c>
      <c r="C177" s="52" t="s">
        <v>20</v>
      </c>
      <c r="D177" s="73"/>
      <c r="E177" s="73"/>
      <c r="F177" s="73"/>
      <c r="G177" s="73"/>
      <c r="H177" s="73"/>
    </row>
    <row r="178" spans="1:8">
      <c r="A178" s="51"/>
      <c r="B178" s="17" t="s">
        <v>52</v>
      </c>
      <c r="C178" s="52" t="s">
        <v>49</v>
      </c>
      <c r="D178" s="55">
        <v>0</v>
      </c>
      <c r="E178" s="53">
        <v>100</v>
      </c>
      <c r="F178" s="53">
        <v>443</v>
      </c>
      <c r="G178" s="53">
        <v>443</v>
      </c>
      <c r="H178" s="53">
        <v>443</v>
      </c>
    </row>
    <row r="179" spans="1:8">
      <c r="A179" s="51" t="s">
        <v>8</v>
      </c>
      <c r="B179" s="17">
        <v>46</v>
      </c>
      <c r="C179" s="52" t="s">
        <v>20</v>
      </c>
      <c r="D179" s="61">
        <f t="shared" ref="D179:G179" si="30">D178</f>
        <v>0</v>
      </c>
      <c r="E179" s="60">
        <f t="shared" si="30"/>
        <v>100</v>
      </c>
      <c r="F179" s="60">
        <f t="shared" si="30"/>
        <v>443</v>
      </c>
      <c r="G179" s="60">
        <f t="shared" si="30"/>
        <v>443</v>
      </c>
      <c r="H179" s="60">
        <v>443</v>
      </c>
    </row>
    <row r="180" spans="1:8" ht="12" customHeight="1">
      <c r="A180" s="51"/>
      <c r="B180" s="17"/>
      <c r="C180" s="52"/>
      <c r="D180" s="75"/>
      <c r="E180" s="75"/>
      <c r="F180" s="75"/>
      <c r="G180" s="75"/>
      <c r="H180" s="75"/>
    </row>
    <row r="181" spans="1:8">
      <c r="A181" s="51"/>
      <c r="B181" s="17">
        <v>47</v>
      </c>
      <c r="C181" s="52" t="s">
        <v>21</v>
      </c>
      <c r="D181" s="75"/>
      <c r="E181" s="75"/>
      <c r="F181" s="75"/>
      <c r="G181" s="75"/>
      <c r="H181" s="75"/>
    </row>
    <row r="182" spans="1:8">
      <c r="A182" s="51"/>
      <c r="B182" s="17" t="s">
        <v>53</v>
      </c>
      <c r="C182" s="52" t="s">
        <v>49</v>
      </c>
      <c r="D182" s="63">
        <v>0</v>
      </c>
      <c r="E182" s="63">
        <v>0</v>
      </c>
      <c r="F182" s="54">
        <v>324</v>
      </c>
      <c r="G182" s="54">
        <v>324</v>
      </c>
      <c r="H182" s="54">
        <v>324</v>
      </c>
    </row>
    <row r="183" spans="1:8">
      <c r="A183" s="51" t="s">
        <v>8</v>
      </c>
      <c r="B183" s="14">
        <v>47</v>
      </c>
      <c r="C183" s="46" t="s">
        <v>21</v>
      </c>
      <c r="D183" s="61">
        <f t="shared" ref="D183:G183" si="31">D182</f>
        <v>0</v>
      </c>
      <c r="E183" s="61">
        <f t="shared" si="31"/>
        <v>0</v>
      </c>
      <c r="F183" s="60">
        <f t="shared" si="31"/>
        <v>324</v>
      </c>
      <c r="G183" s="60">
        <f t="shared" si="31"/>
        <v>324</v>
      </c>
      <c r="H183" s="60">
        <v>324</v>
      </c>
    </row>
    <row r="184" spans="1:8" ht="12" customHeight="1">
      <c r="A184" s="51"/>
      <c r="C184" s="46"/>
      <c r="D184" s="73"/>
      <c r="E184" s="73"/>
      <c r="F184" s="73"/>
      <c r="G184" s="73"/>
      <c r="H184" s="73"/>
    </row>
    <row r="185" spans="1:8">
      <c r="A185" s="51"/>
      <c r="B185" s="14">
        <v>48</v>
      </c>
      <c r="C185" s="46" t="s">
        <v>22</v>
      </c>
      <c r="D185" s="75"/>
      <c r="E185" s="75"/>
      <c r="F185" s="75"/>
      <c r="G185" s="75"/>
      <c r="H185" s="75"/>
    </row>
    <row r="186" spans="1:8">
      <c r="A186" s="51"/>
      <c r="B186" s="14" t="s">
        <v>54</v>
      </c>
      <c r="C186" s="46" t="s">
        <v>49</v>
      </c>
      <c r="D186" s="63">
        <v>0</v>
      </c>
      <c r="E186" s="54">
        <v>443</v>
      </c>
      <c r="F186" s="54">
        <v>443</v>
      </c>
      <c r="G186" s="54">
        <v>443</v>
      </c>
      <c r="H186" s="54">
        <v>443</v>
      </c>
    </row>
    <row r="187" spans="1:8">
      <c r="A187" s="51" t="s">
        <v>8</v>
      </c>
      <c r="B187" s="17">
        <v>48</v>
      </c>
      <c r="C187" s="52" t="s">
        <v>22</v>
      </c>
      <c r="D187" s="61">
        <f t="shared" ref="D187:G187" si="32">D186</f>
        <v>0</v>
      </c>
      <c r="E187" s="60">
        <f t="shared" si="32"/>
        <v>443</v>
      </c>
      <c r="F187" s="60">
        <f t="shared" si="32"/>
        <v>443</v>
      </c>
      <c r="G187" s="60">
        <f t="shared" si="32"/>
        <v>443</v>
      </c>
      <c r="H187" s="60">
        <v>443</v>
      </c>
    </row>
    <row r="188" spans="1:8">
      <c r="A188" s="51" t="s">
        <v>8</v>
      </c>
      <c r="B188" s="17">
        <v>61</v>
      </c>
      <c r="C188" s="52" t="s">
        <v>39</v>
      </c>
      <c r="D188" s="61">
        <f t="shared" ref="D188:G188" si="33">D175+D179+D183+D187</f>
        <v>0</v>
      </c>
      <c r="E188" s="60">
        <f t="shared" si="33"/>
        <v>2379</v>
      </c>
      <c r="F188" s="60">
        <f t="shared" si="33"/>
        <v>3046</v>
      </c>
      <c r="G188" s="60">
        <f t="shared" si="33"/>
        <v>3046</v>
      </c>
      <c r="H188" s="60">
        <v>3046</v>
      </c>
    </row>
    <row r="189" spans="1:8" ht="12" customHeight="1">
      <c r="A189" s="70"/>
      <c r="B189" s="4"/>
      <c r="C189" s="52"/>
      <c r="D189" s="73"/>
      <c r="E189" s="73"/>
      <c r="F189" s="73"/>
      <c r="G189" s="73"/>
      <c r="H189" s="73"/>
    </row>
    <row r="190" spans="1:8" ht="14.45" customHeight="1">
      <c r="A190" s="36"/>
      <c r="B190" s="14">
        <v>62</v>
      </c>
      <c r="C190" s="46" t="s">
        <v>101</v>
      </c>
      <c r="D190" s="75"/>
      <c r="E190" s="75"/>
      <c r="F190" s="75"/>
      <c r="G190" s="75"/>
      <c r="H190" s="75"/>
    </row>
    <row r="191" spans="1:8" ht="14.45" customHeight="1">
      <c r="A191" s="36"/>
      <c r="B191" s="14">
        <v>45</v>
      </c>
      <c r="C191" s="46" t="s">
        <v>18</v>
      </c>
      <c r="D191" s="75"/>
      <c r="E191" s="75"/>
      <c r="F191" s="75"/>
      <c r="G191" s="75"/>
      <c r="H191" s="75"/>
    </row>
    <row r="192" spans="1:8" ht="14.45" customHeight="1">
      <c r="A192" s="36"/>
      <c r="B192" s="14" t="s">
        <v>42</v>
      </c>
      <c r="C192" s="84" t="s">
        <v>43</v>
      </c>
      <c r="D192" s="63">
        <v>0</v>
      </c>
      <c r="E192" s="63">
        <v>0</v>
      </c>
      <c r="F192" s="54">
        <v>1</v>
      </c>
      <c r="G192" s="54">
        <v>1</v>
      </c>
      <c r="H192" s="54">
        <v>1</v>
      </c>
    </row>
    <row r="193" spans="1:8" ht="14.45" customHeight="1">
      <c r="A193" s="70" t="s">
        <v>8</v>
      </c>
      <c r="B193" s="17">
        <v>62</v>
      </c>
      <c r="C193" s="52" t="s">
        <v>102</v>
      </c>
      <c r="D193" s="61">
        <f t="shared" ref="D193:G193" si="34">D192</f>
        <v>0</v>
      </c>
      <c r="E193" s="61">
        <f t="shared" si="34"/>
        <v>0</v>
      </c>
      <c r="F193" s="60">
        <f t="shared" si="34"/>
        <v>1</v>
      </c>
      <c r="G193" s="60">
        <f t="shared" si="34"/>
        <v>1</v>
      </c>
      <c r="H193" s="60">
        <v>1</v>
      </c>
    </row>
    <row r="194" spans="1:8" ht="14.45" customHeight="1">
      <c r="A194" s="70" t="s">
        <v>8</v>
      </c>
      <c r="B194" s="85">
        <v>5.8</v>
      </c>
      <c r="C194" s="69" t="s">
        <v>78</v>
      </c>
      <c r="D194" s="55">
        <f t="shared" ref="D194:G194" si="35">D193+D188</f>
        <v>0</v>
      </c>
      <c r="E194" s="53">
        <f t="shared" si="35"/>
        <v>2379</v>
      </c>
      <c r="F194" s="53">
        <f t="shared" si="35"/>
        <v>3047</v>
      </c>
      <c r="G194" s="53">
        <f t="shared" si="35"/>
        <v>3047</v>
      </c>
      <c r="H194" s="53">
        <v>3047</v>
      </c>
    </row>
    <row r="195" spans="1:8" ht="14.45" customHeight="1">
      <c r="A195" s="70" t="s">
        <v>8</v>
      </c>
      <c r="B195" s="71">
        <v>5</v>
      </c>
      <c r="C195" s="72" t="s">
        <v>47</v>
      </c>
      <c r="D195" s="53">
        <f t="shared" ref="D195:G195" si="36">D194+D168</f>
        <v>17247</v>
      </c>
      <c r="E195" s="53">
        <f t="shared" si="36"/>
        <v>27754</v>
      </c>
      <c r="F195" s="53">
        <f t="shared" si="36"/>
        <v>47445</v>
      </c>
      <c r="G195" s="53">
        <f t="shared" si="36"/>
        <v>47445</v>
      </c>
      <c r="H195" s="53">
        <v>43290</v>
      </c>
    </row>
    <row r="196" spans="1:8" ht="14.45" customHeight="1">
      <c r="A196" s="103" t="s">
        <v>8</v>
      </c>
      <c r="B196" s="86">
        <v>2216</v>
      </c>
      <c r="C196" s="42" t="s">
        <v>2</v>
      </c>
      <c r="D196" s="60">
        <f t="shared" ref="D196:G196" si="37">D195</f>
        <v>17247</v>
      </c>
      <c r="E196" s="60">
        <f t="shared" si="37"/>
        <v>27754</v>
      </c>
      <c r="F196" s="60">
        <f t="shared" si="37"/>
        <v>47445</v>
      </c>
      <c r="G196" s="60">
        <f t="shared" si="37"/>
        <v>47445</v>
      </c>
      <c r="H196" s="60">
        <v>43290</v>
      </c>
    </row>
    <row r="197" spans="1:8" s="102" customFormat="1" ht="14.45" customHeight="1">
      <c r="A197" s="104" t="s">
        <v>8</v>
      </c>
      <c r="B197" s="105"/>
      <c r="C197" s="106" t="s">
        <v>13</v>
      </c>
      <c r="D197" s="107">
        <f t="shared" ref="D197:G197" si="38">D196+D128</f>
        <v>31728</v>
      </c>
      <c r="E197" s="107">
        <f t="shared" si="38"/>
        <v>200946</v>
      </c>
      <c r="F197" s="107">
        <f t="shared" si="38"/>
        <v>260601</v>
      </c>
      <c r="G197" s="107">
        <f t="shared" si="38"/>
        <v>260601</v>
      </c>
      <c r="H197" s="107">
        <v>333025</v>
      </c>
    </row>
    <row r="198" spans="1:8" ht="4.1500000000000004" customHeight="1">
      <c r="A198" s="51"/>
      <c r="B198" s="17"/>
      <c r="C198" s="78"/>
      <c r="D198" s="73"/>
      <c r="E198" s="73"/>
      <c r="F198" s="73"/>
      <c r="G198" s="74"/>
      <c r="H198" s="73"/>
    </row>
    <row r="199" spans="1:8" ht="15.6" customHeight="1">
      <c r="C199" s="37" t="s">
        <v>55</v>
      </c>
      <c r="D199" s="73"/>
      <c r="E199" s="73"/>
      <c r="F199" s="73"/>
      <c r="G199" s="74"/>
      <c r="H199" s="73"/>
    </row>
    <row r="200" spans="1:8" ht="15.6" customHeight="1">
      <c r="A200" s="36" t="s">
        <v>14</v>
      </c>
      <c r="B200" s="7">
        <v>4059</v>
      </c>
      <c r="C200" s="37" t="s">
        <v>4</v>
      </c>
      <c r="D200" s="75"/>
      <c r="E200" s="75"/>
      <c r="F200" s="75"/>
      <c r="G200" s="76"/>
      <c r="H200" s="75"/>
    </row>
    <row r="201" spans="1:8" ht="15.6" customHeight="1">
      <c r="A201" s="36"/>
      <c r="B201" s="90">
        <v>1</v>
      </c>
      <c r="C201" s="72" t="s">
        <v>15</v>
      </c>
      <c r="D201" s="75"/>
      <c r="E201" s="75"/>
      <c r="F201" s="75"/>
      <c r="G201" s="76"/>
      <c r="H201" s="75"/>
    </row>
    <row r="202" spans="1:8" ht="15.6" customHeight="1">
      <c r="A202" s="36"/>
      <c r="B202" s="68">
        <v>1.0509999999999999</v>
      </c>
      <c r="C202" s="69" t="s">
        <v>56</v>
      </c>
      <c r="D202" s="75"/>
      <c r="E202" s="75"/>
      <c r="F202" s="75"/>
      <c r="G202" s="76"/>
      <c r="H202" s="75"/>
    </row>
    <row r="203" spans="1:8" ht="15.6" customHeight="1">
      <c r="A203" s="51"/>
      <c r="B203" s="71">
        <v>3</v>
      </c>
      <c r="C203" s="72" t="s">
        <v>17</v>
      </c>
      <c r="D203" s="73"/>
      <c r="E203" s="73"/>
      <c r="F203" s="73"/>
      <c r="G203" s="74"/>
      <c r="H203" s="73"/>
    </row>
    <row r="204" spans="1:8" ht="15.6" customHeight="1">
      <c r="B204" s="14">
        <v>45</v>
      </c>
      <c r="C204" s="46" t="s">
        <v>18</v>
      </c>
      <c r="D204" s="75"/>
      <c r="E204" s="75"/>
      <c r="F204" s="75"/>
      <c r="G204" s="76"/>
      <c r="H204" s="75"/>
    </row>
    <row r="205" spans="1:8" ht="15.6" customHeight="1">
      <c r="A205" s="14"/>
      <c r="B205" s="14" t="s">
        <v>19</v>
      </c>
      <c r="C205" s="46" t="s">
        <v>104</v>
      </c>
      <c r="D205" s="63">
        <v>0</v>
      </c>
      <c r="E205" s="63">
        <v>0</v>
      </c>
      <c r="F205" s="54">
        <v>27500</v>
      </c>
      <c r="G205" s="54">
        <v>27500</v>
      </c>
      <c r="H205" s="54">
        <v>11400</v>
      </c>
    </row>
    <row r="206" spans="1:8" s="9" customFormat="1" ht="15.6" customHeight="1">
      <c r="A206" s="51"/>
      <c r="B206" s="17" t="s">
        <v>40</v>
      </c>
      <c r="C206" s="52" t="s">
        <v>57</v>
      </c>
      <c r="D206" s="49">
        <v>0</v>
      </c>
      <c r="E206" s="49">
        <v>0</v>
      </c>
      <c r="F206" s="48">
        <v>10000</v>
      </c>
      <c r="G206" s="48">
        <v>18950</v>
      </c>
      <c r="H206" s="49">
        <v>0</v>
      </c>
    </row>
    <row r="207" spans="1:8" ht="15.6" customHeight="1">
      <c r="A207" s="51"/>
      <c r="B207" s="17" t="s">
        <v>58</v>
      </c>
      <c r="C207" s="110" t="s">
        <v>59</v>
      </c>
      <c r="D207" s="55">
        <v>0</v>
      </c>
      <c r="E207" s="55">
        <v>0</v>
      </c>
      <c r="F207" s="53">
        <v>14000</v>
      </c>
      <c r="G207" s="53">
        <v>29758</v>
      </c>
      <c r="H207" s="53">
        <v>22700</v>
      </c>
    </row>
    <row r="208" spans="1:8" ht="15.6" customHeight="1">
      <c r="A208" s="51" t="s">
        <v>8</v>
      </c>
      <c r="B208" s="17">
        <v>45</v>
      </c>
      <c r="C208" s="52" t="s">
        <v>18</v>
      </c>
      <c r="D208" s="55">
        <f t="shared" ref="D208:G208" si="39">SUM(D205:D207)</f>
        <v>0</v>
      </c>
      <c r="E208" s="55">
        <f t="shared" si="39"/>
        <v>0</v>
      </c>
      <c r="F208" s="53">
        <f>SUM(F205:F207)</f>
        <v>51500</v>
      </c>
      <c r="G208" s="53">
        <f t="shared" si="39"/>
        <v>76208</v>
      </c>
      <c r="H208" s="53">
        <v>34100</v>
      </c>
    </row>
    <row r="209" spans="1:8">
      <c r="A209" s="51" t="s">
        <v>8</v>
      </c>
      <c r="B209" s="71">
        <v>3</v>
      </c>
      <c r="C209" s="72" t="s">
        <v>17</v>
      </c>
      <c r="D209" s="55">
        <f t="shared" ref="D209:G209" si="40">D208</f>
        <v>0</v>
      </c>
      <c r="E209" s="55">
        <f t="shared" si="40"/>
        <v>0</v>
      </c>
      <c r="F209" s="53">
        <f>F208</f>
        <v>51500</v>
      </c>
      <c r="G209" s="53">
        <f t="shared" si="40"/>
        <v>76208</v>
      </c>
      <c r="H209" s="53">
        <v>34100</v>
      </c>
    </row>
    <row r="210" spans="1:8" ht="17.45" customHeight="1">
      <c r="A210" s="70"/>
      <c r="B210" s="68"/>
      <c r="C210" s="69"/>
      <c r="D210" s="75"/>
      <c r="E210" s="75"/>
      <c r="F210" s="75"/>
      <c r="G210" s="76"/>
      <c r="H210" s="75"/>
    </row>
    <row r="211" spans="1:8" ht="27.6" customHeight="1">
      <c r="A211" s="70"/>
      <c r="B211" s="17">
        <v>31</v>
      </c>
      <c r="C211" s="52" t="s">
        <v>109</v>
      </c>
      <c r="D211" s="73"/>
      <c r="E211" s="73"/>
      <c r="F211" s="73"/>
      <c r="G211" s="74"/>
      <c r="H211" s="73"/>
    </row>
    <row r="212" spans="1:8" ht="25.5">
      <c r="A212" s="70"/>
      <c r="B212" s="17" t="s">
        <v>110</v>
      </c>
      <c r="C212" s="52" t="s">
        <v>130</v>
      </c>
      <c r="D212" s="48">
        <v>43746</v>
      </c>
      <c r="E212" s="49">
        <v>0</v>
      </c>
      <c r="F212" s="48">
        <v>59580</v>
      </c>
      <c r="G212" s="48">
        <v>59580</v>
      </c>
      <c r="H212" s="48">
        <v>75358</v>
      </c>
    </row>
    <row r="213" spans="1:8" s="9" customFormat="1" ht="25.5">
      <c r="A213" s="70"/>
      <c r="B213" s="108" t="s">
        <v>114</v>
      </c>
      <c r="C213" s="109" t="s">
        <v>131</v>
      </c>
      <c r="D213" s="53">
        <v>4375</v>
      </c>
      <c r="E213" s="55">
        <v>0</v>
      </c>
      <c r="F213" s="55">
        <v>0</v>
      </c>
      <c r="G213" s="55">
        <v>0</v>
      </c>
      <c r="H213" s="55">
        <v>0</v>
      </c>
    </row>
    <row r="214" spans="1:8" ht="29.45" customHeight="1">
      <c r="A214" s="70" t="s">
        <v>8</v>
      </c>
      <c r="B214" s="17">
        <v>31</v>
      </c>
      <c r="C214" s="52" t="s">
        <v>109</v>
      </c>
      <c r="D214" s="53">
        <f t="shared" ref="D214:G214" si="41">SUM(D212:D213)</f>
        <v>48121</v>
      </c>
      <c r="E214" s="55">
        <f t="shared" si="41"/>
        <v>0</v>
      </c>
      <c r="F214" s="53">
        <f t="shared" si="41"/>
        <v>59580</v>
      </c>
      <c r="G214" s="53">
        <f t="shared" si="41"/>
        <v>59580</v>
      </c>
      <c r="H214" s="53">
        <v>75358</v>
      </c>
    </row>
    <row r="215" spans="1:8" ht="15" customHeight="1">
      <c r="A215" s="51" t="s">
        <v>8</v>
      </c>
      <c r="B215" s="68">
        <v>1.0509999999999999</v>
      </c>
      <c r="C215" s="69" t="s">
        <v>56</v>
      </c>
      <c r="D215" s="53">
        <f t="shared" ref="D215:G215" si="42">D209+D214</f>
        <v>48121</v>
      </c>
      <c r="E215" s="55">
        <f t="shared" si="42"/>
        <v>0</v>
      </c>
      <c r="F215" s="53">
        <f t="shared" si="42"/>
        <v>111080</v>
      </c>
      <c r="G215" s="53">
        <f t="shared" si="42"/>
        <v>135788</v>
      </c>
      <c r="H215" s="53">
        <v>109458</v>
      </c>
    </row>
    <row r="216" spans="1:8" ht="15" customHeight="1">
      <c r="A216" s="51" t="s">
        <v>8</v>
      </c>
      <c r="B216" s="90">
        <v>1</v>
      </c>
      <c r="C216" s="72" t="s">
        <v>15</v>
      </c>
      <c r="D216" s="53">
        <f t="shared" ref="D216:G216" si="43">D215</f>
        <v>48121</v>
      </c>
      <c r="E216" s="55">
        <f t="shared" si="43"/>
        <v>0</v>
      </c>
      <c r="F216" s="53">
        <f t="shared" si="43"/>
        <v>111080</v>
      </c>
      <c r="G216" s="53">
        <f t="shared" si="43"/>
        <v>135788</v>
      </c>
      <c r="H216" s="53">
        <v>109458</v>
      </c>
    </row>
    <row r="217" spans="1:8" ht="15" customHeight="1">
      <c r="A217" s="51"/>
      <c r="B217" s="17"/>
      <c r="C217" s="52"/>
      <c r="D217" s="73"/>
      <c r="E217" s="73"/>
      <c r="F217" s="73"/>
      <c r="G217" s="74"/>
      <c r="H217" s="73"/>
    </row>
    <row r="218" spans="1:8" ht="15" customHeight="1">
      <c r="A218" s="51"/>
      <c r="B218" s="17">
        <v>60</v>
      </c>
      <c r="C218" s="46" t="s">
        <v>60</v>
      </c>
      <c r="D218" s="73"/>
      <c r="E218" s="73"/>
      <c r="F218" s="73"/>
      <c r="G218" s="74"/>
      <c r="H218" s="73"/>
    </row>
    <row r="219" spans="1:8" ht="15" customHeight="1">
      <c r="B219" s="7">
        <v>60.051000000000002</v>
      </c>
      <c r="C219" s="37" t="s">
        <v>56</v>
      </c>
      <c r="D219" s="75"/>
      <c r="E219" s="75"/>
      <c r="F219" s="75"/>
      <c r="G219" s="76"/>
      <c r="H219" s="75"/>
    </row>
    <row r="220" spans="1:8" ht="15" customHeight="1">
      <c r="B220" s="38">
        <v>3</v>
      </c>
      <c r="C220" s="39" t="s">
        <v>17</v>
      </c>
      <c r="D220" s="75"/>
      <c r="E220" s="75"/>
      <c r="F220" s="75"/>
      <c r="G220" s="76"/>
      <c r="H220" s="75"/>
    </row>
    <row r="221" spans="1:8" ht="15" customHeight="1">
      <c r="A221" s="51"/>
      <c r="B221" s="17">
        <v>45</v>
      </c>
      <c r="C221" s="52" t="s">
        <v>18</v>
      </c>
      <c r="D221" s="73"/>
      <c r="E221" s="73"/>
      <c r="F221" s="73"/>
      <c r="G221" s="74"/>
      <c r="H221" s="73"/>
    </row>
    <row r="222" spans="1:8" ht="15" customHeight="1">
      <c r="A222" s="51"/>
      <c r="B222" s="17" t="s">
        <v>61</v>
      </c>
      <c r="C222" s="52" t="s">
        <v>60</v>
      </c>
      <c r="D222" s="48">
        <v>221823</v>
      </c>
      <c r="E222" s="49">
        <v>0</v>
      </c>
      <c r="F222" s="48">
        <v>105000</v>
      </c>
      <c r="G222" s="48">
        <v>716564</v>
      </c>
      <c r="H222" s="48">
        <v>325200</v>
      </c>
    </row>
    <row r="223" spans="1:8" ht="15" customHeight="1">
      <c r="A223" s="51" t="s">
        <v>8</v>
      </c>
      <c r="B223" s="17">
        <v>45</v>
      </c>
      <c r="C223" s="52" t="s">
        <v>18</v>
      </c>
      <c r="D223" s="60">
        <f t="shared" ref="D223:G223" si="44">SUM(D222:D222)</f>
        <v>221823</v>
      </c>
      <c r="E223" s="61">
        <f t="shared" si="44"/>
        <v>0</v>
      </c>
      <c r="F223" s="60">
        <f t="shared" si="44"/>
        <v>105000</v>
      </c>
      <c r="G223" s="60">
        <f t="shared" si="44"/>
        <v>716564</v>
      </c>
      <c r="H223" s="60">
        <v>325200</v>
      </c>
    </row>
    <row r="224" spans="1:8" ht="15" customHeight="1">
      <c r="A224" s="51" t="s">
        <v>8</v>
      </c>
      <c r="B224" s="93" t="s">
        <v>100</v>
      </c>
      <c r="C224" s="52" t="s">
        <v>17</v>
      </c>
      <c r="D224" s="60">
        <f t="shared" ref="D224:G224" si="45">D223</f>
        <v>221823</v>
      </c>
      <c r="E224" s="61">
        <f t="shared" si="45"/>
        <v>0</v>
      </c>
      <c r="F224" s="60">
        <f t="shared" si="45"/>
        <v>105000</v>
      </c>
      <c r="G224" s="60">
        <f t="shared" si="45"/>
        <v>716564</v>
      </c>
      <c r="H224" s="60">
        <v>325200</v>
      </c>
    </row>
    <row r="225" spans="1:8" ht="15" customHeight="1">
      <c r="A225" s="51" t="s">
        <v>8</v>
      </c>
      <c r="B225" s="4">
        <v>60.051000000000002</v>
      </c>
      <c r="C225" s="78" t="s">
        <v>56</v>
      </c>
      <c r="D225" s="48">
        <f t="shared" ref="D225:G226" si="46">D224</f>
        <v>221823</v>
      </c>
      <c r="E225" s="49">
        <f t="shared" si="46"/>
        <v>0</v>
      </c>
      <c r="F225" s="48">
        <f t="shared" si="46"/>
        <v>105000</v>
      </c>
      <c r="G225" s="48">
        <f t="shared" si="46"/>
        <v>716564</v>
      </c>
      <c r="H225" s="48">
        <v>325200</v>
      </c>
    </row>
    <row r="226" spans="1:8" ht="15" customHeight="1">
      <c r="A226" s="51" t="s">
        <v>8</v>
      </c>
      <c r="B226" s="17">
        <v>60</v>
      </c>
      <c r="C226" s="52" t="s">
        <v>60</v>
      </c>
      <c r="D226" s="60">
        <f t="shared" si="46"/>
        <v>221823</v>
      </c>
      <c r="E226" s="61">
        <f t="shared" si="46"/>
        <v>0</v>
      </c>
      <c r="F226" s="60">
        <f t="shared" si="46"/>
        <v>105000</v>
      </c>
      <c r="G226" s="60">
        <f t="shared" si="46"/>
        <v>716564</v>
      </c>
      <c r="H226" s="60">
        <v>325200</v>
      </c>
    </row>
    <row r="227" spans="1:8" ht="15" customHeight="1">
      <c r="A227" s="57" t="s">
        <v>8</v>
      </c>
      <c r="B227" s="94">
        <v>4059</v>
      </c>
      <c r="C227" s="95" t="s">
        <v>4</v>
      </c>
      <c r="D227" s="53">
        <f t="shared" ref="D227:G227" si="47">D226+D216</f>
        <v>269944</v>
      </c>
      <c r="E227" s="55">
        <f t="shared" si="47"/>
        <v>0</v>
      </c>
      <c r="F227" s="53">
        <f t="shared" si="47"/>
        <v>216080</v>
      </c>
      <c r="G227" s="53">
        <f t="shared" si="47"/>
        <v>852352</v>
      </c>
      <c r="H227" s="53">
        <v>434658</v>
      </c>
    </row>
    <row r="228" spans="1:8" ht="13.15" customHeight="1">
      <c r="A228" s="51"/>
      <c r="B228" s="4"/>
      <c r="C228" s="78"/>
      <c r="D228" s="73"/>
      <c r="E228" s="48"/>
      <c r="F228" s="73"/>
      <c r="G228" s="74"/>
      <c r="H228" s="73"/>
    </row>
    <row r="229" spans="1:8" ht="15.6" customHeight="1">
      <c r="A229" s="70" t="s">
        <v>14</v>
      </c>
      <c r="B229" s="7">
        <v>4216</v>
      </c>
      <c r="C229" s="37" t="s">
        <v>6</v>
      </c>
      <c r="D229" s="75"/>
      <c r="E229" s="75"/>
      <c r="F229" s="75"/>
      <c r="G229" s="76"/>
      <c r="H229" s="75"/>
    </row>
    <row r="230" spans="1:8" ht="15.6" customHeight="1">
      <c r="A230" s="51"/>
      <c r="B230" s="38">
        <v>1</v>
      </c>
      <c r="C230" s="39" t="s">
        <v>46</v>
      </c>
      <c r="D230" s="75"/>
      <c r="E230" s="75"/>
      <c r="F230" s="75"/>
      <c r="G230" s="76"/>
      <c r="H230" s="75"/>
    </row>
    <row r="231" spans="1:8" ht="15.6" customHeight="1">
      <c r="B231" s="41">
        <v>1.1060000000000001</v>
      </c>
      <c r="C231" s="42" t="s">
        <v>47</v>
      </c>
      <c r="D231" s="75"/>
      <c r="E231" s="75"/>
      <c r="F231" s="75"/>
      <c r="G231" s="76"/>
      <c r="H231" s="75"/>
    </row>
    <row r="232" spans="1:8" ht="15.6" customHeight="1">
      <c r="A232" s="51"/>
      <c r="B232" s="17">
        <v>60</v>
      </c>
      <c r="C232" s="52" t="s">
        <v>87</v>
      </c>
      <c r="D232" s="73"/>
      <c r="E232" s="73"/>
      <c r="F232" s="73"/>
      <c r="G232" s="74"/>
      <c r="H232" s="73"/>
    </row>
    <row r="233" spans="1:8" ht="15.6" customHeight="1">
      <c r="A233" s="51"/>
      <c r="B233" s="17">
        <v>45</v>
      </c>
      <c r="C233" s="52" t="s">
        <v>18</v>
      </c>
      <c r="D233" s="73"/>
      <c r="E233" s="73"/>
      <c r="F233" s="73"/>
      <c r="G233" s="74"/>
      <c r="H233" s="73"/>
    </row>
    <row r="234" spans="1:8" ht="15.6" customHeight="1">
      <c r="A234" s="51"/>
      <c r="B234" s="17" t="s">
        <v>84</v>
      </c>
      <c r="C234" s="52" t="s">
        <v>64</v>
      </c>
      <c r="D234" s="49">
        <v>0</v>
      </c>
      <c r="E234" s="49">
        <v>0</v>
      </c>
      <c r="F234" s="48">
        <v>5000</v>
      </c>
      <c r="G234" s="48">
        <v>5000</v>
      </c>
      <c r="H234" s="49">
        <v>0</v>
      </c>
    </row>
    <row r="235" spans="1:8" ht="15.6" customHeight="1">
      <c r="A235" s="51" t="s">
        <v>8</v>
      </c>
      <c r="B235" s="17">
        <v>45</v>
      </c>
      <c r="C235" s="52" t="s">
        <v>18</v>
      </c>
      <c r="D235" s="61">
        <f t="shared" ref="D235:G235" si="48">SUM(D234:D234)</f>
        <v>0</v>
      </c>
      <c r="E235" s="61">
        <f t="shared" si="48"/>
        <v>0</v>
      </c>
      <c r="F235" s="60">
        <f t="shared" si="48"/>
        <v>5000</v>
      </c>
      <c r="G235" s="60">
        <f t="shared" si="48"/>
        <v>5000</v>
      </c>
      <c r="H235" s="61">
        <v>0</v>
      </c>
    </row>
    <row r="236" spans="1:8" ht="15.6" customHeight="1">
      <c r="A236" s="103" t="s">
        <v>8</v>
      </c>
      <c r="B236" s="14">
        <v>60</v>
      </c>
      <c r="C236" s="46" t="s">
        <v>62</v>
      </c>
      <c r="D236" s="61">
        <f t="shared" ref="D236:G236" si="49">D235</f>
        <v>0</v>
      </c>
      <c r="E236" s="61">
        <f t="shared" si="49"/>
        <v>0</v>
      </c>
      <c r="F236" s="60">
        <f t="shared" si="49"/>
        <v>5000</v>
      </c>
      <c r="G236" s="60">
        <f t="shared" si="49"/>
        <v>5000</v>
      </c>
      <c r="H236" s="61">
        <v>0</v>
      </c>
    </row>
    <row r="237" spans="1:8" ht="15.6" customHeight="1">
      <c r="A237" s="51" t="s">
        <v>8</v>
      </c>
      <c r="B237" s="68">
        <v>1.1060000000000001</v>
      </c>
      <c r="C237" s="69" t="s">
        <v>47</v>
      </c>
      <c r="D237" s="61">
        <f t="shared" ref="D237:G237" si="50">D236</f>
        <v>0</v>
      </c>
      <c r="E237" s="61">
        <f t="shared" si="50"/>
        <v>0</v>
      </c>
      <c r="F237" s="60">
        <f t="shared" si="50"/>
        <v>5000</v>
      </c>
      <c r="G237" s="60">
        <f t="shared" si="50"/>
        <v>5000</v>
      </c>
      <c r="H237" s="61">
        <v>0</v>
      </c>
    </row>
    <row r="238" spans="1:8" ht="15.6" customHeight="1">
      <c r="A238" s="57" t="s">
        <v>8</v>
      </c>
      <c r="B238" s="91">
        <v>1</v>
      </c>
      <c r="C238" s="92" t="s">
        <v>46</v>
      </c>
      <c r="D238" s="55">
        <f t="shared" ref="D238:G238" si="51">D236</f>
        <v>0</v>
      </c>
      <c r="E238" s="55">
        <f t="shared" si="51"/>
        <v>0</v>
      </c>
      <c r="F238" s="53">
        <f t="shared" si="51"/>
        <v>5000</v>
      </c>
      <c r="G238" s="53">
        <f t="shared" si="51"/>
        <v>5000</v>
      </c>
      <c r="H238" s="55">
        <v>0</v>
      </c>
    </row>
    <row r="239" spans="1:8" ht="15.6" customHeight="1">
      <c r="A239" s="57" t="s">
        <v>8</v>
      </c>
      <c r="B239" s="94">
        <v>4216</v>
      </c>
      <c r="C239" s="95" t="s">
        <v>6</v>
      </c>
      <c r="D239" s="55">
        <f t="shared" ref="D239:G239" si="52">D238</f>
        <v>0</v>
      </c>
      <c r="E239" s="55">
        <f t="shared" si="52"/>
        <v>0</v>
      </c>
      <c r="F239" s="53">
        <f t="shared" si="52"/>
        <v>5000</v>
      </c>
      <c r="G239" s="53">
        <f t="shared" si="52"/>
        <v>5000</v>
      </c>
      <c r="H239" s="55">
        <v>0</v>
      </c>
    </row>
    <row r="240" spans="1:8" s="9" customFormat="1" ht="14.45" customHeight="1">
      <c r="A240" s="87" t="s">
        <v>8</v>
      </c>
      <c r="B240" s="88"/>
      <c r="C240" s="89" t="s">
        <v>55</v>
      </c>
      <c r="D240" s="54">
        <f t="shared" ref="D240:G240" si="53">D239+D227</f>
        <v>269944</v>
      </c>
      <c r="E240" s="63">
        <f t="shared" si="53"/>
        <v>0</v>
      </c>
      <c r="F240" s="54">
        <f t="shared" si="53"/>
        <v>221080</v>
      </c>
      <c r="G240" s="54">
        <f t="shared" si="53"/>
        <v>857352</v>
      </c>
      <c r="H240" s="54">
        <v>434658</v>
      </c>
    </row>
    <row r="241" spans="1:8" ht="14.45" customHeight="1">
      <c r="A241" s="87" t="s">
        <v>8</v>
      </c>
      <c r="B241" s="88"/>
      <c r="C241" s="89" t="s">
        <v>9</v>
      </c>
      <c r="D241" s="96">
        <f t="shared" ref="D241:G241" si="54">D240+D197</f>
        <v>301672</v>
      </c>
      <c r="E241" s="96">
        <f t="shared" si="54"/>
        <v>200946</v>
      </c>
      <c r="F241" s="60">
        <f t="shared" si="54"/>
        <v>481681</v>
      </c>
      <c r="G241" s="96">
        <f t="shared" si="54"/>
        <v>1117953</v>
      </c>
      <c r="H241" s="96">
        <v>767683</v>
      </c>
    </row>
    <row r="242" spans="1:8">
      <c r="A242" s="51"/>
      <c r="B242" s="17"/>
      <c r="C242" s="97"/>
      <c r="D242" s="33"/>
      <c r="E242" s="33"/>
      <c r="F242" s="33"/>
      <c r="G242" s="35"/>
      <c r="H242" s="33"/>
    </row>
    <row r="243" spans="1:8">
      <c r="A243" s="11" t="s">
        <v>99</v>
      </c>
      <c r="B243" s="11" t="s">
        <v>103</v>
      </c>
      <c r="D243" s="10"/>
      <c r="E243" s="10"/>
      <c r="F243" s="10"/>
      <c r="G243" s="47"/>
      <c r="H243" s="33"/>
    </row>
    <row r="244" spans="1:8">
      <c r="A244" s="11"/>
      <c r="B244" s="11"/>
      <c r="D244" s="10"/>
      <c r="E244" s="10"/>
      <c r="F244" s="10"/>
      <c r="G244" s="47"/>
      <c r="H244" s="33"/>
    </row>
    <row r="245" spans="1:8" ht="28.15" customHeight="1">
      <c r="A245" s="51" t="s">
        <v>108</v>
      </c>
      <c r="B245" s="17">
        <v>2059</v>
      </c>
      <c r="C245" s="98" t="s">
        <v>113</v>
      </c>
      <c r="D245" s="49">
        <v>0</v>
      </c>
      <c r="E245" s="48">
        <v>59</v>
      </c>
      <c r="F245" s="49">
        <v>0</v>
      </c>
      <c r="G245" s="49">
        <v>0</v>
      </c>
      <c r="H245" s="49">
        <v>0</v>
      </c>
    </row>
    <row r="246" spans="1:8" ht="15" customHeight="1">
      <c r="A246" s="99" t="s">
        <v>108</v>
      </c>
      <c r="B246" s="100">
        <v>2059</v>
      </c>
      <c r="C246" s="72" t="s">
        <v>141</v>
      </c>
      <c r="D246" s="48">
        <v>286</v>
      </c>
      <c r="E246" s="49">
        <v>0</v>
      </c>
      <c r="F246" s="48">
        <v>5000</v>
      </c>
      <c r="G246" s="73">
        <v>5000</v>
      </c>
      <c r="H246" s="48">
        <v>5000</v>
      </c>
    </row>
    <row r="247" spans="1:8">
      <c r="A247" s="51"/>
      <c r="B247" s="17"/>
      <c r="C247" s="101"/>
      <c r="D247" s="48"/>
      <c r="E247" s="48"/>
      <c r="F247" s="73"/>
      <c r="G247" s="73"/>
      <c r="H247" s="48"/>
    </row>
  </sheetData>
  <mergeCells count="2">
    <mergeCell ref="D16:E16"/>
    <mergeCell ref="D17:E17"/>
  </mergeCells>
  <phoneticPr fontId="2" type="noConversion"/>
  <printOptions horizontalCentered="1"/>
  <pageMargins left="0.98425196850393704" right="0.98425196850393704" top="0.59055118110236227" bottom="0.98425196850393704" header="0.51181102362204722" footer="0.59055118110236227"/>
  <pageSetup paperSize="9" scale="92" firstPageNumber="27" fitToHeight="0" orientation="landscape" blackAndWhite="1" useFirstPageNumber="1" r:id="rId1"/>
  <headerFooter alignWithMargins="0">
    <oddHeader xml:space="preserve">&amp;C   </oddHeader>
    <oddFooter>&amp;C&amp;"Times New Roman,Bold"&amp;P</oddFooter>
  </headerFooter>
  <rowBreaks count="6" manualBreakCount="6">
    <brk id="38" max="7" man="1"/>
    <brk id="68" max="7" man="1"/>
    <brk id="100" max="7" man="1"/>
    <brk id="133" max="7" man="1"/>
    <brk id="160" max="7" man="1"/>
    <brk id="22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dem3</vt:lpstr>
      <vt:lpstr>'dem3'!building</vt:lpstr>
      <vt:lpstr>'dem3'!housing</vt:lpstr>
      <vt:lpstr>'dem3'!housingcap</vt:lpstr>
      <vt:lpstr>'dem3'!Print_Area</vt:lpstr>
      <vt:lpstr>'dem3'!Print_Titles</vt:lpstr>
      <vt:lpstr>'dem3'!pw</vt:lpstr>
      <vt:lpstr>'dem3'!pwcap</vt:lpstr>
      <vt:lpstr>'dem3'!suspense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Siyon</cp:lastModifiedBy>
  <cp:lastPrinted>2018-02-27T04:56:25Z</cp:lastPrinted>
  <dcterms:created xsi:type="dcterms:W3CDTF">2004-06-02T16:06:51Z</dcterms:created>
  <dcterms:modified xsi:type="dcterms:W3CDTF">2018-04-07T07:39:30Z</dcterms:modified>
</cp:coreProperties>
</file>