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5600" windowHeight="11760"/>
  </bookViews>
  <sheets>
    <sheet name="dem32" sheetId="4" r:id="rId1"/>
    <sheet name="Sheet1" sheetId="5" r:id="rId2"/>
  </sheets>
  <externalReferences>
    <externalReference r:id="rId3"/>
    <externalReference r:id="rId4"/>
    <externalReference r:id="rId5"/>
  </externalReferences>
  <definedNames>
    <definedName name="__123Graph_D" hidden="1">[1]dem18!#REF!</definedName>
    <definedName name="_xlnm._FilterDatabase" localSheetId="0" hidden="1">'dem32'!$A$15:$H$55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'dem32'!#REF!</definedName>
    <definedName name="pension">#REF!</definedName>
    <definedName name="_xlnm.Print_Area" localSheetId="0">'dem32'!$A$1:$H$41</definedName>
    <definedName name="_xlnm.Print_Titles" localSheetId="0">'dem32'!$12:$15</definedName>
    <definedName name="printing" localSheetId="0">'dem32'!$D$30:$H$30</definedName>
    <definedName name="printingrevenue">'dem32'!$E$9:$F$9</definedName>
    <definedName name="pw" localSheetId="0">'dem32'!#REF!</definedName>
    <definedName name="pwcap" localSheetId="0">'dem32'!#REF!</definedName>
    <definedName name="rec" localSheetId="0">'dem32'!#REF!</definedName>
    <definedName name="revise" localSheetId="0">'dem32'!$D$55:$G$55</definedName>
    <definedName name="socialwelfare">#REF!</definedName>
    <definedName name="spfrd">#REF!</definedName>
    <definedName name="sss">#REF!</definedName>
    <definedName name="summary" localSheetId="0">'dem32'!$D$49:$G$49</definedName>
    <definedName name="urbancap">#REF!</definedName>
    <definedName name="Voted" localSheetId="0">'dem32'!$E$9:$F$9</definedName>
    <definedName name="Z_239EE218_578E_4317_BEED_14D5D7089E27_.wvu.PrintArea" localSheetId="0" hidden="1">'dem32'!$A$1:$H$41</definedName>
    <definedName name="Z_302A3EA3_AE96_11D5_A646_0050BA3D7AFD_.wvu.PrintArea" localSheetId="0" hidden="1">'dem32'!$A$1:$H$41</definedName>
    <definedName name="Z_93EBE921_AE91_11D5_8685_004005726899_.wvu.PrintArea" localSheetId="0" hidden="1">'dem32'!$A$1:$H$41</definedName>
    <definedName name="Z_94DA79C1_0FDE_11D5_9579_000021DAEEA2_.wvu.PrintArea" localSheetId="0" hidden="1">'dem32'!$A$1:$H$41</definedName>
    <definedName name="Z_E5DF37BD_125C_11D5_8DC4_D0F5D88B3549_.wvu.PrintArea" localSheetId="0" hidden="1">'dem32'!$A$1:$H$41</definedName>
    <definedName name="Z_F8ADACC1_164E_11D6_B603_000021DAEEA2_.wvu.PrintArea" localSheetId="0" hidden="1">'dem32'!$A$1:$H$41</definedName>
  </definedNames>
  <calcPr calcId="125725"/>
</workbook>
</file>

<file path=xl/calcChain.xml><?xml version="1.0" encoding="utf-8"?>
<calcChain xmlns="http://schemas.openxmlformats.org/spreadsheetml/2006/main">
  <c r="E28" i="4"/>
  <c r="E29" s="1"/>
  <c r="F28"/>
  <c r="F30" s="1"/>
  <c r="F31" s="1"/>
  <c r="G28"/>
  <c r="G30" s="1"/>
  <c r="G31" s="1"/>
  <c r="D28"/>
  <c r="D29" s="1"/>
  <c r="F29" l="1"/>
  <c r="E30"/>
  <c r="E31" s="1"/>
  <c r="G29"/>
  <c r="G37"/>
  <c r="G38" s="1"/>
  <c r="G39" s="1"/>
  <c r="F37"/>
  <c r="F38" s="1"/>
  <c r="F39" s="1"/>
  <c r="E37"/>
  <c r="E38" s="1"/>
  <c r="E39" s="1"/>
  <c r="D37"/>
  <c r="D38" s="1"/>
  <c r="D39" s="1"/>
  <c r="D30"/>
  <c r="D31" s="1"/>
  <c r="D40" l="1"/>
  <c r="D41"/>
  <c r="F40"/>
  <c r="F41"/>
  <c r="G40"/>
  <c r="G41"/>
  <c r="F9"/>
  <c r="E40"/>
  <c r="E41"/>
  <c r="E9" l="1"/>
</calcChain>
</file>

<file path=xl/sharedStrings.xml><?xml version="1.0" encoding="utf-8"?>
<sst xmlns="http://schemas.openxmlformats.org/spreadsheetml/2006/main" count="70" uniqueCount="43">
  <si>
    <t>Stationery and Printing</t>
  </si>
  <si>
    <t>Voted</t>
  </si>
  <si>
    <t>Major /Sub-Major/Minor/Sub/Detailed Heads</t>
  </si>
  <si>
    <t>Plan</t>
  </si>
  <si>
    <t>Non-Plan</t>
  </si>
  <si>
    <t>Total</t>
  </si>
  <si>
    <t>REVENUE SECTION</t>
  </si>
  <si>
    <t>M.H.</t>
  </si>
  <si>
    <t>Government Presses</t>
  </si>
  <si>
    <t>Sikkim Government Press, Gangtok</t>
  </si>
  <si>
    <t>60.00.01</t>
  </si>
  <si>
    <t>Salaries</t>
  </si>
  <si>
    <t>60.00.11</t>
  </si>
  <si>
    <t>Travel Expenses</t>
  </si>
  <si>
    <t>60.00.13</t>
  </si>
  <si>
    <t>Office Expenses</t>
  </si>
  <si>
    <t>60.00.21</t>
  </si>
  <si>
    <t>60.00.27</t>
  </si>
  <si>
    <t>Minor Works</t>
  </si>
  <si>
    <t>60.00.50</t>
  </si>
  <si>
    <t>Other Charges</t>
  </si>
  <si>
    <t>60.00.52</t>
  </si>
  <si>
    <t>DEMAND NO. 32</t>
  </si>
  <si>
    <t>PRINTING AND STATIONERY</t>
  </si>
  <si>
    <t>Revenue</t>
  </si>
  <si>
    <t>Capital</t>
  </si>
  <si>
    <t>II. Details of the estimates and the heads under which this grant will be accounted for:</t>
  </si>
  <si>
    <t>A - General Services (d) Administrative Services</t>
  </si>
  <si>
    <t>Supplies and Materials</t>
  </si>
  <si>
    <t>Machinery &amp; Equipment</t>
  </si>
  <si>
    <t>( In Thousands of Rupees)</t>
  </si>
  <si>
    <t>CAPITAL SECTION</t>
  </si>
  <si>
    <t>Capital Outlay on Stationery and Printing</t>
  </si>
  <si>
    <t xml:space="preserve"> A- Capital Outlay on General Services</t>
  </si>
  <si>
    <t>Budget Estimate</t>
  </si>
  <si>
    <t>I. Estimate of the amount required in the year ending 31st March, 2019 to defray the charges in respect of Printing and Stationery</t>
  </si>
  <si>
    <t>Revised Estimate</t>
  </si>
  <si>
    <t xml:space="preserve"> 2017-18</t>
  </si>
  <si>
    <t>60.00.42</t>
  </si>
  <si>
    <t xml:space="preserve">Lump sum provision for revision of Pay &amp; Allowances </t>
  </si>
  <si>
    <t xml:space="preserve">            Actuals</t>
  </si>
  <si>
    <t xml:space="preserve">             2016-17</t>
  </si>
  <si>
    <t xml:space="preserve"> 2018-19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</si>
</sst>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00000#"/>
    <numFmt numFmtId="166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87">
    <xf numFmtId="0" fontId="0" fillId="0" borderId="0" xfId="0"/>
    <xf numFmtId="0" fontId="4" fillId="0" borderId="0" xfId="2" applyFont="1" applyFill="1"/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vertical="center" wrapText="1"/>
    </xf>
    <xf numFmtId="0" fontId="4" fillId="2" borderId="0" xfId="2" applyFont="1" applyFill="1"/>
    <xf numFmtId="0" fontId="3" fillId="0" borderId="0" xfId="4" applyFont="1" applyFill="1" applyAlignment="1" applyProtection="1">
      <alignment horizontal="left" vertical="top" wrapText="1"/>
    </xf>
    <xf numFmtId="0" fontId="3" fillId="0" borderId="0" xfId="2" applyFont="1" applyFill="1" applyBorder="1"/>
    <xf numFmtId="0" fontId="5" fillId="0" borderId="0" xfId="2" applyFont="1" applyFill="1" applyBorder="1" applyAlignment="1" applyProtection="1">
      <alignment horizontal="center"/>
    </xf>
    <xf numFmtId="0" fontId="5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/>
    </xf>
    <xf numFmtId="0" fontId="3" fillId="0" borderId="0" xfId="7" applyNumberFormat="1" applyFont="1" applyFill="1" applyAlignment="1" applyProtection="1">
      <alignment horizontal="right"/>
    </xf>
    <xf numFmtId="0" fontId="5" fillId="0" borderId="0" xfId="7" applyNumberFormat="1" applyFont="1" applyFill="1" applyAlignment="1" applyProtection="1">
      <alignment horizontal="center"/>
    </xf>
    <xf numFmtId="0" fontId="3" fillId="0" borderId="0" xfId="7" applyNumberFormat="1" applyFont="1" applyFill="1" applyAlignment="1" applyProtection="1">
      <alignment horizontal="left"/>
    </xf>
    <xf numFmtId="0" fontId="3" fillId="0" borderId="0" xfId="7" applyNumberFormat="1" applyFont="1" applyFill="1" applyProtection="1"/>
    <xf numFmtId="0" fontId="3" fillId="0" borderId="0" xfId="4" applyFont="1" applyFill="1" applyAlignment="1" applyProtection="1"/>
    <xf numFmtId="0" fontId="3" fillId="0" borderId="0" xfId="4" applyFont="1" applyFill="1" applyAlignment="1">
      <alignment vertical="top" wrapText="1"/>
    </xf>
    <xf numFmtId="0" fontId="3" fillId="0" borderId="0" xfId="2" applyFont="1" applyFill="1"/>
    <xf numFmtId="0" fontId="5" fillId="0" borderId="0" xfId="2" applyNumberFormat="1" applyFont="1" applyFill="1"/>
    <xf numFmtId="0" fontId="3" fillId="0" borderId="0" xfId="2" applyNumberFormat="1" applyFont="1" applyFill="1"/>
    <xf numFmtId="0" fontId="5" fillId="0" borderId="0" xfId="2" applyNumberFormat="1" applyFont="1" applyFill="1" applyAlignment="1" applyProtection="1">
      <alignment horizontal="right"/>
    </xf>
    <xf numFmtId="0" fontId="5" fillId="0" borderId="0" xfId="1" applyNumberFormat="1" applyFont="1" applyFill="1" applyAlignment="1" applyProtection="1">
      <alignment horizontal="right"/>
    </xf>
    <xf numFmtId="0" fontId="3" fillId="0" borderId="0" xfId="2" applyFont="1" applyFill="1" applyAlignment="1" applyProtection="1">
      <alignment horizontal="left"/>
    </xf>
    <xf numFmtId="0" fontId="3" fillId="0" borderId="1" xfId="5" applyFont="1" applyFill="1" applyBorder="1"/>
    <xf numFmtId="0" fontId="3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5" fillId="0" borderId="0" xfId="2" applyFont="1" applyFill="1" applyAlignment="1" applyProtection="1">
      <alignment horizontal="left"/>
    </xf>
    <xf numFmtId="0" fontId="5" fillId="0" borderId="0" xfId="2" applyFont="1" applyFill="1"/>
    <xf numFmtId="166" fontId="5" fillId="0" borderId="0" xfId="2" applyNumberFormat="1" applyFont="1" applyFill="1" applyBorder="1"/>
    <xf numFmtId="0" fontId="5" fillId="0" borderId="0" xfId="2" applyFont="1" applyFill="1" applyBorder="1" applyAlignment="1" applyProtection="1">
      <alignment horizontal="left"/>
    </xf>
    <xf numFmtId="165" fontId="3" fillId="0" borderId="0" xfId="2" applyNumberFormat="1" applyFont="1" applyFill="1" applyBorder="1" applyAlignment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165" fontId="3" fillId="0" borderId="0" xfId="2" applyNumberFormat="1" applyFont="1" applyFill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165" fontId="3" fillId="0" borderId="0" xfId="2" applyNumberFormat="1" applyFont="1" applyFill="1" applyAlignment="1">
      <alignment horizontal="right" vertical="top"/>
    </xf>
    <xf numFmtId="0" fontId="3" fillId="0" borderId="0" xfId="2" applyNumberFormat="1" applyFont="1" applyFill="1" applyAlignment="1" applyProtection="1">
      <alignment horizontal="left"/>
    </xf>
    <xf numFmtId="0" fontId="3" fillId="0" borderId="2" xfId="2" applyNumberFormat="1" applyFont="1" applyFill="1" applyBorder="1" applyAlignment="1" applyProtection="1">
      <alignment horizontal="right"/>
    </xf>
    <xf numFmtId="166" fontId="5" fillId="0" borderId="0" xfId="2" applyNumberFormat="1" applyFont="1" applyFill="1"/>
    <xf numFmtId="0" fontId="3" fillId="0" borderId="2" xfId="2" applyFont="1" applyFill="1" applyBorder="1"/>
    <xf numFmtId="0" fontId="5" fillId="0" borderId="2" xfId="2" applyFont="1" applyFill="1" applyBorder="1" applyAlignment="1" applyProtection="1">
      <alignment horizontal="lef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5" fillId="0" borderId="0" xfId="2" applyFont="1" applyFill="1" applyBorder="1"/>
    <xf numFmtId="164" fontId="3" fillId="0" borderId="2" xfId="1" applyFont="1" applyFill="1" applyBorder="1" applyAlignment="1" applyProtection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5" fillId="0" borderId="1" xfId="2" applyFont="1" applyFill="1" applyBorder="1"/>
    <xf numFmtId="0" fontId="5" fillId="0" borderId="1" xfId="2" applyFont="1" applyFill="1" applyBorder="1" applyAlignment="1" applyProtection="1">
      <alignment horizontal="left"/>
    </xf>
    <xf numFmtId="0" fontId="5" fillId="0" borderId="2" xfId="2" applyFont="1" applyFill="1" applyBorder="1"/>
    <xf numFmtId="0" fontId="3" fillId="0" borderId="2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0" borderId="0" xfId="1" applyNumberFormat="1" applyFont="1" applyFill="1" applyBorder="1" applyAlignment="1">
      <alignment wrapText="1"/>
    </xf>
    <xf numFmtId="164" fontId="3" fillId="0" borderId="0" xfId="1" applyFont="1" applyFill="1" applyBorder="1"/>
    <xf numFmtId="0" fontId="3" fillId="0" borderId="0" xfId="2" applyNumberFormat="1" applyFont="1" applyFill="1" applyBorder="1"/>
    <xf numFmtId="0" fontId="5" fillId="0" borderId="0" xfId="0" applyNumberFormat="1" applyFont="1" applyFill="1" applyBorder="1" applyAlignment="1" applyProtection="1">
      <alignment horizontal="center"/>
    </xf>
    <xf numFmtId="0" fontId="3" fillId="0" borderId="0" xfId="6" applyNumberFormat="1" applyFont="1" applyFill="1" applyProtection="1"/>
    <xf numFmtId="0" fontId="3" fillId="0" borderId="0" xfId="2" applyFont="1" applyFill="1" applyAlignment="1">
      <alignment horizontal="right"/>
    </xf>
    <xf numFmtId="0" fontId="3" fillId="0" borderId="0" xfId="6" applyNumberFormat="1" applyFont="1" applyFill="1" applyAlignment="1" applyProtection="1">
      <alignment horizontal="right"/>
    </xf>
    <xf numFmtId="0" fontId="5" fillId="0" borderId="0" xfId="3" applyNumberFormat="1" applyFont="1" applyFill="1" applyBorder="1" applyAlignment="1" applyProtection="1">
      <alignment horizontal="center"/>
    </xf>
    <xf numFmtId="0" fontId="5" fillId="0" borderId="0" xfId="2" applyNumberFormat="1" applyFont="1" applyFill="1" applyAlignment="1" applyProtection="1">
      <alignment horizontal="center"/>
    </xf>
    <xf numFmtId="0" fontId="5" fillId="0" borderId="0" xfId="1" applyNumberFormat="1" applyFont="1" applyFill="1" applyAlignment="1" applyProtection="1">
      <alignment horizontal="center"/>
    </xf>
    <xf numFmtId="0" fontId="3" fillId="0" borderId="0" xfId="4" applyFont="1" applyFill="1" applyAlignment="1" applyProtection="1">
      <alignment vertical="center"/>
    </xf>
    <xf numFmtId="0" fontId="3" fillId="0" borderId="0" xfId="2" applyFont="1" applyFill="1" applyBorder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4" fillId="0" borderId="0" xfId="2" applyFont="1" applyFill="1" applyAlignment="1">
      <alignment vertical="center"/>
    </xf>
    <xf numFmtId="0" fontId="3" fillId="0" borderId="0" xfId="5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18$\Budget%20for%20website%202018-19\Budget%202018-19\Demands%20for%20grants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18$\Budget%20for%20website%202018-19\Budget%202018-19\Demands%20for%20grants\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82.12.3\Budget%20Documents\$Budgets%202002%20onward$\$Bud2018$\Budget%20for%20website%202018-19\Budget%202018-19\Demands%20for%20grants\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0" transitionEvaluation="1" codeName="Sheet1"/>
  <dimension ref="A1:H55"/>
  <sheetViews>
    <sheetView tabSelected="1" view="pageBreakPreview" topLeftCell="A10" zoomScaleNormal="145" zoomScaleSheetLayoutView="100" workbookViewId="0">
      <selection activeCell="E12" sqref="E12"/>
    </sheetView>
  </sheetViews>
  <sheetFormatPr defaultColWidth="11" defaultRowHeight="12.75"/>
  <cols>
    <col min="1" max="1" width="6.42578125" style="26" customWidth="1"/>
    <col min="2" max="2" width="8.140625" style="26" customWidth="1"/>
    <col min="3" max="3" width="45.7109375" style="26" customWidth="1"/>
    <col min="4" max="5" width="10.7109375" style="26" customWidth="1"/>
    <col min="6" max="6" width="15.7109375" style="26" customWidth="1"/>
    <col min="7" max="7" width="15.7109375" style="28" customWidth="1"/>
    <col min="8" max="8" width="15.7109375" style="26" customWidth="1"/>
    <col min="9" max="16384" width="11" style="1"/>
  </cols>
  <sheetData>
    <row r="1" spans="1:8">
      <c r="A1" s="84" t="s">
        <v>22</v>
      </c>
      <c r="B1" s="84"/>
      <c r="C1" s="84"/>
      <c r="D1" s="84"/>
      <c r="E1" s="84"/>
      <c r="F1" s="84"/>
      <c r="G1" s="84"/>
      <c r="H1" s="84"/>
    </row>
    <row r="2" spans="1:8">
      <c r="A2" s="84" t="s">
        <v>23</v>
      </c>
      <c r="B2" s="84"/>
      <c r="C2" s="84"/>
      <c r="D2" s="84"/>
      <c r="E2" s="84"/>
      <c r="F2" s="84"/>
      <c r="G2" s="84"/>
      <c r="H2" s="84"/>
    </row>
    <row r="3" spans="1:8" ht="6.6" customHeight="1">
      <c r="A3" s="15"/>
      <c r="B3" s="15"/>
      <c r="C3" s="16"/>
      <c r="D3" s="16"/>
      <c r="E3" s="16"/>
      <c r="F3" s="16"/>
      <c r="G3" s="17"/>
      <c r="H3" s="16"/>
    </row>
    <row r="4" spans="1:8">
      <c r="A4" s="15"/>
      <c r="B4" s="15"/>
      <c r="C4" s="16"/>
      <c r="D4" s="18" t="s">
        <v>27</v>
      </c>
      <c r="E4" s="16">
        <v>2058</v>
      </c>
      <c r="F4" s="19" t="s">
        <v>0</v>
      </c>
      <c r="G4" s="17"/>
      <c r="H4" s="16"/>
    </row>
    <row r="5" spans="1:8" ht="12.75" customHeight="1">
      <c r="A5" s="15"/>
      <c r="B5" s="15"/>
      <c r="C5" s="20"/>
      <c r="D5" s="20" t="s">
        <v>33</v>
      </c>
      <c r="E5" s="21">
        <v>4058</v>
      </c>
      <c r="F5" s="22" t="s">
        <v>32</v>
      </c>
      <c r="G5" s="17"/>
      <c r="H5" s="16"/>
    </row>
    <row r="6" spans="1:8" ht="10.9" customHeight="1">
      <c r="A6" s="15"/>
      <c r="B6" s="15"/>
      <c r="C6" s="23"/>
      <c r="D6" s="20"/>
      <c r="E6" s="21"/>
      <c r="F6" s="22"/>
      <c r="G6" s="17"/>
      <c r="H6" s="16"/>
    </row>
    <row r="7" spans="1:8" s="82" customFormat="1" ht="15" customHeight="1">
      <c r="A7" s="77" t="s">
        <v>35</v>
      </c>
      <c r="B7" s="78"/>
      <c r="C7" s="79"/>
      <c r="D7" s="79"/>
      <c r="E7" s="80"/>
      <c r="F7" s="79"/>
      <c r="G7" s="81"/>
      <c r="H7" s="79"/>
    </row>
    <row r="8" spans="1:8">
      <c r="A8" s="25"/>
      <c r="D8" s="27"/>
      <c r="E8" s="74" t="s">
        <v>24</v>
      </c>
      <c r="F8" s="74" t="s">
        <v>25</v>
      </c>
      <c r="G8" s="74" t="s">
        <v>5</v>
      </c>
      <c r="H8" s="28"/>
    </row>
    <row r="9" spans="1:8">
      <c r="A9" s="25"/>
      <c r="C9" s="15"/>
      <c r="D9" s="75" t="s">
        <v>1</v>
      </c>
      <c r="E9" s="75">
        <f>H30</f>
        <v>113729</v>
      </c>
      <c r="F9" s="76" t="e">
        <f>#REF!</f>
        <v>#REF!</v>
      </c>
      <c r="G9" s="75">
        <v>143729</v>
      </c>
      <c r="H9" s="28"/>
    </row>
    <row r="10" spans="1:8" ht="10.15" customHeight="1">
      <c r="A10" s="25"/>
      <c r="C10" s="15"/>
      <c r="D10" s="29"/>
      <c r="E10" s="29"/>
      <c r="F10" s="30"/>
      <c r="H10" s="28"/>
    </row>
    <row r="11" spans="1:8">
      <c r="A11" s="24" t="s">
        <v>26</v>
      </c>
      <c r="C11" s="31"/>
      <c r="D11" s="28"/>
      <c r="E11" s="28"/>
      <c r="F11" s="28"/>
      <c r="H11" s="28"/>
    </row>
    <row r="12" spans="1:8" ht="12.75" customHeight="1">
      <c r="C12" s="32"/>
      <c r="D12" s="33"/>
      <c r="E12" s="33"/>
      <c r="F12" s="33"/>
      <c r="G12" s="33"/>
      <c r="H12" s="34" t="s">
        <v>30</v>
      </c>
    </row>
    <row r="13" spans="1:8" s="5" customFormat="1" ht="13.15" customHeight="1">
      <c r="A13" s="2"/>
      <c r="B13" s="3"/>
      <c r="C13" s="4"/>
      <c r="D13" s="86" t="s">
        <v>40</v>
      </c>
      <c r="E13" s="86"/>
      <c r="F13" s="83" t="s">
        <v>34</v>
      </c>
      <c r="G13" s="83" t="s">
        <v>36</v>
      </c>
      <c r="H13" s="83" t="s">
        <v>34</v>
      </c>
    </row>
    <row r="14" spans="1:8" s="5" customFormat="1">
      <c r="A14" s="6"/>
      <c r="B14" s="7"/>
      <c r="C14" s="4" t="s">
        <v>2</v>
      </c>
      <c r="D14" s="85" t="s">
        <v>41</v>
      </c>
      <c r="E14" s="85"/>
      <c r="F14" s="83" t="s">
        <v>37</v>
      </c>
      <c r="G14" s="83" t="s">
        <v>37</v>
      </c>
      <c r="H14" s="83" t="s">
        <v>42</v>
      </c>
    </row>
    <row r="15" spans="1:8" s="5" customFormat="1">
      <c r="A15" s="8"/>
      <c r="B15" s="9"/>
      <c r="C15" s="10"/>
      <c r="D15" s="11" t="s">
        <v>3</v>
      </c>
      <c r="E15" s="11" t="s">
        <v>4</v>
      </c>
      <c r="F15" s="11"/>
      <c r="G15" s="11"/>
      <c r="H15" s="12"/>
    </row>
    <row r="16" spans="1:8" ht="13.9" customHeight="1">
      <c r="C16" s="35" t="s">
        <v>6</v>
      </c>
      <c r="D16" s="28"/>
      <c r="E16" s="28"/>
      <c r="F16" s="28"/>
      <c r="H16" s="28"/>
    </row>
    <row r="17" spans="1:8" ht="13.9" customHeight="1">
      <c r="A17" s="26" t="s">
        <v>7</v>
      </c>
      <c r="B17" s="36">
        <v>2058</v>
      </c>
      <c r="C17" s="35" t="s">
        <v>0</v>
      </c>
      <c r="D17" s="28"/>
      <c r="E17" s="28"/>
      <c r="F17" s="28"/>
      <c r="H17" s="28"/>
    </row>
    <row r="18" spans="1:8" ht="13.9" customHeight="1">
      <c r="B18" s="37">
        <v>0.10299999999999999</v>
      </c>
      <c r="C18" s="38" t="s">
        <v>8</v>
      </c>
      <c r="D18" s="28"/>
      <c r="E18" s="28"/>
      <c r="F18" s="28"/>
      <c r="H18" s="28"/>
    </row>
    <row r="19" spans="1:8" ht="13.9" customHeight="1">
      <c r="B19" s="26">
        <v>60</v>
      </c>
      <c r="C19" s="31" t="s">
        <v>9</v>
      </c>
      <c r="D19" s="28"/>
      <c r="E19" s="28"/>
      <c r="F19" s="28"/>
      <c r="H19" s="28"/>
    </row>
    <row r="20" spans="1:8" ht="13.9" customHeight="1">
      <c r="B20" s="39" t="s">
        <v>10</v>
      </c>
      <c r="C20" s="19" t="s">
        <v>11</v>
      </c>
      <c r="D20" s="40">
        <v>17062</v>
      </c>
      <c r="E20" s="40">
        <v>53798</v>
      </c>
      <c r="F20" s="41">
        <v>72023</v>
      </c>
      <c r="G20" s="40">
        <v>72023</v>
      </c>
      <c r="H20" s="40">
        <v>81495</v>
      </c>
    </row>
    <row r="21" spans="1:8" ht="13.9" customHeight="1">
      <c r="B21" s="42" t="s">
        <v>12</v>
      </c>
      <c r="C21" s="31" t="s">
        <v>13</v>
      </c>
      <c r="D21" s="45">
        <v>10</v>
      </c>
      <c r="E21" s="44">
        <v>0</v>
      </c>
      <c r="F21" s="41">
        <v>100</v>
      </c>
      <c r="G21" s="41">
        <v>100</v>
      </c>
      <c r="H21" s="41">
        <v>100</v>
      </c>
    </row>
    <row r="22" spans="1:8" ht="13.9" customHeight="1">
      <c r="B22" s="42" t="s">
        <v>14</v>
      </c>
      <c r="C22" s="31" t="s">
        <v>15</v>
      </c>
      <c r="D22" s="45">
        <v>290</v>
      </c>
      <c r="E22" s="40">
        <v>1784</v>
      </c>
      <c r="F22" s="41">
        <v>3484</v>
      </c>
      <c r="G22" s="41">
        <v>3484</v>
      </c>
      <c r="H22" s="40">
        <v>1984</v>
      </c>
    </row>
    <row r="23" spans="1:8" ht="13.9" customHeight="1">
      <c r="B23" s="42" t="s">
        <v>16</v>
      </c>
      <c r="C23" s="31" t="s">
        <v>28</v>
      </c>
      <c r="D23" s="44">
        <v>0</v>
      </c>
      <c r="E23" s="40">
        <v>10401</v>
      </c>
      <c r="F23" s="41">
        <v>10000</v>
      </c>
      <c r="G23" s="41">
        <v>15000</v>
      </c>
      <c r="H23" s="40">
        <v>10000</v>
      </c>
    </row>
    <row r="24" spans="1:8" ht="13.9" customHeight="1">
      <c r="B24" s="42" t="s">
        <v>17</v>
      </c>
      <c r="C24" s="31" t="s">
        <v>18</v>
      </c>
      <c r="D24" s="44">
        <v>0</v>
      </c>
      <c r="E24" s="44">
        <v>0</v>
      </c>
      <c r="F24" s="41">
        <v>400</v>
      </c>
      <c r="G24" s="41">
        <v>400</v>
      </c>
      <c r="H24" s="40">
        <v>3500</v>
      </c>
    </row>
    <row r="25" spans="1:8" ht="13.9" customHeight="1">
      <c r="B25" s="46" t="s">
        <v>38</v>
      </c>
      <c r="C25" s="14" t="s">
        <v>39</v>
      </c>
      <c r="D25" s="44">
        <v>0</v>
      </c>
      <c r="E25" s="44">
        <v>0</v>
      </c>
      <c r="F25" s="44">
        <v>0</v>
      </c>
      <c r="G25" s="44">
        <v>0</v>
      </c>
      <c r="H25" s="40">
        <v>13000</v>
      </c>
    </row>
    <row r="26" spans="1:8" ht="13.9" customHeight="1">
      <c r="B26" s="42" t="s">
        <v>19</v>
      </c>
      <c r="C26" s="31" t="s">
        <v>20</v>
      </c>
      <c r="D26" s="43">
        <v>0</v>
      </c>
      <c r="E26" s="40">
        <v>50</v>
      </c>
      <c r="F26" s="41">
        <v>150</v>
      </c>
      <c r="G26" s="41">
        <v>150</v>
      </c>
      <c r="H26" s="40">
        <v>650</v>
      </c>
    </row>
    <row r="27" spans="1:8" ht="13.9" customHeight="1">
      <c r="B27" s="42" t="s">
        <v>21</v>
      </c>
      <c r="C27" s="47" t="s">
        <v>29</v>
      </c>
      <c r="D27" s="41">
        <v>19971</v>
      </c>
      <c r="E27" s="40">
        <v>4927</v>
      </c>
      <c r="F27" s="41">
        <v>3000</v>
      </c>
      <c r="G27" s="41">
        <v>3000</v>
      </c>
      <c r="H27" s="41">
        <v>3000</v>
      </c>
    </row>
    <row r="28" spans="1:8" ht="13.9" customHeight="1">
      <c r="A28" s="26" t="s">
        <v>5</v>
      </c>
      <c r="B28" s="26">
        <v>60</v>
      </c>
      <c r="C28" s="31" t="s">
        <v>9</v>
      </c>
      <c r="D28" s="48">
        <f>SUM(D20:D27)</f>
        <v>37333</v>
      </c>
      <c r="E28" s="48">
        <f t="shared" ref="E28:G28" si="0">SUM(E20:E27)</f>
        <v>70960</v>
      </c>
      <c r="F28" s="48">
        <f t="shared" si="0"/>
        <v>89157</v>
      </c>
      <c r="G28" s="48">
        <f t="shared" si="0"/>
        <v>94157</v>
      </c>
      <c r="H28" s="48">
        <v>113729</v>
      </c>
    </row>
    <row r="29" spans="1:8" ht="13.9" customHeight="1">
      <c r="A29" s="26" t="s">
        <v>5</v>
      </c>
      <c r="B29" s="49">
        <v>0.10299999999999999</v>
      </c>
      <c r="C29" s="38" t="s">
        <v>8</v>
      </c>
      <c r="D29" s="48">
        <f>+D28</f>
        <v>37333</v>
      </c>
      <c r="E29" s="48">
        <f t="shared" ref="E29:G29" si="1">+E28</f>
        <v>70960</v>
      </c>
      <c r="F29" s="48">
        <f t="shared" si="1"/>
        <v>89157</v>
      </c>
      <c r="G29" s="48">
        <f t="shared" si="1"/>
        <v>94157</v>
      </c>
      <c r="H29" s="48">
        <v>113729</v>
      </c>
    </row>
    <row r="30" spans="1:8" ht="13.9" customHeight="1">
      <c r="A30" s="26" t="s">
        <v>5</v>
      </c>
      <c r="B30" s="36">
        <v>2058</v>
      </c>
      <c r="C30" s="38" t="s">
        <v>0</v>
      </c>
      <c r="D30" s="40">
        <f t="shared" ref="D30" si="2">+D28</f>
        <v>37333</v>
      </c>
      <c r="E30" s="40">
        <f t="shared" ref="E30:G30" si="3">+E28</f>
        <v>70960</v>
      </c>
      <c r="F30" s="40">
        <f t="shared" si="3"/>
        <v>89157</v>
      </c>
      <c r="G30" s="40">
        <f t="shared" si="3"/>
        <v>94157</v>
      </c>
      <c r="H30" s="40">
        <v>113729</v>
      </c>
    </row>
    <row r="31" spans="1:8" s="13" customFormat="1" ht="13.9" customHeight="1">
      <c r="A31" s="50" t="s">
        <v>5</v>
      </c>
      <c r="B31" s="50"/>
      <c r="C31" s="51" t="s">
        <v>6</v>
      </c>
      <c r="D31" s="48">
        <f>D30</f>
        <v>37333</v>
      </c>
      <c r="E31" s="48">
        <f t="shared" ref="E31:G31" si="4">E30</f>
        <v>70960</v>
      </c>
      <c r="F31" s="48">
        <f t="shared" si="4"/>
        <v>89157</v>
      </c>
      <c r="G31" s="48">
        <f t="shared" si="4"/>
        <v>94157</v>
      </c>
      <c r="H31" s="48">
        <v>113729</v>
      </c>
    </row>
    <row r="32" spans="1:8" ht="13.9" customHeight="1">
      <c r="A32" s="15"/>
      <c r="B32" s="15"/>
      <c r="C32" s="38" t="s">
        <v>31</v>
      </c>
      <c r="D32" s="52"/>
      <c r="E32" s="52"/>
      <c r="F32" s="53"/>
      <c r="G32" s="52"/>
      <c r="H32" s="52"/>
    </row>
    <row r="33" spans="1:8" ht="13.9" customHeight="1">
      <c r="A33" s="55" t="s">
        <v>7</v>
      </c>
      <c r="B33" s="55">
        <v>4058</v>
      </c>
      <c r="C33" s="38" t="s">
        <v>32</v>
      </c>
      <c r="D33" s="52"/>
      <c r="E33" s="52"/>
      <c r="F33" s="53"/>
      <c r="G33" s="52"/>
      <c r="H33" s="52"/>
    </row>
    <row r="34" spans="1:8" ht="13.9" customHeight="1">
      <c r="A34" s="15"/>
      <c r="B34" s="37">
        <v>0.10299999999999999</v>
      </c>
      <c r="C34" s="38" t="s">
        <v>8</v>
      </c>
      <c r="D34" s="52"/>
      <c r="E34" s="52"/>
      <c r="F34" s="53"/>
      <c r="G34" s="52"/>
      <c r="H34" s="52"/>
    </row>
    <row r="35" spans="1:8" ht="13.9" customHeight="1">
      <c r="A35" s="15"/>
      <c r="B35" s="26">
        <v>60</v>
      </c>
      <c r="C35" s="31" t="s">
        <v>9</v>
      </c>
      <c r="D35" s="52"/>
      <c r="E35" s="52"/>
      <c r="F35" s="53"/>
      <c r="G35" s="52"/>
      <c r="H35" s="52"/>
    </row>
    <row r="36" spans="1:8" ht="13.9" customHeight="1">
      <c r="A36" s="15"/>
      <c r="B36" s="42" t="s">
        <v>21</v>
      </c>
      <c r="C36" s="47" t="s">
        <v>29</v>
      </c>
      <c r="D36" s="54">
        <v>0</v>
      </c>
      <c r="E36" s="54">
        <v>0</v>
      </c>
      <c r="F36" s="53">
        <v>40000</v>
      </c>
      <c r="G36" s="53">
        <v>41100</v>
      </c>
      <c r="H36" s="52">
        <v>30000</v>
      </c>
    </row>
    <row r="37" spans="1:8" ht="13.9" customHeight="1">
      <c r="A37" s="15" t="s">
        <v>5</v>
      </c>
      <c r="B37" s="15">
        <v>60</v>
      </c>
      <c r="C37" s="19" t="s">
        <v>9</v>
      </c>
      <c r="D37" s="56">
        <f t="shared" ref="D37:G39" si="5">D36</f>
        <v>0</v>
      </c>
      <c r="E37" s="56">
        <f t="shared" si="5"/>
        <v>0</v>
      </c>
      <c r="F37" s="57">
        <f t="shared" si="5"/>
        <v>40000</v>
      </c>
      <c r="G37" s="57">
        <f t="shared" si="5"/>
        <v>41100</v>
      </c>
      <c r="H37" s="57">
        <v>30000</v>
      </c>
    </row>
    <row r="38" spans="1:8" ht="13.9" customHeight="1">
      <c r="A38" s="55" t="s">
        <v>5</v>
      </c>
      <c r="B38" s="37">
        <v>0.10299999999999999</v>
      </c>
      <c r="C38" s="38" t="s">
        <v>8</v>
      </c>
      <c r="D38" s="58">
        <f t="shared" si="5"/>
        <v>0</v>
      </c>
      <c r="E38" s="58">
        <f t="shared" si="5"/>
        <v>0</v>
      </c>
      <c r="F38" s="59">
        <f t="shared" si="5"/>
        <v>40000</v>
      </c>
      <c r="G38" s="59">
        <f t="shared" si="5"/>
        <v>41100</v>
      </c>
      <c r="H38" s="59">
        <v>30000</v>
      </c>
    </row>
    <row r="39" spans="1:8" ht="13.9" customHeight="1">
      <c r="A39" s="60" t="s">
        <v>5</v>
      </c>
      <c r="B39" s="60">
        <v>4058</v>
      </c>
      <c r="C39" s="61" t="s">
        <v>32</v>
      </c>
      <c r="D39" s="58">
        <f t="shared" si="5"/>
        <v>0</v>
      </c>
      <c r="E39" s="58">
        <f t="shared" si="5"/>
        <v>0</v>
      </c>
      <c r="F39" s="59">
        <f t="shared" si="5"/>
        <v>40000</v>
      </c>
      <c r="G39" s="59">
        <f t="shared" si="5"/>
        <v>41100</v>
      </c>
      <c r="H39" s="59">
        <v>30000</v>
      </c>
    </row>
    <row r="40" spans="1:8" ht="13.9" customHeight="1">
      <c r="A40" s="55" t="s">
        <v>5</v>
      </c>
      <c r="B40" s="55"/>
      <c r="C40" s="38" t="s">
        <v>31</v>
      </c>
      <c r="D40" s="56">
        <f t="shared" ref="D40:G40" si="6">D39</f>
        <v>0</v>
      </c>
      <c r="E40" s="56">
        <f t="shared" si="6"/>
        <v>0</v>
      </c>
      <c r="F40" s="57">
        <f t="shared" si="6"/>
        <v>40000</v>
      </c>
      <c r="G40" s="57">
        <f t="shared" si="6"/>
        <v>41100</v>
      </c>
      <c r="H40" s="57">
        <v>30000</v>
      </c>
    </row>
    <row r="41" spans="1:8" ht="13.9" customHeight="1">
      <c r="A41" s="50" t="s">
        <v>5</v>
      </c>
      <c r="B41" s="50"/>
      <c r="C41" s="62" t="s">
        <v>1</v>
      </c>
      <c r="D41" s="63">
        <f t="shared" ref="D41:G41" si="7">D39+D31</f>
        <v>37333</v>
      </c>
      <c r="E41" s="63">
        <f t="shared" si="7"/>
        <v>70960</v>
      </c>
      <c r="F41" s="63">
        <f t="shared" si="7"/>
        <v>129157</v>
      </c>
      <c r="G41" s="63">
        <f t="shared" si="7"/>
        <v>135257</v>
      </c>
      <c r="H41" s="63">
        <v>143729</v>
      </c>
    </row>
    <row r="42" spans="1:8" ht="14.45" customHeight="1">
      <c r="A42" s="15"/>
      <c r="B42" s="15"/>
      <c r="C42" s="55"/>
      <c r="D42" s="64"/>
      <c r="E42" s="64"/>
      <c r="F42" s="64"/>
      <c r="G42" s="64"/>
      <c r="H42" s="64"/>
    </row>
    <row r="43" spans="1:8" ht="14.45" customHeight="1">
      <c r="A43" s="15"/>
      <c r="B43" s="15"/>
      <c r="C43" s="55"/>
      <c r="D43" s="64"/>
      <c r="E43" s="64"/>
      <c r="F43" s="64"/>
      <c r="G43" s="64"/>
      <c r="H43" s="64"/>
    </row>
    <row r="44" spans="1:8" ht="29.45" customHeight="1">
      <c r="A44" s="65"/>
      <c r="B44" s="65"/>
      <c r="C44" s="66"/>
      <c r="D44" s="67"/>
      <c r="E44" s="68"/>
      <c r="F44" s="68"/>
      <c r="G44" s="68"/>
      <c r="H44" s="68"/>
    </row>
    <row r="45" spans="1:8">
      <c r="A45" s="15"/>
      <c r="B45" s="15"/>
      <c r="C45" s="55"/>
      <c r="D45" s="69"/>
      <c r="E45" s="69"/>
      <c r="F45" s="69"/>
      <c r="G45" s="69"/>
      <c r="H45" s="69"/>
    </row>
    <row r="46" spans="1:8">
      <c r="A46" s="15"/>
      <c r="B46" s="15"/>
      <c r="C46" s="15"/>
      <c r="D46" s="69"/>
      <c r="E46" s="69"/>
      <c r="F46" s="69"/>
      <c r="G46" s="69"/>
      <c r="H46" s="69"/>
    </row>
    <row r="47" spans="1:8">
      <c r="A47" s="15"/>
      <c r="B47" s="15"/>
      <c r="C47" s="15"/>
      <c r="D47" s="70"/>
      <c r="E47" s="70"/>
      <c r="F47" s="70"/>
      <c r="G47" s="70"/>
      <c r="H47" s="69"/>
    </row>
    <row r="48" spans="1:8">
      <c r="D48" s="71"/>
      <c r="E48" s="71"/>
      <c r="F48" s="71"/>
      <c r="G48" s="71"/>
      <c r="H48" s="28"/>
    </row>
    <row r="49" spans="3:8">
      <c r="C49" s="72"/>
      <c r="D49" s="73"/>
      <c r="E49" s="73"/>
      <c r="F49" s="73"/>
      <c r="G49" s="73"/>
      <c r="H49" s="28"/>
    </row>
    <row r="50" spans="3:8">
      <c r="C50" s="72"/>
      <c r="D50" s="28"/>
      <c r="E50" s="28"/>
      <c r="F50" s="28"/>
      <c r="H50" s="28"/>
    </row>
    <row r="51" spans="3:8">
      <c r="C51" s="72"/>
      <c r="D51" s="28"/>
      <c r="E51" s="28"/>
      <c r="F51" s="28"/>
      <c r="H51" s="28"/>
    </row>
    <row r="52" spans="3:8">
      <c r="C52" s="72"/>
    </row>
    <row r="53" spans="3:8">
      <c r="C53" s="72"/>
    </row>
    <row r="54" spans="3:8">
      <c r="C54" s="72"/>
    </row>
    <row r="55" spans="3:8">
      <c r="C55" s="72"/>
      <c r="G55" s="26"/>
    </row>
  </sheetData>
  <mergeCells count="4">
    <mergeCell ref="A1:H1"/>
    <mergeCell ref="A2:H2"/>
    <mergeCell ref="D14:E14"/>
    <mergeCell ref="D13:E13"/>
  </mergeCells>
  <phoneticPr fontId="2" type="noConversion"/>
  <printOptions horizontalCentered="1"/>
  <pageMargins left="0.98425196850393704" right="0.98425196850393704" top="0.59055118110236227" bottom="0.98425196850393704" header="0.51181102362204722" footer="0.59055118110236227"/>
  <pageSetup paperSize="9" scale="83" firstPageNumber="216" orientation="landscape" blackAndWhite="1" useFirstPageNumber="1" r:id="rId1"/>
  <headerFooter alignWithMargins="0">
    <oddHeader xml:space="preserve">&amp;C   </oddHeader>
    <oddFooter>&amp;C&amp;"Times New Roman,Bold"  &amp;P</oddFooter>
  </headerFooter>
  <rowBreaks count="1" manualBreakCount="1">
    <brk id="4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dem32</vt:lpstr>
      <vt:lpstr>Sheet1</vt:lpstr>
      <vt:lpstr>'dem32'!Print_Area</vt:lpstr>
      <vt:lpstr>'dem32'!Print_Titles</vt:lpstr>
      <vt:lpstr>'dem32'!printing</vt:lpstr>
      <vt:lpstr>printingrevenue</vt:lpstr>
      <vt:lpstr>'dem32'!revise</vt:lpstr>
      <vt:lpstr>'dem32'!summary</vt:lpstr>
      <vt:lpstr>'dem32'!Voted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2018-02-27T06:29:37Z</cp:lastPrinted>
  <dcterms:created xsi:type="dcterms:W3CDTF">2004-06-02T16:24:16Z</dcterms:created>
  <dcterms:modified xsi:type="dcterms:W3CDTF">2018-04-07T07:58:49Z</dcterms:modified>
</cp:coreProperties>
</file>