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7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'dem37'!$A$14:$H$83</definedName>
    <definedName name="aviationcap" localSheetId="0">'dem37'!#REF!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'dem37'!#REF!</definedName>
    <definedName name="_xlnm.Print_Area" localSheetId="0">'dem37'!$A$1:$H$76</definedName>
    <definedName name="_xlnm.Print_Titles" localSheetId="0">'dem37'!$11:$14</definedName>
    <definedName name="revise" localSheetId="0">'dem37'!$D$94:$G$94</definedName>
    <definedName name="rt" localSheetId="0">'dem37'!$D$53:$H$53</definedName>
    <definedName name="rtcap" localSheetId="0">'dem37'!$D$69:$H$69</definedName>
    <definedName name="rtrec" localSheetId="0">'dem37'!#REF!</definedName>
    <definedName name="rtrec1" localSheetId="0">'dem37'!#REF!</definedName>
    <definedName name="rtrec2" localSheetId="0">'dem37'!#REF!</definedName>
    <definedName name="spfrd">#REF!</definedName>
    <definedName name="sss">#REF!</definedName>
    <definedName name="summary" localSheetId="0">'dem37'!$D$87:$G$87</definedName>
    <definedName name="Voted" localSheetId="0">'dem37'!$E$9:$F$9</definedName>
    <definedName name="Z_239EE218_578E_4317_BEED_14D5D7089E27_.wvu.FilterData" localSheetId="0" hidden="1">'dem37'!$A$1:$H$71</definedName>
    <definedName name="Z_239EE218_578E_4317_BEED_14D5D7089E27_.wvu.PrintTitles" localSheetId="0" hidden="1">'dem37'!$11:$14</definedName>
    <definedName name="Z_302A3EA3_AE96_11D5_A646_0050BA3D7AFD_.wvu.FilterData" localSheetId="0" hidden="1">'dem37'!$A$1:$H$71</definedName>
    <definedName name="Z_302A3EA3_AE96_11D5_A646_0050BA3D7AFD_.wvu.PrintTitles" localSheetId="0" hidden="1">'dem37'!$11:$14</definedName>
    <definedName name="Z_36DBA021_0ECB_11D4_8064_004005726899_.wvu.FilterData" localSheetId="0" hidden="1">'dem37'!$C$15:$C$71</definedName>
    <definedName name="Z_36DBA021_0ECB_11D4_8064_004005726899_.wvu.PrintTitles" localSheetId="0" hidden="1">'dem37'!$11:$14</definedName>
    <definedName name="Z_93EBE921_AE91_11D5_8685_004005726899_.wvu.FilterData" localSheetId="0" hidden="1">'dem37'!$C$15:$C$71</definedName>
    <definedName name="Z_93EBE921_AE91_11D5_8685_004005726899_.wvu.PrintTitles" localSheetId="0" hidden="1">'dem37'!$11:$14</definedName>
    <definedName name="Z_94DA79C1_0FDE_11D5_9579_000021DAEEA2_.wvu.FilterData" localSheetId="0" hidden="1">'dem37'!$C$15:$C$71</definedName>
    <definedName name="Z_94DA79C1_0FDE_11D5_9579_000021DAEEA2_.wvu.PrintArea" localSheetId="0" hidden="1">'dem37'!$A$1:$H$71</definedName>
    <definedName name="Z_94DA79C1_0FDE_11D5_9579_000021DAEEA2_.wvu.PrintTitles" localSheetId="0" hidden="1">'dem37'!$11:$14</definedName>
    <definedName name="Z_B4CB0976_161F_11D5_8064_004005726899_.wvu.FilterData" localSheetId="0" hidden="1">'dem37'!$C$15:$C$71</definedName>
    <definedName name="Z_C868F8C3_16D7_11D5_A68D_81D6213F5331_.wvu.FilterData" localSheetId="0" hidden="1">'dem37'!$C$15:$C$71</definedName>
    <definedName name="Z_C868F8C3_16D7_11D5_A68D_81D6213F5331_.wvu.PrintTitles" localSheetId="0" hidden="1">'dem37'!$11:$14</definedName>
    <definedName name="Z_E5DF37BD_125C_11D5_8DC4_D0F5D88B3549_.wvu.FilterData" localSheetId="0" hidden="1">'dem37'!$C$15:$C$71</definedName>
    <definedName name="Z_E5DF37BD_125C_11D5_8DC4_D0F5D88B3549_.wvu.PrintArea" localSheetId="0" hidden="1">'dem37'!$A$1:$H$71</definedName>
    <definedName name="Z_E5DF37BD_125C_11D5_8DC4_D0F5D88B3549_.wvu.PrintTitles" localSheetId="0" hidden="1">'dem37'!$11:$14</definedName>
    <definedName name="Z_F8ADACC1_164E_11D6_B603_000021DAEEA2_.wvu.FilterData" localSheetId="0" hidden="1">'dem37'!$C$15:$C$71</definedName>
    <definedName name="Z_F8ADACC1_164E_11D6_B603_000021DAEEA2_.wvu.PrintTitles" localSheetId="0" hidden="1">'dem37'!$11:$14</definedName>
  </definedNames>
  <calcPr calcId="125725"/>
</workbook>
</file>

<file path=xl/calcChain.xml><?xml version="1.0" encoding="utf-8"?>
<calcChain xmlns="http://schemas.openxmlformats.org/spreadsheetml/2006/main">
  <c r="G27" i="4"/>
  <c r="F27"/>
  <c r="E27"/>
  <c r="D27"/>
  <c r="G61" l="1"/>
  <c r="G62" s="1"/>
  <c r="F61"/>
  <c r="F62" s="1"/>
  <c r="E61"/>
  <c r="E62" s="1"/>
  <c r="D61"/>
  <c r="D62" s="1"/>
  <c r="G51"/>
  <c r="F51"/>
  <c r="E51"/>
  <c r="D51"/>
  <c r="G45"/>
  <c r="F45"/>
  <c r="E45"/>
  <c r="D45"/>
  <c r="G41"/>
  <c r="F41"/>
  <c r="E41"/>
  <c r="D41"/>
  <c r="G36"/>
  <c r="F36"/>
  <c r="E36"/>
  <c r="D36"/>
  <c r="D67"/>
  <c r="D68" s="1"/>
  <c r="E67"/>
  <c r="E68" s="1"/>
  <c r="F67"/>
  <c r="F68" s="1"/>
  <c r="G67"/>
  <c r="G68" s="1"/>
  <c r="F69" l="1"/>
  <c r="F70" s="1"/>
  <c r="D69"/>
  <c r="D70" s="1"/>
  <c r="G69"/>
  <c r="G70" s="1"/>
  <c r="E69"/>
  <c r="E70" s="1"/>
  <c r="E52"/>
  <c r="E53" s="1"/>
  <c r="E54" s="1"/>
  <c r="F52"/>
  <c r="F53" s="1"/>
  <c r="F54" s="1"/>
  <c r="F71" s="1"/>
  <c r="D52"/>
  <c r="D53" s="1"/>
  <c r="D54" s="1"/>
  <c r="G52"/>
  <c r="G53" s="1"/>
  <c r="G54" s="1"/>
  <c r="D71" l="1"/>
  <c r="G71"/>
  <c r="E71"/>
  <c r="E9"/>
  <c r="F9"/>
</calcChain>
</file>

<file path=xl/sharedStrings.xml><?xml version="1.0" encoding="utf-8"?>
<sst xmlns="http://schemas.openxmlformats.org/spreadsheetml/2006/main" count="118" uniqueCount="80">
  <si>
    <t>SIKKIM NATIONALISED TRANSPORT</t>
  </si>
  <si>
    <t>Road Transport</t>
  </si>
  <si>
    <t>Capital Outlay on Road Transport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</si>
  <si>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</si>
  <si>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</si>
  <si>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</si>
  <si>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</si>
  <si>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</si>
  <si>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</si>
  <si>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</si>
  <si>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Sikkim Nationalised Transport</t>
  </si>
  <si>
    <t>Management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</si>
  <si>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</si>
  <si>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</si>
  <si>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</si>
  <si>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</si>
  <si>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</si>
  <si>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</si>
  <si>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</si>
  <si>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 Rates &amp; Taxes</t>
  </si>
  <si>
    <t>60.00.50</t>
  </si>
  <si>
    <t>Other Charges</t>
  </si>
  <si>
    <t>60.00.51</t>
  </si>
  <si>
    <t>Motor Vehicles</t>
  </si>
  <si>
    <t>Operation</t>
  </si>
  <si>
    <t>61.00.01</t>
  </si>
  <si>
    <t>61.00.02</t>
  </si>
  <si>
    <t>Wages</t>
  </si>
  <si>
    <t>61.00.11</t>
  </si>
  <si>
    <t>61.00.13</t>
  </si>
  <si>
    <t>61.00.51</t>
  </si>
  <si>
    <t>63.00.21</t>
  </si>
  <si>
    <t>Buildings</t>
  </si>
  <si>
    <t>64.00.27</t>
  </si>
  <si>
    <t>64.00.71</t>
  </si>
  <si>
    <t>Maintenance of Siliguri Rest House</t>
  </si>
  <si>
    <t>64.00.72</t>
  </si>
  <si>
    <t>CAPITAL SECTION</t>
  </si>
  <si>
    <t>Acquisition of fleet</t>
  </si>
  <si>
    <t>Fleet Purchase</t>
  </si>
  <si>
    <t>61.00.74</t>
  </si>
  <si>
    <t>DEMAND NO. 37</t>
  </si>
  <si>
    <t>II. Details of the estimates and the heads under which this grant will be accounted for:</t>
  </si>
  <si>
    <t>Revenue</t>
  </si>
  <si>
    <t>Capital</t>
  </si>
  <si>
    <t>C - Economic Services (g) Transport</t>
  </si>
  <si>
    <t>C - Capital Outlay of Economic Services (g) Capital Account of Transport</t>
  </si>
  <si>
    <t>Maintenance and  Repairs</t>
  </si>
  <si>
    <t>Supplies and Materials</t>
  </si>
  <si>
    <t>(In Thousands of Rupees)</t>
  </si>
  <si>
    <t>62.00.81</t>
  </si>
  <si>
    <t>62.00.82</t>
  </si>
  <si>
    <t>Maintenance and Repairs</t>
  </si>
  <si>
    <t>61.00.50</t>
  </si>
  <si>
    <t>61.00.75</t>
  </si>
  <si>
    <t>Purchase of Trucks and Tankers (Funded under STIDF)</t>
  </si>
  <si>
    <t>Other Expenditure</t>
  </si>
  <si>
    <t>Weigh Bridge</t>
  </si>
  <si>
    <t>62.00.74</t>
  </si>
  <si>
    <t>Rec</t>
  </si>
  <si>
    <t>Purchase of Buses, Trucks and Tankers</t>
  </si>
  <si>
    <t>National e-Governance Action Plan (NeGAP)</t>
  </si>
  <si>
    <t>Road Transport 00.911 Deduct recoveries of overpayments</t>
  </si>
  <si>
    <t>Minor Works (Special Repairs for SNT Bldg)</t>
  </si>
  <si>
    <t>Repairs &amp; Maintenance of Booking Office</t>
  </si>
  <si>
    <t>I. Estimate of the amount required in the year ending 31st March, 2019 to defray the charges in respect of Sikkim Nationalised Transport</t>
  </si>
  <si>
    <t>Revised Estimate</t>
  </si>
  <si>
    <t xml:space="preserve"> 2017-18</t>
  </si>
  <si>
    <t>60.00.42</t>
  </si>
  <si>
    <t>60.00.52</t>
  </si>
  <si>
    <t>Ex-gratia payment for drivers</t>
  </si>
  <si>
    <t>Lump sum provision for revision of Pay &amp; Allowances</t>
  </si>
  <si>
    <t>Procurement &amp; Installation of weigh-in-Motion 
(Funded under STIDF)</t>
  </si>
  <si>
    <t>Integrated Depot Management System (State Share)</t>
  </si>
  <si>
    <t>Integrated Depot Management System (Central Share)</t>
  </si>
  <si>
    <t xml:space="preserve">              Actuals</t>
  </si>
  <si>
    <t xml:space="preserve">               2016-17</t>
  </si>
  <si>
    <t xml:space="preserve">             Budget Estimate</t>
  </si>
  <si>
    <t>Capital Outlay on Road Transport, 00.901- Deduct amount met from Sikkim Transport Infrastructure Development 
Fund</t>
  </si>
  <si>
    <t xml:space="preserve"> 2018-19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</si>
</sst>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00000#"/>
    <numFmt numFmtId="166" formatCode="00.000"/>
    <numFmt numFmtId="167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5" fillId="0" borderId="0" xfId="7" applyFont="1" applyFill="1" applyProtection="1"/>
    <xf numFmtId="0" fontId="5" fillId="0" borderId="0" xfId="3" applyFont="1" applyFill="1" applyBorder="1"/>
    <xf numFmtId="0" fontId="5" fillId="0" borderId="0" xfId="3" applyFont="1" applyFill="1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4" fillId="0" borderId="2" xfId="6" applyNumberFormat="1" applyFont="1" applyFill="1" applyBorder="1" applyAlignment="1" applyProtection="1">
      <alignment horizontal="righ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5" fillId="2" borderId="0" xfId="3" applyFont="1" applyFill="1"/>
    <xf numFmtId="0" fontId="5" fillId="3" borderId="0" xfId="3" applyFont="1" applyFill="1"/>
    <xf numFmtId="0" fontId="3" fillId="0" borderId="0" xfId="5" applyFont="1" applyFill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6" fillId="0" borderId="0" xfId="3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horizontal="right"/>
    </xf>
    <xf numFmtId="0" fontId="6" fillId="0" borderId="0" xfId="3" applyFont="1" applyFill="1" applyAlignment="1" applyProtection="1">
      <alignment horizontal="center"/>
    </xf>
    <xf numFmtId="0" fontId="6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Alignment="1" applyProtection="1">
      <alignment horizontal="right"/>
    </xf>
    <xf numFmtId="0" fontId="6" fillId="0" borderId="0" xfId="3" applyNumberFormat="1" applyFont="1" applyFill="1" applyAlignment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left" vertical="top"/>
    </xf>
    <xf numFmtId="0" fontId="6" fillId="0" borderId="0" xfId="3" applyNumberFormat="1" applyFont="1" applyFill="1" applyBorder="1"/>
    <xf numFmtId="0" fontId="3" fillId="0" borderId="0" xfId="3" applyNumberFormat="1" applyFont="1" applyFill="1"/>
    <xf numFmtId="0" fontId="6" fillId="0" borderId="0" xfId="3" applyFont="1" applyFill="1" applyAlignment="1" applyProtection="1">
      <alignment horizontal="left"/>
    </xf>
    <xf numFmtId="164" fontId="3" fillId="0" borderId="0" xfId="1" applyFont="1" applyFill="1" applyBorder="1" applyAlignment="1" applyProtection="1">
      <alignment horizontal="right"/>
    </xf>
    <xf numFmtId="0" fontId="6" fillId="0" borderId="0" xfId="3" applyFont="1" applyFill="1" applyAlignment="1">
      <alignment horizontal="right"/>
    </xf>
    <xf numFmtId="166" fontId="6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left"/>
    </xf>
    <xf numFmtId="164" fontId="3" fillId="0" borderId="0" xfId="1" applyFont="1" applyFill="1"/>
    <xf numFmtId="165" fontId="3" fillId="0" borderId="0" xfId="3" applyNumberFormat="1" applyFont="1" applyFill="1" applyBorder="1" applyAlignment="1">
      <alignment horizontal="right"/>
    </xf>
    <xf numFmtId="0" fontId="3" fillId="0" borderId="0" xfId="3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5" fontId="3" fillId="0" borderId="0" xfId="3" applyNumberFormat="1" applyFont="1" applyFill="1" applyBorder="1" applyAlignment="1">
      <alignment horizontal="right" vertical="top"/>
    </xf>
    <xf numFmtId="0" fontId="3" fillId="0" borderId="3" xfId="3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/>
    </xf>
    <xf numFmtId="0" fontId="3" fillId="0" borderId="0" xfId="3" applyNumberFormat="1" applyFont="1" applyFill="1" applyBorder="1" applyAlignment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left" wrapText="1"/>
    </xf>
    <xf numFmtId="166" fontId="6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/>
    </xf>
    <xf numFmtId="0" fontId="3" fillId="0" borderId="3" xfId="3" applyFont="1" applyFill="1" applyBorder="1"/>
    <xf numFmtId="0" fontId="3" fillId="0" borderId="3" xfId="3" applyFont="1" applyFill="1" applyBorder="1" applyAlignment="1">
      <alignment horizontal="right"/>
    </xf>
    <xf numFmtId="0" fontId="6" fillId="0" borderId="3" xfId="3" applyFont="1" applyFill="1" applyBorder="1" applyAlignment="1" applyProtection="1">
      <alignment horizontal="left"/>
    </xf>
    <xf numFmtId="167" fontId="3" fillId="0" borderId="0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wrapText="1"/>
    </xf>
    <xf numFmtId="166" fontId="3" fillId="0" borderId="0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2" xfId="3" applyFont="1" applyFill="1" applyBorder="1"/>
    <xf numFmtId="0" fontId="6" fillId="0" borderId="2" xfId="3" applyFont="1" applyFill="1" applyBorder="1" applyAlignment="1">
      <alignment horizontal="right"/>
    </xf>
    <xf numFmtId="0" fontId="6" fillId="0" borderId="2" xfId="3" applyFont="1" applyFill="1" applyBorder="1" applyAlignment="1" applyProtection="1">
      <alignment horizontal="left"/>
    </xf>
    <xf numFmtId="164" fontId="3" fillId="0" borderId="0" xfId="1" applyFont="1" applyFill="1" applyBorder="1" applyAlignment="1" applyProtection="1">
      <alignment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NumberFormat="1" applyFont="1" applyFill="1" applyBorder="1"/>
    <xf numFmtId="43" fontId="3" fillId="0" borderId="0" xfId="3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3" applyFont="1" applyFill="1" applyAlignment="1">
      <alignment wrapText="1"/>
    </xf>
    <xf numFmtId="0" fontId="3" fillId="0" borderId="2" xfId="3" applyFont="1" applyFill="1" applyBorder="1" applyAlignment="1">
      <alignment vertical="top"/>
    </xf>
    <xf numFmtId="0" fontId="3" fillId="0" borderId="2" xfId="3" applyFont="1" applyFill="1" applyBorder="1" applyAlignment="1">
      <alignment horizontal="right" vertical="top"/>
    </xf>
    <xf numFmtId="0" fontId="3" fillId="0" borderId="2" xfId="3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Border="1" applyAlignment="1" applyProtection="1">
      <alignment horizontal="center"/>
    </xf>
    <xf numFmtId="0" fontId="6" fillId="0" borderId="0" xfId="4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horizontal="center"/>
    </xf>
    <xf numFmtId="0" fontId="3" fillId="0" borderId="0" xfId="6" applyNumberFormat="1" applyFont="1" applyFill="1" applyBorder="1" applyAlignment="1" applyProtection="1">
      <alignment horizontal="center"/>
    </xf>
  </cellXfs>
  <cellStyles count="8">
    <cellStyle name="Comma" xfId="1" builtinId="3"/>
    <cellStyle name="Comma 10" xfId="2"/>
    <cellStyle name="Normal" xfId="0" builtinId="0"/>
    <cellStyle name="Normal_budget 2004-05_2.6.04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4" transitionEvaluation="1" codeName="Sheet1"/>
  <dimension ref="A1:H114"/>
  <sheetViews>
    <sheetView tabSelected="1" view="pageBreakPreview" topLeftCell="A64" zoomScaleNormal="112" zoomScaleSheetLayoutView="100" workbookViewId="0">
      <selection activeCell="A14" sqref="A14:XFD14"/>
    </sheetView>
  </sheetViews>
  <sheetFormatPr defaultColWidth="11" defaultRowHeight="12.75"/>
  <cols>
    <col min="1" max="1" width="6.42578125" style="24" customWidth="1"/>
    <col min="2" max="2" width="8.140625" style="25" customWidth="1"/>
    <col min="3" max="3" width="45.7109375" style="24" customWidth="1"/>
    <col min="4" max="5" width="11.28515625" style="35" customWidth="1"/>
    <col min="6" max="8" width="15.7109375" style="24" customWidth="1"/>
    <col min="9" max="16384" width="11" style="3"/>
  </cols>
  <sheetData>
    <row r="1" spans="1:8" ht="14.1" customHeight="1">
      <c r="A1" s="20"/>
      <c r="B1" s="21"/>
      <c r="C1" s="22"/>
      <c r="D1" s="23"/>
      <c r="E1" s="23" t="s">
        <v>41</v>
      </c>
      <c r="F1" s="22"/>
      <c r="G1" s="22"/>
      <c r="H1" s="22"/>
    </row>
    <row r="2" spans="1:8" ht="14.1" customHeight="1">
      <c r="A2" s="20"/>
      <c r="B2" s="21"/>
      <c r="C2" s="22"/>
      <c r="D2" s="23"/>
      <c r="E2" s="23" t="s">
        <v>0</v>
      </c>
      <c r="F2" s="22"/>
      <c r="G2" s="22"/>
      <c r="H2" s="22"/>
    </row>
    <row r="3" spans="1:8" ht="9" customHeight="1">
      <c r="C3" s="26"/>
      <c r="D3" s="27"/>
      <c r="E3" s="27"/>
      <c r="F3" s="26"/>
      <c r="G3" s="26"/>
      <c r="H3" s="26"/>
    </row>
    <row r="4" spans="1:8" ht="14.1" customHeight="1">
      <c r="D4" s="28" t="s">
        <v>45</v>
      </c>
      <c r="E4" s="29">
        <v>3055</v>
      </c>
      <c r="F4" s="30" t="s">
        <v>1</v>
      </c>
      <c r="G4" s="31"/>
      <c r="H4" s="31"/>
    </row>
    <row r="5" spans="1:8" ht="14.1" customHeight="1">
      <c r="D5" s="28" t="s">
        <v>46</v>
      </c>
      <c r="E5" s="29">
        <v>5055</v>
      </c>
      <c r="F5" s="30" t="s">
        <v>2</v>
      </c>
      <c r="G5" s="31"/>
      <c r="H5" s="31"/>
    </row>
    <row r="6" spans="1:8" ht="9" customHeight="1">
      <c r="D6" s="28"/>
      <c r="E6" s="29"/>
      <c r="F6" s="30"/>
      <c r="G6" s="31"/>
      <c r="H6" s="31"/>
    </row>
    <row r="7" spans="1:8" ht="14.1" customHeight="1">
      <c r="A7" s="30" t="s">
        <v>65</v>
      </c>
      <c r="D7" s="28"/>
      <c r="E7" s="32"/>
      <c r="G7" s="31"/>
      <c r="H7" s="31"/>
    </row>
    <row r="8" spans="1:8" ht="14.1" customHeight="1">
      <c r="A8" s="33"/>
      <c r="D8" s="34"/>
      <c r="E8" s="88" t="s">
        <v>43</v>
      </c>
      <c r="F8" s="89" t="s">
        <v>44</v>
      </c>
      <c r="G8" s="89" t="s">
        <v>7</v>
      </c>
    </row>
    <row r="9" spans="1:8" ht="14.1" customHeight="1">
      <c r="A9" s="33"/>
      <c r="D9" s="23" t="s">
        <v>3</v>
      </c>
      <c r="E9" s="23">
        <f>H54</f>
        <v>631407</v>
      </c>
      <c r="F9" s="90">
        <f>H70</f>
        <v>20000</v>
      </c>
      <c r="G9" s="23">
        <v>651407</v>
      </c>
      <c r="H9" s="35"/>
    </row>
    <row r="10" spans="1:8" ht="14.1" customHeight="1">
      <c r="A10" s="30" t="s">
        <v>42</v>
      </c>
      <c r="C10" s="30"/>
      <c r="F10" s="35"/>
      <c r="G10" s="35"/>
      <c r="H10" s="35"/>
    </row>
    <row r="11" spans="1:8" ht="13.15" customHeight="1">
      <c r="A11" s="4"/>
      <c r="B11" s="5"/>
      <c r="C11" s="6"/>
      <c r="D11" s="7"/>
      <c r="E11" s="7"/>
      <c r="F11" s="7"/>
      <c r="G11" s="7"/>
      <c r="H11" s="8" t="s">
        <v>49</v>
      </c>
    </row>
    <row r="12" spans="1:8" s="1" customFormat="1" ht="13.15" customHeight="1">
      <c r="A12" s="9"/>
      <c r="B12" s="10"/>
      <c r="C12" s="11"/>
      <c r="D12" s="92" t="s">
        <v>75</v>
      </c>
      <c r="E12" s="92"/>
      <c r="F12" s="91" t="s">
        <v>77</v>
      </c>
      <c r="G12" s="91" t="s">
        <v>66</v>
      </c>
      <c r="H12" s="91" t="s">
        <v>77</v>
      </c>
    </row>
    <row r="13" spans="1:8" s="1" customFormat="1">
      <c r="A13" s="4"/>
      <c r="B13" s="5"/>
      <c r="C13" s="11" t="s">
        <v>4</v>
      </c>
      <c r="D13" s="94" t="s">
        <v>76</v>
      </c>
      <c r="E13" s="94"/>
      <c r="F13" s="91" t="s">
        <v>67</v>
      </c>
      <c r="G13" s="91" t="s">
        <v>67</v>
      </c>
      <c r="H13" s="91" t="s">
        <v>79</v>
      </c>
    </row>
    <row r="14" spans="1:8" s="1" customFormat="1">
      <c r="A14" s="12"/>
      <c r="B14" s="13"/>
      <c r="C14" s="6"/>
      <c r="D14" s="14" t="s">
        <v>5</v>
      </c>
      <c r="E14" s="14" t="s">
        <v>6</v>
      </c>
      <c r="F14" s="14"/>
      <c r="G14" s="14"/>
      <c r="H14" s="15"/>
    </row>
    <row r="15" spans="1:8" ht="14.1" customHeight="1">
      <c r="C15" s="36" t="s">
        <v>8</v>
      </c>
      <c r="D15" s="19"/>
      <c r="E15" s="19"/>
      <c r="F15" s="19"/>
      <c r="G15" s="19"/>
      <c r="H15" s="19"/>
    </row>
    <row r="16" spans="1:8" ht="14.1" customHeight="1">
      <c r="A16" s="24" t="s">
        <v>9</v>
      </c>
      <c r="B16" s="38">
        <v>3055</v>
      </c>
      <c r="C16" s="36" t="s">
        <v>1</v>
      </c>
      <c r="F16" s="35"/>
      <c r="G16" s="35"/>
      <c r="H16" s="35"/>
    </row>
    <row r="17" spans="1:8" ht="14.1" customHeight="1">
      <c r="B17" s="39">
        <v>0.20100000000000001</v>
      </c>
      <c r="C17" s="36" t="s">
        <v>10</v>
      </c>
      <c r="F17" s="40"/>
      <c r="G17" s="35"/>
      <c r="H17" s="41"/>
    </row>
    <row r="18" spans="1:8" ht="14.1" customHeight="1">
      <c r="B18" s="25">
        <v>60</v>
      </c>
      <c r="C18" s="30" t="s">
        <v>11</v>
      </c>
      <c r="F18" s="35"/>
      <c r="G18" s="35"/>
      <c r="H18" s="35"/>
    </row>
    <row r="19" spans="1:8" ht="14.1" customHeight="1">
      <c r="A19" s="20"/>
      <c r="B19" s="42" t="s">
        <v>12</v>
      </c>
      <c r="C19" s="43" t="s">
        <v>13</v>
      </c>
      <c r="D19" s="44">
        <v>13150</v>
      </c>
      <c r="E19" s="44">
        <v>52743</v>
      </c>
      <c r="F19" s="44">
        <v>75897</v>
      </c>
      <c r="G19" s="28">
        <v>75897</v>
      </c>
      <c r="H19" s="28">
        <v>76989</v>
      </c>
    </row>
    <row r="20" spans="1:8" ht="14.1" customHeight="1">
      <c r="A20" s="20"/>
      <c r="B20" s="42" t="s">
        <v>14</v>
      </c>
      <c r="C20" s="43" t="s">
        <v>15</v>
      </c>
      <c r="D20" s="44">
        <v>600</v>
      </c>
      <c r="E20" s="44">
        <v>500</v>
      </c>
      <c r="F20" s="44">
        <v>1100</v>
      </c>
      <c r="G20" s="28">
        <v>1100</v>
      </c>
      <c r="H20" s="28">
        <v>1100</v>
      </c>
    </row>
    <row r="21" spans="1:8" ht="14.1" customHeight="1">
      <c r="A21" s="20"/>
      <c r="B21" s="42" t="s">
        <v>16</v>
      </c>
      <c r="C21" s="43" t="s">
        <v>17</v>
      </c>
      <c r="D21" s="44">
        <v>800</v>
      </c>
      <c r="E21" s="44">
        <v>7310</v>
      </c>
      <c r="F21" s="44">
        <v>8100</v>
      </c>
      <c r="G21" s="28">
        <v>10100</v>
      </c>
      <c r="H21" s="28">
        <v>8100</v>
      </c>
    </row>
    <row r="22" spans="1:8" ht="14.1" customHeight="1">
      <c r="A22" s="20"/>
      <c r="B22" s="42" t="s">
        <v>18</v>
      </c>
      <c r="C22" s="43" t="s">
        <v>19</v>
      </c>
      <c r="D22" s="44">
        <v>300</v>
      </c>
      <c r="E22" s="44">
        <v>500</v>
      </c>
      <c r="F22" s="44">
        <v>800</v>
      </c>
      <c r="G22" s="44">
        <v>800</v>
      </c>
      <c r="H22" s="28">
        <v>800</v>
      </c>
    </row>
    <row r="23" spans="1:8">
      <c r="A23" s="20"/>
      <c r="B23" s="46" t="s">
        <v>68</v>
      </c>
      <c r="C23" s="18" t="s">
        <v>71</v>
      </c>
      <c r="D23" s="45">
        <v>0</v>
      </c>
      <c r="E23" s="45">
        <v>0</v>
      </c>
      <c r="F23" s="45">
        <v>0</v>
      </c>
      <c r="G23" s="45">
        <v>0</v>
      </c>
      <c r="H23" s="28">
        <v>61500</v>
      </c>
    </row>
    <row r="24" spans="1:8" ht="14.1" customHeight="1">
      <c r="A24" s="20"/>
      <c r="B24" s="42" t="s">
        <v>20</v>
      </c>
      <c r="C24" s="43" t="s">
        <v>21</v>
      </c>
      <c r="D24" s="44">
        <v>1000</v>
      </c>
      <c r="E24" s="44">
        <v>9500</v>
      </c>
      <c r="F24" s="44">
        <v>10500</v>
      </c>
      <c r="G24" s="44">
        <v>10500</v>
      </c>
      <c r="H24" s="28">
        <v>20500</v>
      </c>
    </row>
    <row r="25" spans="1:8" ht="14.1" customHeight="1">
      <c r="A25" s="20"/>
      <c r="B25" s="42" t="s">
        <v>22</v>
      </c>
      <c r="C25" s="43" t="s">
        <v>23</v>
      </c>
      <c r="D25" s="45">
        <v>0</v>
      </c>
      <c r="E25" s="44">
        <v>1400</v>
      </c>
      <c r="F25" s="44">
        <v>1400</v>
      </c>
      <c r="G25" s="44">
        <v>6400</v>
      </c>
      <c r="H25" s="28">
        <v>3800</v>
      </c>
    </row>
    <row r="26" spans="1:8" ht="14.1" customHeight="1">
      <c r="A26" s="20"/>
      <c r="B26" s="42" t="s">
        <v>69</v>
      </c>
      <c r="C26" s="43" t="s">
        <v>70</v>
      </c>
      <c r="D26" s="45">
        <v>0</v>
      </c>
      <c r="E26" s="45">
        <v>0</v>
      </c>
      <c r="F26" s="45">
        <v>0</v>
      </c>
      <c r="G26" s="45">
        <v>0</v>
      </c>
      <c r="H26" s="28">
        <v>5000</v>
      </c>
    </row>
    <row r="27" spans="1:8" ht="14.1" customHeight="1">
      <c r="A27" s="20" t="s">
        <v>7</v>
      </c>
      <c r="B27" s="21">
        <v>60</v>
      </c>
      <c r="C27" s="43" t="s">
        <v>11</v>
      </c>
      <c r="D27" s="47">
        <f>SUM(D19:D26)</f>
        <v>15850</v>
      </c>
      <c r="E27" s="47">
        <f t="shared" ref="E27:F27" si="0">SUM(E19:E26)</f>
        <v>71953</v>
      </c>
      <c r="F27" s="47">
        <f t="shared" si="0"/>
        <v>97797</v>
      </c>
      <c r="G27" s="47">
        <f>SUM(G19:G26)</f>
        <v>104797</v>
      </c>
      <c r="H27" s="47">
        <v>177789</v>
      </c>
    </row>
    <row r="28" spans="1:8" ht="10.9" customHeight="1">
      <c r="A28" s="20"/>
      <c r="B28" s="21"/>
      <c r="C28" s="43"/>
      <c r="D28" s="19"/>
      <c r="E28" s="19"/>
      <c r="F28" s="19"/>
      <c r="G28" s="19"/>
      <c r="H28" s="19"/>
    </row>
    <row r="29" spans="1:8" ht="14.1" customHeight="1">
      <c r="A29" s="20"/>
      <c r="B29" s="21">
        <v>61</v>
      </c>
      <c r="C29" s="43" t="s">
        <v>24</v>
      </c>
      <c r="D29" s="49"/>
      <c r="E29" s="49"/>
      <c r="F29" s="49"/>
      <c r="G29" s="49"/>
      <c r="H29" s="49"/>
    </row>
    <row r="30" spans="1:8" ht="14.1" customHeight="1">
      <c r="A30" s="20"/>
      <c r="B30" s="42" t="s">
        <v>25</v>
      </c>
      <c r="C30" s="43" t="s">
        <v>13</v>
      </c>
      <c r="D30" s="44">
        <v>11609</v>
      </c>
      <c r="E30" s="44">
        <v>254069</v>
      </c>
      <c r="F30" s="44">
        <v>272675</v>
      </c>
      <c r="G30" s="28">
        <v>272675</v>
      </c>
      <c r="H30" s="28">
        <v>280092</v>
      </c>
    </row>
    <row r="31" spans="1:8" ht="14.1" customHeight="1">
      <c r="A31" s="20"/>
      <c r="B31" s="42" t="s">
        <v>26</v>
      </c>
      <c r="C31" s="43" t="s">
        <v>27</v>
      </c>
      <c r="D31" s="44">
        <v>11751</v>
      </c>
      <c r="E31" s="44">
        <v>4302</v>
      </c>
      <c r="F31" s="44">
        <v>24722</v>
      </c>
      <c r="G31" s="44">
        <v>27154</v>
      </c>
      <c r="H31" s="28">
        <v>27052</v>
      </c>
    </row>
    <row r="32" spans="1:8" ht="14.1" customHeight="1">
      <c r="A32" s="20"/>
      <c r="B32" s="42" t="s">
        <v>28</v>
      </c>
      <c r="C32" s="43" t="s">
        <v>15</v>
      </c>
      <c r="D32" s="50">
        <v>300</v>
      </c>
      <c r="E32" s="50">
        <v>500</v>
      </c>
      <c r="F32" s="50">
        <v>800</v>
      </c>
      <c r="G32" s="50">
        <v>800</v>
      </c>
      <c r="H32" s="19">
        <v>800</v>
      </c>
    </row>
    <row r="33" spans="1:8" ht="14.1" customHeight="1">
      <c r="A33" s="20"/>
      <c r="B33" s="42" t="s">
        <v>29</v>
      </c>
      <c r="C33" s="43" t="s">
        <v>17</v>
      </c>
      <c r="D33" s="50">
        <v>500</v>
      </c>
      <c r="E33" s="50">
        <v>210</v>
      </c>
      <c r="F33" s="50">
        <v>710</v>
      </c>
      <c r="G33" s="50">
        <v>710</v>
      </c>
      <c r="H33" s="19">
        <v>710</v>
      </c>
    </row>
    <row r="34" spans="1:8" ht="14.1" customHeight="1">
      <c r="A34" s="21"/>
      <c r="B34" s="42" t="s">
        <v>53</v>
      </c>
      <c r="C34" s="43" t="s">
        <v>21</v>
      </c>
      <c r="D34" s="50">
        <v>20000</v>
      </c>
      <c r="E34" s="51">
        <v>0</v>
      </c>
      <c r="F34" s="50">
        <v>60000</v>
      </c>
      <c r="G34" s="50">
        <v>60000</v>
      </c>
      <c r="H34" s="19">
        <v>20000</v>
      </c>
    </row>
    <row r="35" spans="1:8" ht="14.1" customHeight="1">
      <c r="A35" s="20"/>
      <c r="B35" s="42" t="s">
        <v>30</v>
      </c>
      <c r="C35" s="43" t="s">
        <v>23</v>
      </c>
      <c r="D35" s="51">
        <v>0</v>
      </c>
      <c r="E35" s="50">
        <v>75000</v>
      </c>
      <c r="F35" s="50">
        <v>77000</v>
      </c>
      <c r="G35" s="50">
        <v>77000</v>
      </c>
      <c r="H35" s="19">
        <v>85000</v>
      </c>
    </row>
    <row r="36" spans="1:8" ht="14.1" customHeight="1">
      <c r="A36" s="20" t="s">
        <v>7</v>
      </c>
      <c r="B36" s="21">
        <v>61</v>
      </c>
      <c r="C36" s="43" t="s">
        <v>24</v>
      </c>
      <c r="D36" s="52">
        <f t="shared" ref="D36:G36" si="1">SUM(D30:D35)</f>
        <v>44160</v>
      </c>
      <c r="E36" s="52">
        <f t="shared" si="1"/>
        <v>334081</v>
      </c>
      <c r="F36" s="52">
        <f t="shared" si="1"/>
        <v>435907</v>
      </c>
      <c r="G36" s="52">
        <f t="shared" si="1"/>
        <v>438339</v>
      </c>
      <c r="H36" s="52">
        <v>413654</v>
      </c>
    </row>
    <row r="37" spans="1:8" ht="10.9" customHeight="1">
      <c r="A37" s="20"/>
      <c r="B37" s="21"/>
      <c r="C37" s="43"/>
      <c r="D37" s="19"/>
      <c r="E37" s="19"/>
      <c r="F37" s="19"/>
      <c r="G37" s="19"/>
      <c r="H37" s="19"/>
    </row>
    <row r="38" spans="1:8" ht="14.45" customHeight="1">
      <c r="A38" s="20"/>
      <c r="B38" s="53">
        <v>62</v>
      </c>
      <c r="C38" s="54" t="s">
        <v>61</v>
      </c>
      <c r="D38" s="51"/>
      <c r="E38" s="19"/>
      <c r="F38" s="50"/>
      <c r="G38" s="19"/>
      <c r="H38" s="19"/>
    </row>
    <row r="39" spans="1:8">
      <c r="A39" s="20"/>
      <c r="B39" s="46" t="s">
        <v>50</v>
      </c>
      <c r="C39" s="55" t="s">
        <v>74</v>
      </c>
      <c r="D39" s="50">
        <v>4520</v>
      </c>
      <c r="E39" s="51">
        <v>0</v>
      </c>
      <c r="F39" s="50">
        <v>4021</v>
      </c>
      <c r="G39" s="50">
        <v>4021</v>
      </c>
      <c r="H39" s="50">
        <v>2864</v>
      </c>
    </row>
    <row r="40" spans="1:8" s="17" customFormat="1">
      <c r="A40" s="20"/>
      <c r="B40" s="46" t="s">
        <v>51</v>
      </c>
      <c r="C40" s="55" t="s">
        <v>73</v>
      </c>
      <c r="D40" s="50">
        <v>1557</v>
      </c>
      <c r="E40" s="51">
        <v>0</v>
      </c>
      <c r="F40" s="50">
        <v>2464</v>
      </c>
      <c r="G40" s="50">
        <v>2464</v>
      </c>
      <c r="H40" s="51">
        <v>0</v>
      </c>
    </row>
    <row r="41" spans="1:8" ht="14.45" customHeight="1">
      <c r="A41" s="85" t="s">
        <v>7</v>
      </c>
      <c r="B41" s="86">
        <v>62</v>
      </c>
      <c r="C41" s="87" t="s">
        <v>61</v>
      </c>
      <c r="D41" s="52">
        <f t="shared" ref="D41:G41" si="2">D40+D39</f>
        <v>6077</v>
      </c>
      <c r="E41" s="48">
        <f t="shared" si="2"/>
        <v>0</v>
      </c>
      <c r="F41" s="52">
        <f t="shared" si="2"/>
        <v>6485</v>
      </c>
      <c r="G41" s="52">
        <f t="shared" si="2"/>
        <v>6485</v>
      </c>
      <c r="H41" s="52">
        <v>2864</v>
      </c>
    </row>
    <row r="42" spans="1:8" ht="3.6" customHeight="1">
      <c r="A42" s="20"/>
      <c r="B42" s="21"/>
      <c r="C42" s="43"/>
      <c r="D42" s="19"/>
      <c r="E42" s="19"/>
      <c r="F42" s="19"/>
      <c r="G42" s="19"/>
      <c r="H42" s="19"/>
    </row>
    <row r="43" spans="1:8" s="2" customFormat="1">
      <c r="A43" s="20"/>
      <c r="B43" s="21">
        <v>63</v>
      </c>
      <c r="C43" s="43" t="s">
        <v>52</v>
      </c>
      <c r="D43" s="57"/>
      <c r="E43" s="57"/>
      <c r="F43" s="57"/>
      <c r="G43" s="57"/>
      <c r="H43" s="57"/>
    </row>
    <row r="44" spans="1:8" s="2" customFormat="1">
      <c r="A44" s="20"/>
      <c r="B44" s="42" t="s">
        <v>31</v>
      </c>
      <c r="C44" s="43" t="s">
        <v>48</v>
      </c>
      <c r="D44" s="58">
        <v>0</v>
      </c>
      <c r="E44" s="59">
        <v>25000</v>
      </c>
      <c r="F44" s="59">
        <v>27500</v>
      </c>
      <c r="G44" s="59">
        <v>33500</v>
      </c>
      <c r="H44" s="60">
        <v>35000</v>
      </c>
    </row>
    <row r="45" spans="1:8">
      <c r="A45" s="20" t="s">
        <v>7</v>
      </c>
      <c r="B45" s="21">
        <v>63</v>
      </c>
      <c r="C45" s="43" t="s">
        <v>47</v>
      </c>
      <c r="D45" s="58">
        <f t="shared" ref="D45:G45" si="3">SUM(D44:D44)</f>
        <v>0</v>
      </c>
      <c r="E45" s="60">
        <f t="shared" si="3"/>
        <v>25000</v>
      </c>
      <c r="F45" s="59">
        <f t="shared" si="3"/>
        <v>27500</v>
      </c>
      <c r="G45" s="59">
        <f t="shared" si="3"/>
        <v>33500</v>
      </c>
      <c r="H45" s="60">
        <v>35000</v>
      </c>
    </row>
    <row r="46" spans="1:8" ht="9" customHeight="1">
      <c r="A46" s="20"/>
      <c r="B46" s="21"/>
      <c r="C46" s="43"/>
      <c r="D46" s="61"/>
      <c r="E46" s="19"/>
      <c r="F46" s="61"/>
      <c r="G46" s="61"/>
      <c r="H46" s="19"/>
    </row>
    <row r="47" spans="1:8">
      <c r="A47" s="20"/>
      <c r="B47" s="21">
        <v>64</v>
      </c>
      <c r="C47" s="43" t="s">
        <v>32</v>
      </c>
      <c r="D47" s="57"/>
      <c r="E47" s="57"/>
      <c r="F47" s="57"/>
      <c r="G47" s="57"/>
      <c r="H47" s="57"/>
    </row>
    <row r="48" spans="1:8" ht="13.9" customHeight="1">
      <c r="A48" s="20"/>
      <c r="B48" s="46" t="s">
        <v>33</v>
      </c>
      <c r="C48" s="62" t="s">
        <v>63</v>
      </c>
      <c r="D48" s="45">
        <v>0</v>
      </c>
      <c r="E48" s="44">
        <v>600</v>
      </c>
      <c r="F48" s="44">
        <v>600</v>
      </c>
      <c r="G48" s="44">
        <v>600</v>
      </c>
      <c r="H48" s="28">
        <v>600</v>
      </c>
    </row>
    <row r="49" spans="1:8">
      <c r="A49" s="20"/>
      <c r="B49" s="42" t="s">
        <v>34</v>
      </c>
      <c r="C49" s="43" t="s">
        <v>35</v>
      </c>
      <c r="D49" s="45">
        <v>0</v>
      </c>
      <c r="E49" s="44">
        <v>500</v>
      </c>
      <c r="F49" s="50">
        <v>500</v>
      </c>
      <c r="G49" s="50">
        <v>500</v>
      </c>
      <c r="H49" s="19">
        <v>1000</v>
      </c>
    </row>
    <row r="50" spans="1:8">
      <c r="A50" s="20"/>
      <c r="B50" s="46" t="s">
        <v>36</v>
      </c>
      <c r="C50" s="62" t="s">
        <v>64</v>
      </c>
      <c r="D50" s="45">
        <v>0</v>
      </c>
      <c r="E50" s="44">
        <v>1200</v>
      </c>
      <c r="F50" s="44">
        <v>200</v>
      </c>
      <c r="G50" s="44">
        <v>200</v>
      </c>
      <c r="H50" s="28">
        <v>500</v>
      </c>
    </row>
    <row r="51" spans="1:8">
      <c r="A51" s="20" t="s">
        <v>7</v>
      </c>
      <c r="B51" s="21">
        <v>64</v>
      </c>
      <c r="C51" s="43" t="s">
        <v>32</v>
      </c>
      <c r="D51" s="48">
        <f t="shared" ref="D51:G51" si="4">SUM(D48:D50)</f>
        <v>0</v>
      </c>
      <c r="E51" s="47">
        <f t="shared" si="4"/>
        <v>2300</v>
      </c>
      <c r="F51" s="52">
        <f t="shared" si="4"/>
        <v>1300</v>
      </c>
      <c r="G51" s="52">
        <f t="shared" si="4"/>
        <v>1300</v>
      </c>
      <c r="H51" s="47">
        <v>2100</v>
      </c>
    </row>
    <row r="52" spans="1:8">
      <c r="A52" s="20" t="s">
        <v>7</v>
      </c>
      <c r="B52" s="63">
        <v>0.20100000000000001</v>
      </c>
      <c r="C52" s="64" t="s">
        <v>10</v>
      </c>
      <c r="D52" s="47">
        <f t="shared" ref="D52:G52" si="5">D51+D45+D36+D27+D41</f>
        <v>66087</v>
      </c>
      <c r="E52" s="47">
        <f t="shared" si="5"/>
        <v>433334</v>
      </c>
      <c r="F52" s="47">
        <f t="shared" si="5"/>
        <v>568989</v>
      </c>
      <c r="G52" s="47">
        <f t="shared" si="5"/>
        <v>584421</v>
      </c>
      <c r="H52" s="47">
        <v>631407</v>
      </c>
    </row>
    <row r="53" spans="1:8">
      <c r="A53" s="43" t="s">
        <v>7</v>
      </c>
      <c r="B53" s="66">
        <v>3055</v>
      </c>
      <c r="C53" s="64" t="s">
        <v>1</v>
      </c>
      <c r="D53" s="47">
        <f t="shared" ref="D53:G53" si="6">D52</f>
        <v>66087</v>
      </c>
      <c r="E53" s="47">
        <f t="shared" si="6"/>
        <v>433334</v>
      </c>
      <c r="F53" s="47">
        <f t="shared" si="6"/>
        <v>568989</v>
      </c>
      <c r="G53" s="47">
        <f t="shared" si="6"/>
        <v>584421</v>
      </c>
      <c r="H53" s="47">
        <v>631407</v>
      </c>
    </row>
    <row r="54" spans="1:8" s="16" customFormat="1">
      <c r="A54" s="67" t="s">
        <v>7</v>
      </c>
      <c r="B54" s="68"/>
      <c r="C54" s="69" t="s">
        <v>8</v>
      </c>
      <c r="D54" s="47">
        <f t="shared" ref="D54:G54" si="7">D53</f>
        <v>66087</v>
      </c>
      <c r="E54" s="47">
        <f t="shared" si="7"/>
        <v>433334</v>
      </c>
      <c r="F54" s="52">
        <f t="shared" si="7"/>
        <v>568989</v>
      </c>
      <c r="G54" s="47">
        <f t="shared" si="7"/>
        <v>584421</v>
      </c>
      <c r="H54" s="47">
        <v>631407</v>
      </c>
    </row>
    <row r="55" spans="1:8" ht="9" customHeight="1">
      <c r="A55" s="20"/>
      <c r="B55" s="21"/>
      <c r="C55" s="64"/>
      <c r="D55" s="19"/>
      <c r="E55" s="19"/>
      <c r="F55" s="19"/>
      <c r="G55" s="19"/>
      <c r="H55" s="19"/>
    </row>
    <row r="56" spans="1:8">
      <c r="A56" s="20" t="s">
        <v>9</v>
      </c>
      <c r="B56" s="66">
        <v>5055</v>
      </c>
      <c r="C56" s="64" t="s">
        <v>2</v>
      </c>
      <c r="D56" s="49"/>
      <c r="E56" s="49"/>
      <c r="F56" s="49"/>
      <c r="G56" s="49"/>
      <c r="H56" s="49"/>
    </row>
    <row r="57" spans="1:8">
      <c r="A57" s="20"/>
      <c r="B57" s="63">
        <v>0.10199999999999999</v>
      </c>
      <c r="C57" s="64" t="s">
        <v>38</v>
      </c>
      <c r="D57" s="19"/>
      <c r="E57" s="19"/>
      <c r="F57" s="19"/>
      <c r="G57" s="19"/>
      <c r="H57" s="19"/>
    </row>
    <row r="58" spans="1:8">
      <c r="A58" s="20"/>
      <c r="B58" s="70">
        <v>61</v>
      </c>
      <c r="C58" s="43" t="s">
        <v>39</v>
      </c>
      <c r="D58" s="19"/>
      <c r="E58" s="19"/>
      <c r="F58" s="19"/>
      <c r="G58" s="19"/>
      <c r="H58" s="19"/>
    </row>
    <row r="59" spans="1:8">
      <c r="A59" s="20"/>
      <c r="B59" s="42" t="s">
        <v>40</v>
      </c>
      <c r="C59" s="20" t="s">
        <v>60</v>
      </c>
      <c r="D59" s="44">
        <v>4544</v>
      </c>
      <c r="E59" s="45">
        <v>0</v>
      </c>
      <c r="F59" s="50">
        <v>30000</v>
      </c>
      <c r="G59" s="50">
        <v>30000</v>
      </c>
      <c r="H59" s="50">
        <v>20000</v>
      </c>
    </row>
    <row r="60" spans="1:8">
      <c r="A60" s="20"/>
      <c r="B60" s="46" t="s">
        <v>54</v>
      </c>
      <c r="C60" s="71" t="s">
        <v>55</v>
      </c>
      <c r="D60" s="44">
        <v>10624</v>
      </c>
      <c r="E60" s="45">
        <v>0</v>
      </c>
      <c r="F60" s="51">
        <v>0</v>
      </c>
      <c r="G60" s="51">
        <v>0</v>
      </c>
      <c r="H60" s="51">
        <v>0</v>
      </c>
    </row>
    <row r="61" spans="1:8">
      <c r="A61" s="20" t="s">
        <v>7</v>
      </c>
      <c r="B61" s="70">
        <v>61</v>
      </c>
      <c r="C61" s="43" t="s">
        <v>39</v>
      </c>
      <c r="D61" s="52">
        <f t="shared" ref="D61:G61" si="8">SUM(D59:D60)</f>
        <v>15168</v>
      </c>
      <c r="E61" s="48">
        <f t="shared" si="8"/>
        <v>0</v>
      </c>
      <c r="F61" s="52">
        <f t="shared" si="8"/>
        <v>30000</v>
      </c>
      <c r="G61" s="52">
        <f t="shared" si="8"/>
        <v>30000</v>
      </c>
      <c r="H61" s="52">
        <v>20000</v>
      </c>
    </row>
    <row r="62" spans="1:8">
      <c r="A62" s="20" t="s">
        <v>7</v>
      </c>
      <c r="B62" s="63">
        <v>0.10199999999999999</v>
      </c>
      <c r="C62" s="64" t="s">
        <v>38</v>
      </c>
      <c r="D62" s="52">
        <f t="shared" ref="D62:G62" si="9">D61</f>
        <v>15168</v>
      </c>
      <c r="E62" s="48">
        <f t="shared" si="9"/>
        <v>0</v>
      </c>
      <c r="F62" s="52">
        <f t="shared" si="9"/>
        <v>30000</v>
      </c>
      <c r="G62" s="52">
        <f t="shared" si="9"/>
        <v>30000</v>
      </c>
      <c r="H62" s="52">
        <v>20000</v>
      </c>
    </row>
    <row r="63" spans="1:8" ht="10.9" customHeight="1">
      <c r="A63" s="20"/>
      <c r="B63" s="63"/>
      <c r="C63" s="64"/>
      <c r="D63" s="19"/>
      <c r="E63" s="51"/>
      <c r="F63" s="50"/>
      <c r="G63" s="50"/>
      <c r="H63" s="50"/>
    </row>
    <row r="64" spans="1:8">
      <c r="A64" s="20"/>
      <c r="B64" s="63">
        <v>0.8</v>
      </c>
      <c r="C64" s="64" t="s">
        <v>56</v>
      </c>
      <c r="D64" s="19"/>
      <c r="E64" s="51"/>
      <c r="F64" s="50"/>
      <c r="G64" s="50"/>
      <c r="H64" s="50"/>
    </row>
    <row r="65" spans="1:8">
      <c r="A65" s="20"/>
      <c r="B65" s="70">
        <v>62</v>
      </c>
      <c r="C65" s="43" t="s">
        <v>57</v>
      </c>
      <c r="D65" s="19"/>
      <c r="E65" s="51"/>
      <c r="F65" s="50"/>
      <c r="G65" s="50"/>
      <c r="H65" s="50"/>
    </row>
    <row r="66" spans="1:8" ht="25.5">
      <c r="A66" s="53"/>
      <c r="B66" s="72" t="s">
        <v>58</v>
      </c>
      <c r="C66" s="73" t="s">
        <v>72</v>
      </c>
      <c r="D66" s="59">
        <v>6578</v>
      </c>
      <c r="E66" s="58">
        <v>0</v>
      </c>
      <c r="F66" s="58">
        <v>0</v>
      </c>
      <c r="G66" s="58">
        <v>0</v>
      </c>
      <c r="H66" s="58">
        <v>0</v>
      </c>
    </row>
    <row r="67" spans="1:8">
      <c r="A67" s="20"/>
      <c r="B67" s="70">
        <v>62</v>
      </c>
      <c r="C67" s="43" t="s">
        <v>57</v>
      </c>
      <c r="D67" s="59">
        <f t="shared" ref="D67:G68" si="10">D66</f>
        <v>6578</v>
      </c>
      <c r="E67" s="58">
        <f t="shared" si="10"/>
        <v>0</v>
      </c>
      <c r="F67" s="58">
        <f t="shared" si="10"/>
        <v>0</v>
      </c>
      <c r="G67" s="58">
        <f>G66</f>
        <v>0</v>
      </c>
      <c r="H67" s="58">
        <v>0</v>
      </c>
    </row>
    <row r="68" spans="1:8">
      <c r="A68" s="20" t="s">
        <v>7</v>
      </c>
      <c r="B68" s="63">
        <v>0.8</v>
      </c>
      <c r="C68" s="64" t="s">
        <v>56</v>
      </c>
      <c r="D68" s="59">
        <f t="shared" si="10"/>
        <v>6578</v>
      </c>
      <c r="E68" s="58">
        <f t="shared" si="10"/>
        <v>0</v>
      </c>
      <c r="F68" s="58">
        <f t="shared" si="10"/>
        <v>0</v>
      </c>
      <c r="G68" s="58">
        <f t="shared" si="10"/>
        <v>0</v>
      </c>
      <c r="H68" s="58">
        <v>0</v>
      </c>
    </row>
    <row r="69" spans="1:8">
      <c r="A69" s="74" t="s">
        <v>7</v>
      </c>
      <c r="B69" s="75">
        <v>5055</v>
      </c>
      <c r="C69" s="76" t="s">
        <v>2</v>
      </c>
      <c r="D69" s="59">
        <f t="shared" ref="D69:G69" si="11">D68+D62</f>
        <v>21746</v>
      </c>
      <c r="E69" s="58">
        <f t="shared" si="11"/>
        <v>0</v>
      </c>
      <c r="F69" s="59">
        <f t="shared" si="11"/>
        <v>30000</v>
      </c>
      <c r="G69" s="59">
        <f t="shared" si="11"/>
        <v>30000</v>
      </c>
      <c r="H69" s="59">
        <v>20000</v>
      </c>
    </row>
    <row r="70" spans="1:8" ht="14.1" customHeight="1">
      <c r="A70" s="67" t="s">
        <v>7</v>
      </c>
      <c r="B70" s="68"/>
      <c r="C70" s="69" t="s">
        <v>37</v>
      </c>
      <c r="D70" s="44">
        <f t="shared" ref="D70:G70" si="12">D69</f>
        <v>21746</v>
      </c>
      <c r="E70" s="45">
        <f t="shared" si="12"/>
        <v>0</v>
      </c>
      <c r="F70" s="44">
        <f t="shared" si="12"/>
        <v>30000</v>
      </c>
      <c r="G70" s="44">
        <f t="shared" si="12"/>
        <v>30000</v>
      </c>
      <c r="H70" s="44">
        <v>20000</v>
      </c>
    </row>
    <row r="71" spans="1:8">
      <c r="A71" s="67" t="s">
        <v>7</v>
      </c>
      <c r="B71" s="68"/>
      <c r="C71" s="69" t="s">
        <v>3</v>
      </c>
      <c r="D71" s="47">
        <f t="shared" ref="D71:G71" si="13">D70+D54</f>
        <v>87833</v>
      </c>
      <c r="E71" s="47">
        <f t="shared" si="13"/>
        <v>433334</v>
      </c>
      <c r="F71" s="52">
        <f t="shared" si="13"/>
        <v>598989</v>
      </c>
      <c r="G71" s="47">
        <f t="shared" si="13"/>
        <v>614421</v>
      </c>
      <c r="H71" s="65">
        <v>651407</v>
      </c>
    </row>
    <row r="72" spans="1:8">
      <c r="A72" s="20"/>
      <c r="B72" s="21"/>
      <c r="C72" s="64"/>
      <c r="D72" s="19"/>
      <c r="E72" s="19"/>
      <c r="F72" s="50"/>
      <c r="G72" s="19"/>
      <c r="H72" s="61"/>
    </row>
    <row r="73" spans="1:8">
      <c r="A73" s="20"/>
      <c r="B73" s="21"/>
      <c r="C73" s="64"/>
      <c r="D73" s="19"/>
      <c r="E73" s="19"/>
      <c r="F73" s="50"/>
      <c r="G73" s="19"/>
      <c r="H73" s="61"/>
    </row>
    <row r="74" spans="1:8" ht="14.45" customHeight="1">
      <c r="A74" s="56" t="s">
        <v>59</v>
      </c>
      <c r="B74" s="53">
        <v>3055</v>
      </c>
      <c r="C74" s="62" t="s">
        <v>62</v>
      </c>
      <c r="D74" s="51">
        <v>0</v>
      </c>
      <c r="E74" s="19">
        <v>57</v>
      </c>
      <c r="F74" s="77">
        <v>0</v>
      </c>
      <c r="G74" s="77">
        <v>0</v>
      </c>
      <c r="H74" s="77">
        <v>0</v>
      </c>
    </row>
    <row r="75" spans="1:8">
      <c r="A75" s="56"/>
      <c r="B75" s="53"/>
      <c r="C75" s="62"/>
      <c r="D75" s="37"/>
      <c r="E75" s="19"/>
      <c r="F75" s="77"/>
      <c r="G75" s="77"/>
      <c r="H75" s="77"/>
    </row>
    <row r="76" spans="1:8" ht="42" customHeight="1">
      <c r="A76" s="78" t="s">
        <v>59</v>
      </c>
      <c r="B76" s="53">
        <v>5055</v>
      </c>
      <c r="C76" s="54" t="s">
        <v>78</v>
      </c>
      <c r="D76" s="61">
        <v>17202</v>
      </c>
      <c r="E76" s="51">
        <v>0</v>
      </c>
      <c r="F76" s="77">
        <v>0</v>
      </c>
      <c r="G76" s="77">
        <v>0</v>
      </c>
      <c r="H76" s="77">
        <v>0</v>
      </c>
    </row>
    <row r="77" spans="1:8">
      <c r="A77" s="20"/>
      <c r="B77" s="72"/>
      <c r="C77" s="62"/>
    </row>
    <row r="78" spans="1:8">
      <c r="A78" s="20"/>
      <c r="B78" s="21"/>
      <c r="C78" s="64"/>
      <c r="D78" s="19"/>
      <c r="E78" s="19"/>
      <c r="F78" s="50"/>
      <c r="G78" s="19"/>
      <c r="H78" s="61"/>
    </row>
    <row r="79" spans="1:8">
      <c r="A79" s="20"/>
      <c r="B79" s="21"/>
      <c r="C79" s="64"/>
      <c r="D79" s="19"/>
      <c r="E79" s="19"/>
      <c r="F79" s="50"/>
      <c r="G79" s="19"/>
      <c r="H79" s="61"/>
    </row>
    <row r="80" spans="1:8">
      <c r="A80" s="20"/>
      <c r="B80" s="21"/>
      <c r="C80" s="64"/>
      <c r="D80" s="19"/>
      <c r="E80" s="19"/>
      <c r="F80" s="50"/>
      <c r="G80" s="19"/>
      <c r="H80" s="61"/>
    </row>
    <row r="81" spans="1:8">
      <c r="A81" s="20"/>
      <c r="B81" s="21"/>
      <c r="C81" s="64"/>
      <c r="D81" s="19"/>
      <c r="E81" s="19"/>
      <c r="F81" s="50"/>
      <c r="G81" s="19"/>
      <c r="H81" s="61"/>
    </row>
    <row r="82" spans="1:8" ht="0.75" customHeight="1">
      <c r="A82" s="20"/>
      <c r="B82" s="21"/>
      <c r="C82" s="64"/>
      <c r="D82" s="19"/>
      <c r="E82" s="19"/>
      <c r="G82" s="19"/>
      <c r="H82" s="61"/>
    </row>
    <row r="83" spans="1:8">
      <c r="A83" s="20"/>
      <c r="B83" s="21"/>
      <c r="C83" s="20"/>
      <c r="D83" s="79"/>
      <c r="E83" s="80"/>
      <c r="F83" s="50"/>
      <c r="G83" s="79"/>
      <c r="H83" s="79"/>
    </row>
    <row r="84" spans="1:8">
      <c r="A84" s="20"/>
      <c r="B84" s="21"/>
      <c r="C84" s="20"/>
      <c r="D84" s="79"/>
      <c r="E84" s="79"/>
      <c r="F84" s="79"/>
      <c r="G84" s="79"/>
      <c r="H84" s="79"/>
    </row>
    <row r="85" spans="1:8">
      <c r="D85" s="81"/>
      <c r="E85" s="81"/>
      <c r="F85" s="81"/>
      <c r="G85" s="81"/>
      <c r="H85" s="35"/>
    </row>
    <row r="86" spans="1:8">
      <c r="D86" s="82"/>
      <c r="E86" s="82"/>
      <c r="F86" s="82"/>
      <c r="G86" s="82"/>
      <c r="H86" s="35"/>
    </row>
    <row r="87" spans="1:8">
      <c r="C87" s="25"/>
      <c r="D87" s="83"/>
      <c r="E87" s="83"/>
      <c r="F87" s="83"/>
      <c r="G87" s="83"/>
      <c r="H87" s="35"/>
    </row>
    <row r="88" spans="1:8">
      <c r="C88" s="25"/>
      <c r="F88" s="35"/>
      <c r="G88" s="35"/>
      <c r="H88" s="35"/>
    </row>
    <row r="89" spans="1:8">
      <c r="C89" s="25"/>
      <c r="F89" s="35"/>
      <c r="G89" s="35"/>
      <c r="H89" s="35"/>
    </row>
    <row r="90" spans="1:8">
      <c r="C90" s="25"/>
      <c r="F90" s="35"/>
      <c r="G90" s="35"/>
      <c r="H90" s="35"/>
    </row>
    <row r="91" spans="1:8">
      <c r="C91" s="25"/>
      <c r="F91" s="35"/>
      <c r="G91" s="35"/>
      <c r="H91" s="35"/>
    </row>
    <row r="92" spans="1:8">
      <c r="C92" s="25"/>
      <c r="F92" s="35"/>
      <c r="G92" s="35"/>
      <c r="H92" s="35"/>
    </row>
    <row r="93" spans="1:8">
      <c r="C93" s="25"/>
      <c r="F93" s="35"/>
      <c r="G93" s="35"/>
      <c r="H93" s="35"/>
    </row>
    <row r="94" spans="1:8">
      <c r="C94" s="25"/>
      <c r="F94" s="35"/>
      <c r="G94" s="35"/>
      <c r="H94" s="35"/>
    </row>
    <row r="102" spans="1:8">
      <c r="A102" s="93"/>
      <c r="B102" s="93"/>
      <c r="C102" s="93"/>
    </row>
    <row r="108" spans="1:8">
      <c r="F108" s="35"/>
      <c r="G108" s="35"/>
      <c r="H108" s="35"/>
    </row>
    <row r="114" spans="3:3">
      <c r="C114" s="84"/>
    </row>
  </sheetData>
  <mergeCells count="3">
    <mergeCell ref="D12:E12"/>
    <mergeCell ref="A102:C102"/>
    <mergeCell ref="D13:E13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scale="92" firstPageNumber="258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dem37</vt:lpstr>
      <vt:lpstr>'dem37'!Print_Area</vt:lpstr>
      <vt:lpstr>'dem37'!Print_Titles</vt:lpstr>
      <vt:lpstr>'dem37'!revise</vt:lpstr>
      <vt:lpstr>'dem37'!rt</vt:lpstr>
      <vt:lpstr>'dem37'!rtcap</vt:lpstr>
      <vt:lpstr>'dem37'!summary</vt:lpstr>
      <vt:lpstr>'dem37'!Voted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2018-02-27T07:20:42Z</cp:lastPrinted>
  <dcterms:created xsi:type="dcterms:W3CDTF">2004-06-02T16:26:26Z</dcterms:created>
  <dcterms:modified xsi:type="dcterms:W3CDTF">2018-04-06T09:28:44Z</dcterms:modified>
</cp:coreProperties>
</file>