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15600" windowHeight="11760"/>
  </bookViews>
  <sheets>
    <sheet name="dem39" sheetId="4" r:id="rId1"/>
  </sheets>
  <definedNames>
    <definedName name="__123Graph_D" localSheetId="0" hidden="1">#REF!</definedName>
    <definedName name="_xlnm._FilterDatabase" localSheetId="0" hidden="1">'dem39'!$A$16:$H$101</definedName>
    <definedName name="charged">#REF!</definedName>
    <definedName name="da">#REF!</definedName>
    <definedName name="educap" localSheetId="0">'dem39'!$D$96:$H$96</definedName>
    <definedName name="fwl">#REF!</definedName>
    <definedName name="fwlcap">#REF!</definedName>
    <definedName name="fwlrec">#REF!</definedName>
    <definedName name="housing">#REF!</definedName>
    <definedName name="housingcap">#REF!</definedName>
    <definedName name="justice">#REF!</definedName>
    <definedName name="justicerec">#REF!</definedName>
    <definedName name="lr">#REF!</definedName>
    <definedName name="lrrec">#REF!</definedName>
    <definedName name="nc">#REF!</definedName>
    <definedName name="ncfund">#REF!</definedName>
    <definedName name="ncrec">#REF!</definedName>
    <definedName name="ncrec1">#REF!</definedName>
    <definedName name="non_plan">'dem39'!A1</definedName>
    <definedName name="np" localSheetId="0">'dem39'!#REF!</definedName>
    <definedName name="pension">#REF!</definedName>
    <definedName name="_xlnm.Print_Area" localSheetId="0">'dem39'!$A$1:$H$100</definedName>
    <definedName name="_xlnm.Print_Titles" localSheetId="0">'dem39'!$13:$16</definedName>
    <definedName name="reform">#REF!</definedName>
    <definedName name="revise" localSheetId="0">'dem39'!$D$112:$G$112</definedName>
    <definedName name="socialwelfare">#REF!</definedName>
    <definedName name="spfrd">#REF!</definedName>
    <definedName name="sports" localSheetId="0">'dem39'!$D$73:$H$73</definedName>
    <definedName name="summary" localSheetId="0">'dem39'!$D$106:$G$106</definedName>
    <definedName name="urbancap">#REF!</definedName>
    <definedName name="Voted" localSheetId="0">'dem39'!$E$10:$F$10</definedName>
    <definedName name="Z_239EE218_578E_4317_BEED_14D5D7089E27_.wvu.Cols" localSheetId="0" hidden="1">'dem39'!#REF!</definedName>
    <definedName name="Z_239EE218_578E_4317_BEED_14D5D7089E27_.wvu.FilterData" localSheetId="0" hidden="1">'dem39'!$A$1:$H$98</definedName>
    <definedName name="Z_239EE218_578E_4317_BEED_14D5D7089E27_.wvu.PrintArea" localSheetId="0" hidden="1">'dem39'!$A$1:$H$98</definedName>
    <definedName name="Z_239EE218_578E_4317_BEED_14D5D7089E27_.wvu.PrintTitles" localSheetId="0" hidden="1">'dem39'!$13:$16</definedName>
    <definedName name="Z_302A3EA3_AE96_11D5_A646_0050BA3D7AFD_.wvu.Cols" localSheetId="0" hidden="1">'dem39'!#REF!</definedName>
    <definedName name="Z_302A3EA3_AE96_11D5_A646_0050BA3D7AFD_.wvu.FilterData" localSheetId="0" hidden="1">'dem39'!$A$1:$H$98</definedName>
    <definedName name="Z_302A3EA3_AE96_11D5_A646_0050BA3D7AFD_.wvu.PrintArea" localSheetId="0" hidden="1">'dem39'!$A$1:$H$98</definedName>
    <definedName name="Z_302A3EA3_AE96_11D5_A646_0050BA3D7AFD_.wvu.PrintTitles" localSheetId="0" hidden="1">'dem39'!$13:$16</definedName>
    <definedName name="Z_36DBA021_0ECB_11D4_8064_004005726899_.wvu.Cols" localSheetId="0" hidden="1">'dem39'!#REF!</definedName>
    <definedName name="Z_36DBA021_0ECB_11D4_8064_004005726899_.wvu.PrintArea" localSheetId="0" hidden="1">'dem39'!$A$1:$H$98</definedName>
    <definedName name="Z_36DBA021_0ECB_11D4_8064_004005726899_.wvu.PrintTitles" localSheetId="0" hidden="1">'dem39'!$13:$16</definedName>
    <definedName name="Z_93EBE921_AE91_11D5_8685_004005726899_.wvu.Cols" localSheetId="0" hidden="1">'dem39'!#REF!</definedName>
    <definedName name="Z_93EBE921_AE91_11D5_8685_004005726899_.wvu.PrintArea" localSheetId="0" hidden="1">'dem39'!$A$1:$H$98</definedName>
    <definedName name="Z_93EBE921_AE91_11D5_8685_004005726899_.wvu.PrintTitles" localSheetId="0" hidden="1">'dem39'!$13:$16</definedName>
    <definedName name="Z_94DA79C1_0FDE_11D5_9579_000021DAEEA2_.wvu.Cols" localSheetId="0" hidden="1">'dem39'!#REF!</definedName>
    <definedName name="Z_94DA79C1_0FDE_11D5_9579_000021DAEEA2_.wvu.PrintArea" localSheetId="0" hidden="1">'dem39'!$A$1:$H$98</definedName>
    <definedName name="Z_94DA79C1_0FDE_11D5_9579_000021DAEEA2_.wvu.PrintTitles" localSheetId="0" hidden="1">'dem39'!$13:$16</definedName>
    <definedName name="Z_C868F8C3_16D7_11D5_A68D_81D6213F5331_.wvu.Cols" localSheetId="0" hidden="1">'dem39'!#REF!</definedName>
    <definedName name="Z_C868F8C3_16D7_11D5_A68D_81D6213F5331_.wvu.PrintArea" localSheetId="0" hidden="1">'dem39'!$A$1:$H$98</definedName>
    <definedName name="Z_C868F8C3_16D7_11D5_A68D_81D6213F5331_.wvu.PrintTitles" localSheetId="0" hidden="1">'dem39'!$13:$16</definedName>
    <definedName name="Z_E5DF37BD_125C_11D5_8DC4_D0F5D88B3549_.wvu.Cols" localSheetId="0" hidden="1">'dem39'!#REF!</definedName>
    <definedName name="Z_E5DF37BD_125C_11D5_8DC4_D0F5D88B3549_.wvu.PrintArea" localSheetId="0" hidden="1">'dem39'!$A$1:$H$98</definedName>
    <definedName name="Z_E5DF37BD_125C_11D5_8DC4_D0F5D88B3549_.wvu.PrintTitles" localSheetId="0" hidden="1">'dem39'!$13:$16</definedName>
    <definedName name="Z_F8ADACC1_164E_11D6_B603_000021DAEEA2_.wvu.Cols" localSheetId="0" hidden="1">'dem39'!#REF!</definedName>
    <definedName name="Z_F8ADACC1_164E_11D6_B603_000021DAEEA2_.wvu.PrintArea" localSheetId="0" hidden="1">'dem39'!$A$1:$H$98</definedName>
    <definedName name="Z_F8ADACC1_164E_11D6_B603_000021DAEEA2_.wvu.PrintTitles" localSheetId="0" hidden="1">'dem39'!$13:$16</definedName>
  </definedNames>
  <calcPr calcId="125725"/>
</workbook>
</file>

<file path=xl/calcChain.xml><?xml version="1.0" encoding="utf-8"?>
<calcChain xmlns="http://schemas.openxmlformats.org/spreadsheetml/2006/main">
  <c r="D66" i="4"/>
  <c r="G66"/>
  <c r="F66"/>
  <c r="E66"/>
  <c r="G93"/>
  <c r="G94" s="1"/>
  <c r="G95" s="1"/>
  <c r="G96" s="1"/>
  <c r="G97" s="1"/>
  <c r="F93"/>
  <c r="F94" s="1"/>
  <c r="F95" s="1"/>
  <c r="F96" s="1"/>
  <c r="F97" s="1"/>
  <c r="E93"/>
  <c r="E94" s="1"/>
  <c r="E95" s="1"/>
  <c r="E96" s="1"/>
  <c r="E97" s="1"/>
  <c r="D93"/>
  <c r="D94" s="1"/>
  <c r="D95" s="1"/>
  <c r="D96" s="1"/>
  <c r="D97" s="1"/>
  <c r="G71"/>
  <c r="F71"/>
  <c r="E71"/>
  <c r="D71"/>
  <c r="D72" s="1"/>
  <c r="G54"/>
  <c r="G55" s="1"/>
  <c r="F54"/>
  <c r="F55" s="1"/>
  <c r="E54"/>
  <c r="E55" s="1"/>
  <c r="D54"/>
  <c r="D55" s="1"/>
  <c r="G47"/>
  <c r="F47"/>
  <c r="E47"/>
  <c r="D47"/>
  <c r="G42"/>
  <c r="F42"/>
  <c r="E42"/>
  <c r="D42"/>
  <c r="G35"/>
  <c r="F35"/>
  <c r="E35"/>
  <c r="D35"/>
  <c r="G26"/>
  <c r="F26"/>
  <c r="E26"/>
  <c r="D26"/>
  <c r="E72" l="1"/>
  <c r="G72"/>
  <c r="F72"/>
  <c r="D36"/>
  <c r="D37" s="1"/>
  <c r="F10"/>
  <c r="F48"/>
  <c r="E36"/>
  <c r="E37" s="1"/>
  <c r="G48"/>
  <c r="F36"/>
  <c r="F37" s="1"/>
  <c r="D48"/>
  <c r="E48"/>
  <c r="G36"/>
  <c r="G37" s="1"/>
  <c r="F73" l="1"/>
  <c r="F74" s="1"/>
  <c r="F98" s="1"/>
  <c r="D73"/>
  <c r="D74" s="1"/>
  <c r="D98" s="1"/>
  <c r="E73"/>
  <c r="E74" s="1"/>
  <c r="E98" s="1"/>
  <c r="G73"/>
  <c r="G74" s="1"/>
  <c r="G98" s="1"/>
  <c r="E10" l="1"/>
</calcChain>
</file>

<file path=xl/sharedStrings.xml><?xml version="1.0" encoding="utf-8"?>
<sst xmlns="http://schemas.openxmlformats.org/spreadsheetml/2006/main" count="156" uniqueCount="104">
  <si>
    <t>Sports &amp; Youth Services</t>
  </si>
  <si>
    <t>(a) Education, Sports Arts and Culture</t>
  </si>
  <si>
    <t>Capital Outlay on Education, Sports, Art &amp; Culture</t>
  </si>
  <si>
    <t>Voted</t>
  </si>
  <si>
    <t>Major /Sub-Major/Minor/Sub/Detailed Heads</t>
  </si>
  <si>
    <t>Plan</t>
  </si>
  <si>
    <t>Non-Plan</t>
  </si>
  <si>
    <t>Total</t>
  </si>
  <si>
    <t>REVENUE SECTION</t>
  </si>
  <si>
    <t>M.H.</t>
  </si>
  <si>
    <t>Direction and Administration</t>
  </si>
  <si>
    <t>Establishment</t>
  </si>
  <si>
    <t>Head Office Establishment</t>
  </si>
  <si>
    <t>60.44.01</t>
  </si>
  <si>
    <t>Salaries</t>
  </si>
  <si>
    <t>60.44.11</t>
  </si>
  <si>
    <t>Travel Expenses</t>
  </si>
  <si>
    <t>60.44.13</t>
  </si>
  <si>
    <t>Office Expenses</t>
  </si>
  <si>
    <t>60.44.50</t>
  </si>
  <si>
    <t>Other Charges</t>
  </si>
  <si>
    <t>60.43.01</t>
  </si>
  <si>
    <t>60.43.11</t>
  </si>
  <si>
    <t>60.43.13</t>
  </si>
  <si>
    <t>Youth Welfare Programmes for Students</t>
  </si>
  <si>
    <t>61.00.01</t>
  </si>
  <si>
    <t>61.00.13</t>
  </si>
  <si>
    <t>Assistance and Incentives</t>
  </si>
  <si>
    <t>64.00.31</t>
  </si>
  <si>
    <t>64.00.71</t>
  </si>
  <si>
    <t>Incentive to Promising Sports Persons</t>
  </si>
  <si>
    <t>Sports and Games</t>
  </si>
  <si>
    <t>Development Activities</t>
  </si>
  <si>
    <t>65.00.73</t>
  </si>
  <si>
    <t>Training and Orientation Course</t>
  </si>
  <si>
    <t>Sports Hostel,  Namchi</t>
  </si>
  <si>
    <t>66.00.50</t>
  </si>
  <si>
    <t>CAPITAL SECTION</t>
  </si>
  <si>
    <t>Sports and Youth Services -Sports Stadia</t>
  </si>
  <si>
    <t>Sports Stadia</t>
  </si>
  <si>
    <t>Sports &amp; Stadia</t>
  </si>
  <si>
    <t>II. Details of the estimates and the heads under which this grant will be accounted for:</t>
  </si>
  <si>
    <t>Revenue</t>
  </si>
  <si>
    <t>B - Social Services (a) Education, Sports , Art and Culture</t>
  </si>
  <si>
    <t>B - Capital Account of General Services</t>
  </si>
  <si>
    <t>Capital</t>
  </si>
  <si>
    <t>Grants-in-aid to State Sports Association</t>
  </si>
  <si>
    <t>61.00.88</t>
  </si>
  <si>
    <t>61.00.89</t>
  </si>
  <si>
    <t>61.00.90</t>
  </si>
  <si>
    <t>Upgradation of Kyongsa Play Ground upto International Standard with Track &amp; Field (SPA)</t>
  </si>
  <si>
    <t>(In Thousands of Rupees)</t>
  </si>
  <si>
    <t>61.00.93</t>
  </si>
  <si>
    <t>Stipend for Sports Academy</t>
  </si>
  <si>
    <t>65.00.34</t>
  </si>
  <si>
    <t>66.00.34</t>
  </si>
  <si>
    <t>61.00.94</t>
  </si>
  <si>
    <t>Stadium Flood lightning at Paljor Stadium and Installation of Electronic Led  Score Board  at Gangtok (NEC)</t>
  </si>
  <si>
    <t>61.00.95</t>
  </si>
  <si>
    <t>56.00.01</t>
  </si>
  <si>
    <t>61.00.96</t>
  </si>
  <si>
    <t>Upgradation of Mangan Public Ground (NLCPR)</t>
  </si>
  <si>
    <t>Development of Archery Complex at Tathangchen and Indoor Gymnasium for Boxing, Taekwondo, Karate, Wushu at Gangtok (NEC)</t>
  </si>
  <si>
    <t>65.00.96</t>
  </si>
  <si>
    <t>60.44.51</t>
  </si>
  <si>
    <t>Motor Vehicle</t>
  </si>
  <si>
    <t xml:space="preserve">Construction of Bhaichung Stadium 
</t>
  </si>
  <si>
    <t xml:space="preserve">Construction of play ground at Mangan 
</t>
  </si>
  <si>
    <t xml:space="preserve">Construction of Soreng Stadium 
</t>
  </si>
  <si>
    <t>65.00.76</t>
  </si>
  <si>
    <t>Maintenance of Palzor Stadium</t>
  </si>
  <si>
    <t>61.00.97</t>
  </si>
  <si>
    <t xml:space="preserve">Construction of play ground at Rangpo
</t>
  </si>
  <si>
    <t>61.00.99</t>
  </si>
  <si>
    <t>Stadium, Gymnasium and Playgrounds</t>
  </si>
  <si>
    <t>61.00.87</t>
  </si>
  <si>
    <t>South/ West District</t>
  </si>
  <si>
    <t>National Service Scheme (NSS) (Central Share)</t>
  </si>
  <si>
    <t>National Cadet Corps</t>
  </si>
  <si>
    <t>Budget Estimate</t>
  </si>
  <si>
    <t>I. Estimate of the amount required in the year ending 31st March, 2019 to defray the charges in respect   of Sports and Youth  Affairs</t>
  </si>
  <si>
    <t>Revised Estimate</t>
  </si>
  <si>
    <t xml:space="preserve"> 2017-18</t>
  </si>
  <si>
    <t>65.00.98</t>
  </si>
  <si>
    <t>Organizing National Badminton Championship</t>
  </si>
  <si>
    <t>61.00.91</t>
  </si>
  <si>
    <t>Construction of other Playgrounds</t>
  </si>
  <si>
    <t>65.00.61</t>
  </si>
  <si>
    <t>Coaching Games</t>
  </si>
  <si>
    <t>65.00.62</t>
  </si>
  <si>
    <t>61.00.73</t>
  </si>
  <si>
    <t>Construction of Playground at Lower Mikhola School</t>
  </si>
  <si>
    <t>60.44.42</t>
  </si>
  <si>
    <t>Lump sum provision for revision of Pay &amp; Allowances</t>
  </si>
  <si>
    <t>Youth Welfare Programmes for Non- Students</t>
  </si>
  <si>
    <t>Major Renovation and upgradation of sports complex at White Hall</t>
  </si>
  <si>
    <t>Organizing 5th North-East Fide Rating Chess Tournament (NEC)</t>
  </si>
  <si>
    <t>Panchayat Yuva Krida Aur Khel  Abhiyan (PYKKA) 
(State Share)</t>
  </si>
  <si>
    <t>Stadium Flood lightning at Paljor Stadium and Installation of Electronic Led  Score Board  at Gangtok
(State Share of NEC)</t>
  </si>
  <si>
    <t xml:space="preserve">              Actuals</t>
  </si>
  <si>
    <t xml:space="preserve">              2016-17</t>
  </si>
  <si>
    <t xml:space="preserve">                                                       DEMAND NO. 39</t>
  </si>
  <si>
    <t xml:space="preserve">                                                   SPORTS AND YOUTH AFFAIRS</t>
  </si>
  <si>
    <t xml:space="preserve"> 2018-19</t>
  </si>
</sst>
</file>

<file path=xl/styles.xml><?xml version="1.0" encoding="utf-8"?>
<styleSheet xmlns="http://schemas.openxmlformats.org/spreadsheetml/2006/main">
  <numFmts count="5">
    <numFmt numFmtId="164" formatCode="_ * #,##0.00_ ;_ * \-#,##0.00_ ;_ * &quot;-&quot;??_ ;_ @_ "/>
    <numFmt numFmtId="165" formatCode="0#"/>
    <numFmt numFmtId="166" formatCode="00000#"/>
    <numFmt numFmtId="167" formatCode="00.000"/>
    <numFmt numFmtId="168" formatCode="00"/>
  </numFmts>
  <fonts count="9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FF"/>
      <name val="Times New Roman"/>
      <family val="1"/>
    </font>
    <font>
      <sz val="10"/>
      <color rgb="FFFF66FF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Alignment="0"/>
    <xf numFmtId="0" fontId="2" fillId="0" borderId="0" applyAlignment="0"/>
    <xf numFmtId="0" fontId="2" fillId="0" borderId="0"/>
  </cellStyleXfs>
  <cellXfs count="138">
    <xf numFmtId="0" fontId="0" fillId="0" borderId="0" xfId="0"/>
    <xf numFmtId="0" fontId="5" fillId="0" borderId="0" xfId="5" applyFont="1" applyFill="1" applyAlignment="1">
      <alignment vertical="center"/>
    </xf>
    <xf numFmtId="0" fontId="5" fillId="0" borderId="0" xfId="2" applyFont="1" applyFill="1"/>
    <xf numFmtId="0" fontId="5" fillId="0" borderId="0" xfId="4" applyFont="1" applyFill="1" applyProtection="1"/>
    <xf numFmtId="0" fontId="5" fillId="0" borderId="0" xfId="5" applyFont="1" applyFill="1"/>
    <xf numFmtId="0" fontId="3" fillId="0" borderId="0" xfId="4" applyFont="1" applyFill="1" applyBorder="1" applyAlignment="1" applyProtection="1">
      <alignment horizontal="left" vertical="top" wrapText="1"/>
    </xf>
    <xf numFmtId="0" fontId="3" fillId="0" borderId="0" xfId="4" applyFont="1" applyFill="1" applyBorder="1" applyAlignment="1" applyProtection="1">
      <alignment horizontal="right" vertical="top" wrapText="1"/>
    </xf>
    <xf numFmtId="0" fontId="3" fillId="0" borderId="2" xfId="3" applyFont="1" applyFill="1" applyBorder="1" applyAlignment="1" applyProtection="1">
      <alignment horizontal="left"/>
    </xf>
    <xf numFmtId="0" fontId="3" fillId="0" borderId="2" xfId="3" applyNumberFormat="1" applyFont="1" applyFill="1" applyBorder="1" applyProtection="1"/>
    <xf numFmtId="0" fontId="4" fillId="0" borderId="2" xfId="3" applyNumberFormat="1" applyFont="1" applyFill="1" applyBorder="1" applyAlignment="1" applyProtection="1">
      <alignment horizontal="right"/>
    </xf>
    <xf numFmtId="0" fontId="3" fillId="0" borderId="1" xfId="4" applyFont="1" applyFill="1" applyBorder="1" applyAlignment="1" applyProtection="1">
      <alignment horizontal="left" vertical="top" wrapText="1"/>
    </xf>
    <xf numFmtId="0" fontId="3" fillId="0" borderId="1" xfId="4" applyFont="1" applyFill="1" applyBorder="1" applyAlignment="1" applyProtection="1">
      <alignment horizontal="right" vertical="top" wrapText="1"/>
    </xf>
    <xf numFmtId="0" fontId="3" fillId="0" borderId="0" xfId="3" applyFont="1" applyFill="1" applyBorder="1" applyAlignment="1" applyProtection="1">
      <alignment horizontal="left"/>
    </xf>
    <xf numFmtId="0" fontId="3" fillId="0" borderId="2" xfId="4" applyFont="1" applyFill="1" applyBorder="1" applyAlignment="1" applyProtection="1">
      <alignment horizontal="left" vertical="top" wrapText="1"/>
    </xf>
    <xf numFmtId="0" fontId="3" fillId="0" borderId="2" xfId="4" applyFont="1" applyFill="1" applyBorder="1" applyAlignment="1" applyProtection="1">
      <alignment horizontal="right" vertical="top" wrapText="1"/>
    </xf>
    <xf numFmtId="0" fontId="3" fillId="0" borderId="2" xfId="3" applyNumberFormat="1" applyFont="1" applyFill="1" applyBorder="1" applyAlignment="1" applyProtection="1">
      <alignment horizontal="right"/>
    </xf>
    <xf numFmtId="0" fontId="3" fillId="0" borderId="2" xfId="3" applyNumberFormat="1" applyFont="1" applyFill="1" applyBorder="1" applyAlignment="1" applyProtection="1">
      <alignment vertical="center" wrapText="1"/>
    </xf>
    <xf numFmtId="0" fontId="3" fillId="0" borderId="0" xfId="2" applyFont="1" applyFill="1"/>
    <xf numFmtId="164" fontId="3" fillId="0" borderId="0" xfId="1" applyFont="1" applyFill="1" applyAlignment="1" applyProtection="1">
      <alignment horizontal="right" wrapText="1"/>
    </xf>
    <xf numFmtId="0" fontId="3" fillId="0" borderId="0" xfId="2" applyNumberFormat="1" applyFont="1" applyFill="1" applyBorder="1" applyAlignment="1" applyProtection="1"/>
    <xf numFmtId="0" fontId="6" fillId="0" borderId="0" xfId="2" applyFont="1" applyFill="1"/>
    <xf numFmtId="0" fontId="7" fillId="0" borderId="0" xfId="2" applyFont="1" applyFill="1"/>
    <xf numFmtId="164" fontId="3" fillId="0" borderId="0" xfId="1" applyFont="1" applyFill="1" applyBorder="1" applyAlignment="1">
      <alignment horizontal="right" wrapText="1"/>
    </xf>
    <xf numFmtId="164" fontId="3" fillId="0" borderId="0" xfId="1" applyFont="1" applyFill="1" applyBorder="1" applyAlignment="1" applyProtection="1">
      <alignment horizontal="right" wrapText="1"/>
    </xf>
    <xf numFmtId="164" fontId="3" fillId="0" borderId="2" xfId="1" applyFont="1" applyFill="1" applyBorder="1" applyAlignment="1" applyProtection="1">
      <alignment horizontal="right" wrapText="1"/>
    </xf>
    <xf numFmtId="0" fontId="5" fillId="0" borderId="0" xfId="2" applyFont="1" applyFill="1" applyAlignment="1">
      <alignment vertical="top"/>
    </xf>
    <xf numFmtId="0" fontId="3" fillId="0" borderId="0" xfId="2" applyFont="1" applyFill="1" applyAlignment="1" applyProtection="1">
      <alignment horizontal="left" vertical="top" wrapText="1"/>
    </xf>
    <xf numFmtId="0" fontId="3" fillId="0" borderId="0" xfId="2" applyFont="1" applyFill="1" applyBorder="1" applyAlignment="1">
      <alignment horizontal="left" vertical="top" wrapText="1"/>
    </xf>
    <xf numFmtId="0" fontId="3" fillId="0" borderId="0" xfId="2" applyFont="1" applyFill="1" applyBorder="1" applyAlignment="1">
      <alignment horizontal="right" vertical="top" wrapText="1"/>
    </xf>
    <xf numFmtId="0" fontId="3" fillId="0" borderId="0" xfId="2" applyFont="1" applyFill="1" applyBorder="1" applyAlignment="1" applyProtection="1">
      <alignment horizontal="left"/>
    </xf>
    <xf numFmtId="0" fontId="3" fillId="0" borderId="0" xfId="2" applyNumberFormat="1" applyFont="1" applyFill="1" applyBorder="1"/>
    <xf numFmtId="0" fontId="8" fillId="0" borderId="0" xfId="2" applyNumberFormat="1" applyFont="1" applyFill="1" applyBorder="1" applyAlignment="1">
      <alignment horizontal="center"/>
    </xf>
    <xf numFmtId="0" fontId="3" fillId="0" borderId="0" xfId="2" applyFont="1" applyFill="1" applyBorder="1"/>
    <xf numFmtId="0" fontId="3" fillId="0" borderId="0" xfId="2" applyFont="1" applyFill="1" applyAlignment="1">
      <alignment horizontal="left" vertical="top" wrapText="1"/>
    </xf>
    <xf numFmtId="0" fontId="3" fillId="0" borderId="0" xfId="2" applyFont="1" applyFill="1" applyAlignment="1">
      <alignment horizontal="right" vertical="top" wrapText="1"/>
    </xf>
    <xf numFmtId="0" fontId="3" fillId="0" borderId="0" xfId="2" applyNumberFormat="1" applyFont="1" applyFill="1" applyAlignment="1" applyProtection="1">
      <alignment horizontal="right"/>
    </xf>
    <xf numFmtId="0" fontId="8" fillId="0" borderId="0" xfId="2" applyNumberFormat="1" applyFont="1" applyFill="1" applyAlignment="1">
      <alignment horizontal="center"/>
    </xf>
    <xf numFmtId="0" fontId="3" fillId="0" borderId="0" xfId="2" applyFont="1" applyFill="1" applyAlignment="1" applyProtection="1">
      <alignment horizontal="left"/>
    </xf>
    <xf numFmtId="0" fontId="3" fillId="0" borderId="0" xfId="2" applyNumberFormat="1" applyFont="1" applyFill="1"/>
    <xf numFmtId="0" fontId="3" fillId="0" borderId="0" xfId="2" applyNumberFormat="1" applyFont="1" applyFill="1" applyAlignment="1">
      <alignment horizontal="center"/>
    </xf>
    <xf numFmtId="0" fontId="8" fillId="0" borderId="0" xfId="5" applyNumberFormat="1" applyFont="1" applyFill="1" applyAlignment="1">
      <alignment horizontal="center"/>
    </xf>
    <xf numFmtId="0" fontId="3" fillId="0" borderId="0" xfId="5" applyFont="1" applyFill="1" applyAlignment="1" applyProtection="1">
      <alignment horizontal="left"/>
    </xf>
    <xf numFmtId="0" fontId="3" fillId="0" borderId="0" xfId="2" applyFont="1" applyFill="1" applyAlignment="1">
      <alignment horizontal="left" vertical="top"/>
    </xf>
    <xf numFmtId="0" fontId="3" fillId="0" borderId="0" xfId="2" applyFont="1" applyFill="1" applyAlignment="1" applyProtection="1">
      <alignment horizontal="left" vertical="top"/>
    </xf>
    <xf numFmtId="0" fontId="3" fillId="0" borderId="0" xfId="2" applyNumberFormat="1" applyFont="1" applyFill="1" applyAlignment="1">
      <alignment vertical="top"/>
    </xf>
    <xf numFmtId="0" fontId="3" fillId="0" borderId="0" xfId="2" applyFont="1" applyFill="1" applyAlignment="1">
      <alignment vertical="top"/>
    </xf>
    <xf numFmtId="0" fontId="8" fillId="0" borderId="0" xfId="2" applyNumberFormat="1" applyFont="1" applyFill="1"/>
    <xf numFmtId="0" fontId="8" fillId="0" borderId="0" xfId="2" applyNumberFormat="1" applyFont="1" applyFill="1" applyAlignment="1" applyProtection="1">
      <alignment horizontal="center"/>
    </xf>
    <xf numFmtId="0" fontId="8" fillId="0" borderId="0" xfId="2" applyNumberFormat="1" applyFont="1" applyFill="1" applyAlignment="1" applyProtection="1">
      <alignment horizontal="right"/>
    </xf>
    <xf numFmtId="0" fontId="3" fillId="0" borderId="0" xfId="3" applyNumberFormat="1" applyFont="1" applyFill="1" applyBorder="1" applyAlignment="1" applyProtection="1">
      <alignment horizontal="right"/>
    </xf>
    <xf numFmtId="0" fontId="8" fillId="0" borderId="0" xfId="2" applyFont="1" applyFill="1" applyAlignment="1" applyProtection="1">
      <alignment horizontal="left" vertical="top" wrapText="1"/>
    </xf>
    <xf numFmtId="0" fontId="8" fillId="0" borderId="0" xfId="2" applyFont="1" applyFill="1" applyAlignment="1">
      <alignment horizontal="right" vertical="top" wrapText="1"/>
    </xf>
    <xf numFmtId="167" fontId="8" fillId="0" borderId="0" xfId="2" applyNumberFormat="1" applyFont="1" applyFill="1" applyAlignment="1">
      <alignment horizontal="right" vertical="top" wrapText="1"/>
    </xf>
    <xf numFmtId="168" fontId="3" fillId="0" borderId="0" xfId="2" applyNumberFormat="1" applyFont="1" applyFill="1" applyAlignment="1">
      <alignment horizontal="right" vertical="top" wrapText="1"/>
    </xf>
    <xf numFmtId="168" fontId="3" fillId="0" borderId="0" xfId="2" applyNumberFormat="1" applyFont="1" applyFill="1" applyBorder="1" applyAlignment="1">
      <alignment horizontal="right" vertical="top" wrapText="1"/>
    </xf>
    <xf numFmtId="0" fontId="3" fillId="0" borderId="0" xfId="2" applyFont="1" applyFill="1" applyBorder="1" applyAlignment="1" applyProtection="1">
      <alignment horizontal="left" vertical="top" wrapText="1"/>
    </xf>
    <xf numFmtId="0" fontId="3" fillId="0" borderId="0" xfId="2" applyNumberFormat="1" applyFont="1" applyFill="1" applyAlignment="1" applyProtection="1"/>
    <xf numFmtId="166" fontId="3" fillId="0" borderId="0" xfId="2" applyNumberFormat="1" applyFont="1" applyFill="1" applyAlignment="1">
      <alignment horizontal="right" vertical="top" wrapText="1"/>
    </xf>
    <xf numFmtId="0" fontId="3" fillId="0" borderId="0" xfId="1" applyNumberFormat="1" applyFont="1" applyFill="1" applyAlignment="1" applyProtection="1">
      <alignment horizontal="right" wrapText="1"/>
    </xf>
    <xf numFmtId="0" fontId="3" fillId="0" borderId="3" xfId="2" applyNumberFormat="1" applyFont="1" applyFill="1" applyBorder="1" applyAlignment="1" applyProtection="1"/>
    <xf numFmtId="0" fontId="3" fillId="0" borderId="3" xfId="1" applyNumberFormat="1" applyFont="1" applyFill="1" applyBorder="1" applyAlignment="1" applyProtection="1">
      <alignment horizontal="right" wrapText="1"/>
    </xf>
    <xf numFmtId="164" fontId="3" fillId="0" borderId="3" xfId="1" applyFont="1" applyFill="1" applyBorder="1" applyAlignment="1" applyProtection="1">
      <alignment horizontal="right" wrapText="1"/>
    </xf>
    <xf numFmtId="166" fontId="3" fillId="0" borderId="0" xfId="2" applyNumberFormat="1" applyFont="1" applyFill="1" applyBorder="1" applyAlignment="1">
      <alignment horizontal="right" vertical="top" wrapText="1"/>
    </xf>
    <xf numFmtId="0" fontId="3" fillId="0" borderId="3" xfId="2" applyNumberFormat="1" applyFont="1" applyFill="1" applyBorder="1" applyAlignment="1" applyProtection="1">
      <alignment horizontal="right"/>
    </xf>
    <xf numFmtId="0" fontId="3" fillId="0" borderId="2" xfId="2" applyFont="1" applyFill="1" applyBorder="1" applyAlignment="1">
      <alignment horizontal="left" vertical="top" wrapText="1"/>
    </xf>
    <xf numFmtId="167" fontId="8" fillId="0" borderId="2" xfId="2" applyNumberFormat="1" applyFont="1" applyFill="1" applyBorder="1" applyAlignment="1">
      <alignment horizontal="right" vertical="top" wrapText="1"/>
    </xf>
    <xf numFmtId="0" fontId="8" fillId="0" borderId="2" xfId="2" applyFont="1" applyFill="1" applyBorder="1" applyAlignment="1" applyProtection="1">
      <alignment horizontal="left" vertical="top" wrapText="1"/>
    </xf>
    <xf numFmtId="167" fontId="8" fillId="0" borderId="0" xfId="2" applyNumberFormat="1" applyFont="1" applyFill="1" applyBorder="1" applyAlignment="1">
      <alignment horizontal="right" vertical="top" wrapText="1"/>
    </xf>
    <xf numFmtId="0" fontId="8" fillId="0" borderId="0" xfId="2" applyFont="1" applyFill="1" applyBorder="1" applyAlignment="1" applyProtection="1">
      <alignment horizontal="left" vertical="top" wrapText="1"/>
    </xf>
    <xf numFmtId="0" fontId="3" fillId="0" borderId="0" xfId="1" applyNumberFormat="1" applyFont="1" applyFill="1" applyBorder="1" applyAlignment="1" applyProtection="1">
      <alignment wrapText="1"/>
    </xf>
    <xf numFmtId="0" fontId="3" fillId="0" borderId="0" xfId="2" applyNumberFormat="1" applyFont="1" applyFill="1" applyAlignment="1"/>
    <xf numFmtId="0" fontId="3" fillId="0" borderId="0" xfId="2" applyNumberFormat="1" applyFont="1" applyFill="1" applyBorder="1" applyAlignment="1" applyProtection="1">
      <alignment horizontal="right"/>
    </xf>
    <xf numFmtId="0" fontId="3" fillId="0" borderId="0" xfId="1" applyNumberFormat="1" applyFont="1" applyFill="1" applyBorder="1" applyAlignment="1" applyProtection="1">
      <alignment horizontal="right" wrapText="1"/>
    </xf>
    <xf numFmtId="0" fontId="3" fillId="0" borderId="0" xfId="2" applyNumberFormat="1" applyFont="1" applyFill="1" applyBorder="1" applyAlignment="1"/>
    <xf numFmtId="167" fontId="3" fillId="0" borderId="0" xfId="2" applyNumberFormat="1" applyFont="1" applyFill="1" applyBorder="1" applyAlignment="1">
      <alignment horizontal="right" vertical="top" wrapText="1"/>
    </xf>
    <xf numFmtId="164" fontId="3" fillId="0" borderId="3" xfId="1" applyFont="1" applyFill="1" applyBorder="1" applyAlignment="1">
      <alignment horizontal="right" wrapText="1"/>
    </xf>
    <xf numFmtId="0" fontId="3" fillId="0" borderId="3" xfId="2" applyNumberFormat="1" applyFont="1" applyFill="1" applyBorder="1" applyAlignment="1">
      <alignment horizontal="right"/>
    </xf>
    <xf numFmtId="0" fontId="3" fillId="0" borderId="2" xfId="1" applyNumberFormat="1" applyFont="1" applyFill="1" applyBorder="1" applyAlignment="1" applyProtection="1">
      <alignment horizontal="right" wrapText="1"/>
    </xf>
    <xf numFmtId="0" fontId="8" fillId="0" borderId="0" xfId="2" applyFont="1" applyFill="1" applyBorder="1" applyAlignment="1">
      <alignment horizontal="right" vertical="top" wrapText="1"/>
    </xf>
    <xf numFmtId="168" fontId="3" fillId="0" borderId="0" xfId="7" applyNumberFormat="1" applyFont="1" applyFill="1" applyBorder="1" applyAlignment="1">
      <alignment horizontal="right" vertical="top" wrapText="1"/>
    </xf>
    <xf numFmtId="0" fontId="3" fillId="0" borderId="0" xfId="7" applyFont="1" applyFill="1" applyBorder="1" applyAlignment="1" applyProtection="1">
      <alignment horizontal="left" vertical="top" wrapText="1"/>
    </xf>
    <xf numFmtId="0" fontId="3" fillId="0" borderId="0" xfId="1" applyNumberFormat="1" applyFont="1" applyFill="1" applyBorder="1" applyAlignment="1">
      <alignment horizontal="right" wrapText="1"/>
    </xf>
    <xf numFmtId="0" fontId="3" fillId="0" borderId="0" xfId="5" applyFont="1" applyFill="1" applyBorder="1" applyAlignment="1" applyProtection="1">
      <alignment horizontal="left" vertical="top" wrapText="1"/>
    </xf>
    <xf numFmtId="164" fontId="3" fillId="0" borderId="0" xfId="1" applyFont="1" applyFill="1" applyBorder="1" applyAlignment="1" applyProtection="1"/>
    <xf numFmtId="0" fontId="3" fillId="0" borderId="0" xfId="1" applyNumberFormat="1" applyFont="1" applyFill="1" applyAlignment="1">
      <alignment horizontal="right" wrapText="1"/>
    </xf>
    <xf numFmtId="0" fontId="3" fillId="0" borderId="2" xfId="2" applyNumberFormat="1" applyFont="1" applyFill="1" applyBorder="1" applyAlignment="1" applyProtection="1">
      <alignment horizontal="right"/>
    </xf>
    <xf numFmtId="0" fontId="8" fillId="0" borderId="2" xfId="2" applyFont="1" applyFill="1" applyBorder="1" applyAlignment="1">
      <alignment horizontal="right" vertical="top" wrapText="1"/>
    </xf>
    <xf numFmtId="0" fontId="3" fillId="0" borderId="3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right" vertical="top" wrapText="1"/>
    </xf>
    <xf numFmtId="0" fontId="8" fillId="0" borderId="3" xfId="2" applyFont="1" applyFill="1" applyBorder="1" applyAlignment="1" applyProtection="1">
      <alignment horizontal="left" vertical="top" wrapText="1"/>
    </xf>
    <xf numFmtId="0" fontId="8" fillId="0" borderId="0" xfId="2" applyFont="1" applyFill="1" applyAlignment="1">
      <alignment horizontal="left" vertical="top" wrapText="1"/>
    </xf>
    <xf numFmtId="0" fontId="8" fillId="0" borderId="0" xfId="5" applyFont="1" applyFill="1" applyBorder="1" applyAlignment="1">
      <alignment horizontal="right" vertical="top" wrapText="1"/>
    </xf>
    <xf numFmtId="0" fontId="8" fillId="0" borderId="0" xfId="5" applyFont="1" applyFill="1" applyBorder="1" applyAlignment="1" applyProtection="1">
      <alignment horizontal="left" vertical="top" wrapText="1"/>
    </xf>
    <xf numFmtId="0" fontId="3" fillId="0" borderId="0" xfId="5" applyNumberFormat="1" applyFont="1" applyFill="1" applyAlignment="1"/>
    <xf numFmtId="0" fontId="3" fillId="0" borderId="0" xfId="5" applyFont="1" applyFill="1" applyAlignment="1">
      <alignment horizontal="left" vertical="top" wrapText="1"/>
    </xf>
    <xf numFmtId="165" fontId="3" fillId="0" borderId="0" xfId="5" applyNumberFormat="1" applyFont="1" applyFill="1" applyAlignment="1">
      <alignment horizontal="right" vertical="top" wrapText="1"/>
    </xf>
    <xf numFmtId="0" fontId="3" fillId="0" borderId="0" xfId="5" applyFont="1" applyFill="1" applyAlignment="1" applyProtection="1">
      <alignment horizontal="left" vertical="top" wrapText="1"/>
    </xf>
    <xf numFmtId="0" fontId="3" fillId="0" borderId="0" xfId="5" applyFont="1" applyFill="1" applyBorder="1" applyAlignment="1">
      <alignment horizontal="left" vertical="top" wrapText="1"/>
    </xf>
    <xf numFmtId="0" fontId="3" fillId="0" borderId="0" xfId="5" applyNumberFormat="1" applyFont="1" applyFill="1" applyBorder="1" applyAlignment="1"/>
    <xf numFmtId="0" fontId="3" fillId="0" borderId="0" xfId="5" applyFont="1" applyFill="1" applyBorder="1" applyAlignment="1" applyProtection="1">
      <alignment horizontal="left" vertical="justify" wrapText="1"/>
    </xf>
    <xf numFmtId="166" fontId="3" fillId="0" borderId="0" xfId="6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wrapText="1"/>
    </xf>
    <xf numFmtId="166" fontId="3" fillId="0" borderId="0" xfId="5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5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166" fontId="3" fillId="0" borderId="0" xfId="6" applyNumberFormat="1" applyFont="1" applyFill="1" applyBorder="1" applyAlignment="1">
      <alignment horizontal="right" vertical="center" wrapText="1"/>
    </xf>
    <xf numFmtId="0" fontId="8" fillId="0" borderId="0" xfId="5" applyFont="1" applyFill="1" applyBorder="1" applyAlignment="1" applyProtection="1">
      <alignment horizontal="left" vertical="justify" wrapText="1"/>
    </xf>
    <xf numFmtId="165" fontId="3" fillId="0" borderId="0" xfId="5" applyNumberFormat="1" applyFont="1" applyFill="1" applyBorder="1" applyAlignment="1">
      <alignment horizontal="right" vertical="top" wrapText="1"/>
    </xf>
    <xf numFmtId="0" fontId="3" fillId="0" borderId="3" xfId="5" applyNumberFormat="1" applyFont="1" applyFill="1" applyBorder="1" applyAlignment="1" applyProtection="1">
      <alignment horizontal="right"/>
    </xf>
    <xf numFmtId="0" fontId="8" fillId="0" borderId="2" xfId="5" applyFont="1" applyFill="1" applyBorder="1" applyAlignment="1">
      <alignment horizontal="right" vertical="top" wrapText="1"/>
    </xf>
    <xf numFmtId="0" fontId="8" fillId="0" borderId="2" xfId="5" applyFont="1" applyFill="1" applyBorder="1" applyAlignment="1" applyProtection="1">
      <alignment horizontal="left" vertical="top" wrapText="1"/>
    </xf>
    <xf numFmtId="0" fontId="3" fillId="0" borderId="0" xfId="2" applyNumberFormat="1" applyFont="1" applyFill="1" applyBorder="1" applyAlignment="1">
      <alignment horizontal="right"/>
    </xf>
    <xf numFmtId="0" fontId="3" fillId="0" borderId="2" xfId="2" applyNumberFormat="1" applyFont="1" applyFill="1" applyBorder="1" applyAlignment="1">
      <alignment horizontal="right"/>
    </xf>
    <xf numFmtId="0" fontId="3" fillId="0" borderId="2" xfId="1" applyNumberFormat="1" applyFont="1" applyFill="1" applyBorder="1" applyAlignment="1">
      <alignment horizontal="right" wrapText="1"/>
    </xf>
    <xf numFmtId="0" fontId="8" fillId="0" borderId="3" xfId="2" applyFont="1" applyFill="1" applyBorder="1" applyAlignment="1">
      <alignment vertical="top" wrapText="1"/>
    </xf>
    <xf numFmtId="0" fontId="3" fillId="0" borderId="3" xfId="1" applyNumberFormat="1" applyFont="1" applyFill="1" applyBorder="1" applyAlignment="1">
      <alignment horizontal="right" wrapText="1"/>
    </xf>
    <xf numFmtId="0" fontId="3" fillId="0" borderId="0" xfId="5" applyNumberFormat="1" applyFont="1" applyFill="1"/>
    <xf numFmtId="0" fontId="3" fillId="0" borderId="1" xfId="2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right" vertical="top" wrapText="1"/>
    </xf>
    <xf numFmtId="0" fontId="8" fillId="0" borderId="1" xfId="2" applyFont="1" applyFill="1" applyBorder="1" applyAlignment="1">
      <alignment vertical="top" wrapText="1"/>
    </xf>
    <xf numFmtId="0" fontId="3" fillId="0" borderId="1" xfId="2" applyNumberFormat="1" applyFont="1" applyFill="1" applyBorder="1" applyAlignment="1">
      <alignment horizontal="right"/>
    </xf>
    <xf numFmtId="0" fontId="8" fillId="0" borderId="0" xfId="2" applyFont="1" applyFill="1" applyBorder="1" applyAlignment="1">
      <alignment vertical="top" wrapText="1"/>
    </xf>
    <xf numFmtId="164" fontId="3" fillId="0" borderId="0" xfId="1" applyNumberFormat="1" applyFont="1" applyFill="1" applyBorder="1" applyAlignment="1" applyProtection="1">
      <alignment horizontal="right" wrapText="1"/>
    </xf>
    <xf numFmtId="0" fontId="3" fillId="0" borderId="0" xfId="2" applyFont="1" applyFill="1" applyBorder="1" applyAlignment="1" applyProtection="1">
      <alignment horizontal="left" vertical="top"/>
    </xf>
    <xf numFmtId="164" fontId="3" fillId="0" borderId="0" xfId="2" applyNumberFormat="1" applyFont="1" applyFill="1" applyBorder="1"/>
    <xf numFmtId="0" fontId="3" fillId="0" borderId="2" xfId="2" applyFont="1" applyFill="1" applyBorder="1" applyAlignment="1">
      <alignment horizontal="right" vertical="top" wrapText="1"/>
    </xf>
    <xf numFmtId="0" fontId="3" fillId="0" borderId="2" xfId="2" applyFont="1" applyFill="1" applyBorder="1"/>
    <xf numFmtId="0" fontId="3" fillId="0" borderId="2" xfId="2" applyNumberFormat="1" applyFont="1" applyFill="1" applyBorder="1"/>
    <xf numFmtId="0" fontId="8" fillId="0" borderId="0" xfId="0" applyNumberFormat="1" applyFont="1" applyFill="1" applyBorder="1" applyAlignment="1" applyProtection="1">
      <alignment horizontal="center"/>
    </xf>
    <xf numFmtId="0" fontId="3" fillId="0" borderId="0" xfId="4" applyNumberFormat="1" applyFont="1" applyFill="1" applyProtection="1"/>
    <xf numFmtId="0" fontId="3" fillId="0" borderId="0" xfId="2" applyFont="1" applyFill="1" applyAlignment="1">
      <alignment horizontal="right"/>
    </xf>
    <xf numFmtId="0" fontId="3" fillId="0" borderId="0" xfId="4" applyNumberFormat="1" applyFont="1" applyFill="1" applyAlignment="1" applyProtection="1">
      <alignment horizontal="right"/>
    </xf>
    <xf numFmtId="0" fontId="3" fillId="0" borderId="0" xfId="3" applyNumberFormat="1" applyFont="1" applyFill="1" applyBorder="1" applyAlignment="1" applyProtection="1">
      <alignment horizontal="right"/>
    </xf>
    <xf numFmtId="0" fontId="8" fillId="0" borderId="0" xfId="2" applyFont="1" applyFill="1" applyBorder="1" applyAlignment="1">
      <alignment horizontal="center" vertical="top" wrapText="1"/>
    </xf>
    <xf numFmtId="0" fontId="8" fillId="0" borderId="0" xfId="2" applyFont="1" applyFill="1" applyBorder="1" applyAlignment="1">
      <alignment horizontal="center"/>
    </xf>
    <xf numFmtId="0" fontId="3" fillId="0" borderId="0" xfId="3" applyNumberFormat="1" applyFont="1" applyFill="1" applyBorder="1" applyAlignment="1" applyProtection="1">
      <alignment horizontal="center"/>
    </xf>
    <xf numFmtId="0" fontId="3" fillId="0" borderId="1" xfId="3" applyNumberFormat="1" applyFont="1" applyFill="1" applyBorder="1" applyAlignment="1" applyProtection="1">
      <alignment horizontal="center"/>
    </xf>
  </cellXfs>
  <cellStyles count="8">
    <cellStyle name="Comma" xfId="1" builtinId="3"/>
    <cellStyle name="Normal" xfId="0" builtinId="0"/>
    <cellStyle name="Normal_budget for 03-04" xfId="2"/>
    <cellStyle name="Normal_budget for 03-04 2" xfId="7"/>
    <cellStyle name="Normal_BUDGET-2000" xfId="3"/>
    <cellStyle name="Normal_budgetDocNIC02-03" xfId="4"/>
    <cellStyle name="Normal_DEMAND17" xfId="5"/>
    <cellStyle name="Normal_DEMAND17 2" xfId="6"/>
  </cellStyles>
  <dxfs count="0"/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70" transitionEvaluation="1" codeName="Sheet1"/>
  <dimension ref="A1:H117"/>
  <sheetViews>
    <sheetView tabSelected="1" view="pageBreakPreview" topLeftCell="A70" zoomScaleSheetLayoutView="100" workbookViewId="0">
      <selection activeCell="F16" sqref="F16"/>
    </sheetView>
  </sheetViews>
  <sheetFormatPr defaultColWidth="11" defaultRowHeight="12.75"/>
  <cols>
    <col min="1" max="1" width="6.42578125" style="33" customWidth="1"/>
    <col min="2" max="2" width="8.140625" style="34" customWidth="1"/>
    <col min="3" max="3" width="46.7109375" style="17" customWidth="1"/>
    <col min="4" max="5" width="11.28515625" style="38" customWidth="1"/>
    <col min="6" max="6" width="15.7109375" style="17" customWidth="1"/>
    <col min="7" max="8" width="15.7109375" style="38" customWidth="1"/>
    <col min="9" max="16384" width="11" style="2"/>
  </cols>
  <sheetData>
    <row r="1" spans="1:8" ht="15" customHeight="1">
      <c r="A1" s="134" t="s">
        <v>101</v>
      </c>
      <c r="B1" s="134"/>
      <c r="C1" s="134"/>
      <c r="D1" s="134"/>
      <c r="E1" s="134"/>
      <c r="F1" s="134"/>
      <c r="G1" s="134"/>
      <c r="H1" s="134"/>
    </row>
    <row r="2" spans="1:8" ht="15" customHeight="1">
      <c r="A2" s="135" t="s">
        <v>102</v>
      </c>
      <c r="B2" s="135"/>
      <c r="C2" s="135"/>
      <c r="D2" s="135"/>
      <c r="E2" s="135"/>
      <c r="F2" s="135"/>
      <c r="G2" s="135"/>
      <c r="H2" s="135"/>
    </row>
    <row r="3" spans="1:8" ht="12" customHeight="1">
      <c r="A3" s="27"/>
      <c r="B3" s="28"/>
      <c r="C3" s="29"/>
      <c r="D3" s="30"/>
      <c r="E3" s="31"/>
      <c r="F3" s="32"/>
      <c r="G3" s="30"/>
      <c r="H3" s="30"/>
    </row>
    <row r="4" spans="1:8" ht="14.45" customHeight="1">
      <c r="D4" s="35" t="s">
        <v>43</v>
      </c>
      <c r="E4" s="36">
        <v>2204</v>
      </c>
      <c r="F4" s="37" t="s">
        <v>0</v>
      </c>
    </row>
    <row r="5" spans="1:8" ht="14.45" customHeight="1">
      <c r="D5" s="35" t="s">
        <v>44</v>
      </c>
      <c r="E5" s="39"/>
    </row>
    <row r="6" spans="1:8" ht="14.45" customHeight="1">
      <c r="D6" s="35" t="s">
        <v>1</v>
      </c>
      <c r="E6" s="40">
        <v>4202</v>
      </c>
      <c r="F6" s="41" t="s">
        <v>2</v>
      </c>
    </row>
    <row r="7" spans="1:8" ht="12" customHeight="1">
      <c r="D7" s="35"/>
      <c r="E7" s="40"/>
      <c r="F7" s="41"/>
    </row>
    <row r="8" spans="1:8" s="25" customFormat="1" ht="14.45" customHeight="1">
      <c r="A8" s="42" t="s">
        <v>80</v>
      </c>
      <c r="B8" s="34"/>
      <c r="C8" s="43"/>
      <c r="D8" s="44"/>
      <c r="E8" s="44"/>
      <c r="F8" s="45"/>
      <c r="G8" s="44"/>
      <c r="H8" s="44"/>
    </row>
    <row r="9" spans="1:8" ht="14.45" customHeight="1">
      <c r="D9" s="46"/>
      <c r="E9" s="47" t="s">
        <v>42</v>
      </c>
      <c r="F9" s="47" t="s">
        <v>45</v>
      </c>
      <c r="G9" s="47" t="s">
        <v>7</v>
      </c>
    </row>
    <row r="10" spans="1:8" ht="14.45" customHeight="1">
      <c r="B10" s="28"/>
      <c r="C10" s="32"/>
      <c r="D10" s="47" t="s">
        <v>3</v>
      </c>
      <c r="E10" s="47">
        <f>H74</f>
        <v>129424</v>
      </c>
      <c r="F10" s="47">
        <f>H97</f>
        <v>45150</v>
      </c>
      <c r="G10" s="47">
        <v>174574</v>
      </c>
    </row>
    <row r="11" spans="1:8" ht="12" customHeight="1">
      <c r="B11" s="28"/>
      <c r="C11" s="32"/>
      <c r="D11" s="48"/>
      <c r="E11" s="47"/>
      <c r="F11" s="47"/>
    </row>
    <row r="12" spans="1:8" ht="15.6" customHeight="1">
      <c r="A12" s="37" t="s">
        <v>41</v>
      </c>
      <c r="F12" s="38"/>
    </row>
    <row r="13" spans="1:8" ht="13.9" customHeight="1">
      <c r="A13" s="5"/>
      <c r="B13" s="6"/>
      <c r="C13" s="7"/>
      <c r="D13" s="8"/>
      <c r="E13" s="8"/>
      <c r="F13" s="8"/>
      <c r="G13" s="8"/>
      <c r="H13" s="9" t="s">
        <v>51</v>
      </c>
    </row>
    <row r="14" spans="1:8" s="3" customFormat="1" ht="13.15" customHeight="1">
      <c r="A14" s="10"/>
      <c r="B14" s="11"/>
      <c r="C14" s="12"/>
      <c r="D14" s="137" t="s">
        <v>99</v>
      </c>
      <c r="E14" s="137"/>
      <c r="F14" s="133" t="s">
        <v>79</v>
      </c>
      <c r="G14" s="133" t="s">
        <v>81</v>
      </c>
      <c r="H14" s="133" t="s">
        <v>79</v>
      </c>
    </row>
    <row r="15" spans="1:8" s="3" customFormat="1">
      <c r="A15" s="5"/>
      <c r="B15" s="6"/>
      <c r="C15" s="12" t="s">
        <v>4</v>
      </c>
      <c r="D15" s="136" t="s">
        <v>100</v>
      </c>
      <c r="E15" s="136"/>
      <c r="F15" s="133" t="s">
        <v>82</v>
      </c>
      <c r="G15" s="133" t="s">
        <v>82</v>
      </c>
      <c r="H15" s="133" t="s">
        <v>103</v>
      </c>
    </row>
    <row r="16" spans="1:8" s="3" customFormat="1">
      <c r="A16" s="13"/>
      <c r="B16" s="14"/>
      <c r="C16" s="7"/>
      <c r="D16" s="15" t="s">
        <v>5</v>
      </c>
      <c r="E16" s="15" t="s">
        <v>6</v>
      </c>
      <c r="F16" s="15"/>
      <c r="G16" s="15"/>
      <c r="H16" s="16"/>
    </row>
    <row r="17" spans="1:8" s="3" customFormat="1" ht="9" customHeight="1">
      <c r="A17" s="5"/>
      <c r="B17" s="6"/>
      <c r="C17" s="12"/>
      <c r="D17" s="49"/>
      <c r="E17" s="49"/>
      <c r="F17" s="49"/>
      <c r="G17" s="49"/>
      <c r="H17" s="49"/>
    </row>
    <row r="18" spans="1:8" ht="15.6" customHeight="1">
      <c r="C18" s="50" t="s">
        <v>8</v>
      </c>
      <c r="D18" s="35"/>
      <c r="E18" s="35"/>
      <c r="F18" s="35"/>
      <c r="G18" s="35"/>
      <c r="H18" s="35"/>
    </row>
    <row r="19" spans="1:8" ht="15.6" customHeight="1">
      <c r="A19" s="33" t="s">
        <v>9</v>
      </c>
      <c r="B19" s="51">
        <v>2204</v>
      </c>
      <c r="C19" s="50" t="s">
        <v>0</v>
      </c>
      <c r="F19" s="38"/>
    </row>
    <row r="20" spans="1:8" ht="15.6" customHeight="1">
      <c r="B20" s="52">
        <v>1E-3</v>
      </c>
      <c r="C20" s="50" t="s">
        <v>10</v>
      </c>
      <c r="F20" s="38"/>
    </row>
    <row r="21" spans="1:8" ht="15.6" customHeight="1">
      <c r="B21" s="53">
        <v>60</v>
      </c>
      <c r="C21" s="26" t="s">
        <v>11</v>
      </c>
      <c r="F21" s="38"/>
    </row>
    <row r="22" spans="1:8" ht="15.6" customHeight="1">
      <c r="B22" s="54">
        <v>43</v>
      </c>
      <c r="C22" s="55" t="s">
        <v>76</v>
      </c>
      <c r="D22" s="56"/>
      <c r="E22" s="56"/>
      <c r="F22" s="56"/>
      <c r="G22" s="56"/>
      <c r="H22" s="56"/>
    </row>
    <row r="23" spans="1:8" ht="15.6" customHeight="1">
      <c r="B23" s="57" t="s">
        <v>21</v>
      </c>
      <c r="C23" s="26" t="s">
        <v>14</v>
      </c>
      <c r="D23" s="58">
        <v>6162</v>
      </c>
      <c r="E23" s="58">
        <v>7489</v>
      </c>
      <c r="F23" s="58">
        <v>17158</v>
      </c>
      <c r="G23" s="56">
        <v>17158</v>
      </c>
      <c r="H23" s="56">
        <v>19953</v>
      </c>
    </row>
    <row r="24" spans="1:8" ht="15.6" customHeight="1">
      <c r="B24" s="57" t="s">
        <v>22</v>
      </c>
      <c r="C24" s="26" t="s">
        <v>16</v>
      </c>
      <c r="D24" s="58">
        <v>100</v>
      </c>
      <c r="E24" s="58">
        <v>15</v>
      </c>
      <c r="F24" s="58">
        <v>115</v>
      </c>
      <c r="G24" s="58">
        <v>115</v>
      </c>
      <c r="H24" s="56">
        <v>115</v>
      </c>
    </row>
    <row r="25" spans="1:8" ht="15.6" customHeight="1">
      <c r="B25" s="57" t="s">
        <v>23</v>
      </c>
      <c r="C25" s="26" t="s">
        <v>18</v>
      </c>
      <c r="D25" s="58">
        <v>200</v>
      </c>
      <c r="E25" s="58">
        <v>50</v>
      </c>
      <c r="F25" s="58">
        <v>250</v>
      </c>
      <c r="G25" s="56">
        <v>250</v>
      </c>
      <c r="H25" s="56">
        <v>250</v>
      </c>
    </row>
    <row r="26" spans="1:8" ht="15.6" customHeight="1">
      <c r="A26" s="33" t="s">
        <v>7</v>
      </c>
      <c r="B26" s="53">
        <v>43</v>
      </c>
      <c r="C26" s="55" t="s">
        <v>76</v>
      </c>
      <c r="D26" s="59">
        <f t="shared" ref="D26:G26" si="0">SUM(D23:D25)</f>
        <v>6462</v>
      </c>
      <c r="E26" s="59">
        <f t="shared" si="0"/>
        <v>7554</v>
      </c>
      <c r="F26" s="60">
        <f t="shared" si="0"/>
        <v>17523</v>
      </c>
      <c r="G26" s="59">
        <f t="shared" si="0"/>
        <v>17523</v>
      </c>
      <c r="H26" s="59">
        <v>20318</v>
      </c>
    </row>
    <row r="27" spans="1:8" ht="14.45" customHeight="1">
      <c r="B27" s="53"/>
      <c r="C27" s="26"/>
      <c r="F27" s="38"/>
    </row>
    <row r="28" spans="1:8" ht="15.6" customHeight="1">
      <c r="A28" s="27"/>
      <c r="B28" s="54">
        <v>44</v>
      </c>
      <c r="C28" s="55" t="s">
        <v>12</v>
      </c>
      <c r="F28" s="38"/>
    </row>
    <row r="29" spans="1:8" ht="15.6" customHeight="1">
      <c r="A29" s="27"/>
      <c r="B29" s="62" t="s">
        <v>13</v>
      </c>
      <c r="C29" s="55" t="s">
        <v>14</v>
      </c>
      <c r="D29" s="38">
        <v>28701</v>
      </c>
      <c r="E29" s="58">
        <v>24094</v>
      </c>
      <c r="F29" s="58">
        <v>62446</v>
      </c>
      <c r="G29" s="35">
        <v>62446</v>
      </c>
      <c r="H29" s="35">
        <v>72226</v>
      </c>
    </row>
    <row r="30" spans="1:8" ht="15.6" customHeight="1">
      <c r="A30" s="27"/>
      <c r="B30" s="62" t="s">
        <v>15</v>
      </c>
      <c r="C30" s="55" t="s">
        <v>16</v>
      </c>
      <c r="D30" s="38">
        <v>200</v>
      </c>
      <c r="E30" s="58">
        <v>35</v>
      </c>
      <c r="F30" s="58">
        <v>235</v>
      </c>
      <c r="G30" s="35">
        <v>435</v>
      </c>
      <c r="H30" s="35">
        <v>235</v>
      </c>
    </row>
    <row r="31" spans="1:8" ht="15.6" customHeight="1">
      <c r="B31" s="57" t="s">
        <v>17</v>
      </c>
      <c r="C31" s="26" t="s">
        <v>18</v>
      </c>
      <c r="D31" s="58">
        <v>1595</v>
      </c>
      <c r="E31" s="58">
        <v>187</v>
      </c>
      <c r="F31" s="58">
        <v>1187</v>
      </c>
      <c r="G31" s="35">
        <v>3667</v>
      </c>
      <c r="H31" s="35">
        <v>1600</v>
      </c>
    </row>
    <row r="32" spans="1:8" ht="15.6" customHeight="1">
      <c r="B32" s="57" t="s">
        <v>92</v>
      </c>
      <c r="C32" s="26" t="s">
        <v>93</v>
      </c>
      <c r="D32" s="18">
        <v>0</v>
      </c>
      <c r="E32" s="18">
        <v>0</v>
      </c>
      <c r="F32" s="18">
        <v>0</v>
      </c>
      <c r="G32" s="18">
        <v>0</v>
      </c>
      <c r="H32" s="35">
        <v>12000</v>
      </c>
    </row>
    <row r="33" spans="1:8" s="20" customFormat="1" ht="15.6" customHeight="1">
      <c r="A33" s="33"/>
      <c r="B33" s="57" t="s">
        <v>19</v>
      </c>
      <c r="C33" s="26" t="s">
        <v>20</v>
      </c>
      <c r="D33" s="58">
        <v>2380</v>
      </c>
      <c r="E33" s="18">
        <v>0</v>
      </c>
      <c r="F33" s="58">
        <v>3055</v>
      </c>
      <c r="G33" s="58">
        <v>3055</v>
      </c>
      <c r="H33" s="58">
        <v>3055</v>
      </c>
    </row>
    <row r="34" spans="1:8" ht="15.6" customHeight="1">
      <c r="B34" s="57" t="s">
        <v>64</v>
      </c>
      <c r="C34" s="26" t="s">
        <v>65</v>
      </c>
      <c r="D34" s="58">
        <v>2499</v>
      </c>
      <c r="E34" s="18">
        <v>0</v>
      </c>
      <c r="F34" s="18">
        <v>0</v>
      </c>
      <c r="G34" s="58">
        <v>2000</v>
      </c>
      <c r="H34" s="18">
        <v>0</v>
      </c>
    </row>
    <row r="35" spans="1:8" ht="15.6" customHeight="1">
      <c r="A35" s="33" t="s">
        <v>7</v>
      </c>
      <c r="B35" s="53">
        <v>44</v>
      </c>
      <c r="C35" s="26" t="s">
        <v>12</v>
      </c>
      <c r="D35" s="63">
        <f t="shared" ref="D35:G35" si="1">SUM(D29:D34)</f>
        <v>35375</v>
      </c>
      <c r="E35" s="63">
        <f t="shared" si="1"/>
        <v>24316</v>
      </c>
      <c r="F35" s="60">
        <f t="shared" si="1"/>
        <v>66923</v>
      </c>
      <c r="G35" s="63">
        <f t="shared" si="1"/>
        <v>71603</v>
      </c>
      <c r="H35" s="63">
        <v>89116</v>
      </c>
    </row>
    <row r="36" spans="1:8" ht="15.6" customHeight="1">
      <c r="A36" s="33" t="s">
        <v>7</v>
      </c>
      <c r="B36" s="53">
        <v>60</v>
      </c>
      <c r="C36" s="26" t="s">
        <v>11</v>
      </c>
      <c r="D36" s="59">
        <f t="shared" ref="D36:G36" si="2">D35+D26</f>
        <v>41837</v>
      </c>
      <c r="E36" s="59">
        <f t="shared" si="2"/>
        <v>31870</v>
      </c>
      <c r="F36" s="59">
        <f t="shared" si="2"/>
        <v>84446</v>
      </c>
      <c r="G36" s="59">
        <f t="shared" si="2"/>
        <v>89126</v>
      </c>
      <c r="H36" s="59">
        <v>109434</v>
      </c>
    </row>
    <row r="37" spans="1:8" ht="15.6" customHeight="1">
      <c r="A37" s="64" t="s">
        <v>7</v>
      </c>
      <c r="B37" s="65">
        <v>1E-3</v>
      </c>
      <c r="C37" s="66" t="s">
        <v>10</v>
      </c>
      <c r="D37" s="59">
        <f t="shared" ref="D37:G37" si="3">D36</f>
        <v>41837</v>
      </c>
      <c r="E37" s="59">
        <f t="shared" si="3"/>
        <v>31870</v>
      </c>
      <c r="F37" s="60">
        <f t="shared" si="3"/>
        <v>84446</v>
      </c>
      <c r="G37" s="59">
        <f t="shared" si="3"/>
        <v>89126</v>
      </c>
      <c r="H37" s="59">
        <v>109434</v>
      </c>
    </row>
    <row r="38" spans="1:8" ht="4.1500000000000004" customHeight="1">
      <c r="A38" s="27"/>
      <c r="B38" s="67"/>
      <c r="C38" s="68"/>
      <c r="D38" s="19"/>
      <c r="E38" s="19"/>
      <c r="F38" s="69"/>
      <c r="G38" s="19"/>
      <c r="H38" s="19"/>
    </row>
    <row r="39" spans="1:8" ht="13.9" customHeight="1">
      <c r="B39" s="52">
        <v>0.10199999999999999</v>
      </c>
      <c r="C39" s="50" t="s">
        <v>24</v>
      </c>
      <c r="D39" s="70"/>
      <c r="E39" s="70"/>
      <c r="F39" s="70"/>
      <c r="G39" s="70"/>
      <c r="H39" s="70"/>
    </row>
    <row r="40" spans="1:8" ht="13.9" customHeight="1">
      <c r="A40" s="27"/>
      <c r="B40" s="54">
        <v>56</v>
      </c>
      <c r="C40" s="55" t="s">
        <v>77</v>
      </c>
      <c r="D40" s="71"/>
      <c r="E40" s="23"/>
      <c r="F40" s="71"/>
      <c r="G40" s="71"/>
      <c r="H40" s="72"/>
    </row>
    <row r="41" spans="1:8" ht="13.9" customHeight="1">
      <c r="A41" s="28"/>
      <c r="B41" s="54" t="s">
        <v>59</v>
      </c>
      <c r="C41" s="55" t="s">
        <v>14</v>
      </c>
      <c r="D41" s="72">
        <v>1592</v>
      </c>
      <c r="E41" s="23">
        <v>0</v>
      </c>
      <c r="F41" s="72">
        <v>455</v>
      </c>
      <c r="G41" s="72">
        <v>455</v>
      </c>
      <c r="H41" s="23">
        <v>0</v>
      </c>
    </row>
    <row r="42" spans="1:8" ht="13.9" customHeight="1">
      <c r="A42" s="27" t="s">
        <v>7</v>
      </c>
      <c r="B42" s="54">
        <v>56</v>
      </c>
      <c r="C42" s="55" t="s">
        <v>77</v>
      </c>
      <c r="D42" s="60">
        <f t="shared" ref="D42:G42" si="4">SUM(D41:D41)</f>
        <v>1592</v>
      </c>
      <c r="E42" s="61">
        <f t="shared" si="4"/>
        <v>0</v>
      </c>
      <c r="F42" s="60">
        <f t="shared" si="4"/>
        <v>455</v>
      </c>
      <c r="G42" s="60">
        <f t="shared" si="4"/>
        <v>455</v>
      </c>
      <c r="H42" s="61">
        <v>0</v>
      </c>
    </row>
    <row r="43" spans="1:8" ht="10.9" customHeight="1">
      <c r="B43" s="52"/>
      <c r="C43" s="50"/>
      <c r="D43" s="70"/>
      <c r="E43" s="70"/>
      <c r="F43" s="70"/>
      <c r="G43" s="70"/>
      <c r="H43" s="70"/>
    </row>
    <row r="44" spans="1:8" ht="13.9" customHeight="1">
      <c r="A44" s="27"/>
      <c r="B44" s="54">
        <v>61</v>
      </c>
      <c r="C44" s="55" t="s">
        <v>78</v>
      </c>
      <c r="D44" s="73"/>
      <c r="E44" s="73"/>
      <c r="F44" s="19"/>
      <c r="G44" s="19"/>
      <c r="H44" s="19"/>
    </row>
    <row r="45" spans="1:8" ht="13.9" customHeight="1">
      <c r="A45" s="27"/>
      <c r="B45" s="74" t="s">
        <v>25</v>
      </c>
      <c r="C45" s="55" t="s">
        <v>14</v>
      </c>
      <c r="D45" s="23">
        <v>0</v>
      </c>
      <c r="E45" s="72">
        <v>9444</v>
      </c>
      <c r="F45" s="22">
        <v>0</v>
      </c>
      <c r="G45" s="22">
        <v>0</v>
      </c>
      <c r="H45" s="23">
        <v>0</v>
      </c>
    </row>
    <row r="46" spans="1:8" ht="13.9" customHeight="1">
      <c r="A46" s="27"/>
      <c r="B46" s="74" t="s">
        <v>26</v>
      </c>
      <c r="C46" s="55" t="s">
        <v>18</v>
      </c>
      <c r="D46" s="23">
        <v>0</v>
      </c>
      <c r="E46" s="72">
        <v>1649</v>
      </c>
      <c r="F46" s="22">
        <v>0</v>
      </c>
      <c r="G46" s="22">
        <v>0</v>
      </c>
      <c r="H46" s="23">
        <v>0</v>
      </c>
    </row>
    <row r="47" spans="1:8" ht="13.9" customHeight="1">
      <c r="A47" s="33" t="s">
        <v>7</v>
      </c>
      <c r="B47" s="53">
        <v>61</v>
      </c>
      <c r="C47" s="26" t="s">
        <v>78</v>
      </c>
      <c r="D47" s="75">
        <f t="shared" ref="D47:G47" si="5">SUM(D45:D46)</f>
        <v>0</v>
      </c>
      <c r="E47" s="76">
        <f t="shared" si="5"/>
        <v>11093</v>
      </c>
      <c r="F47" s="75">
        <f t="shared" si="5"/>
        <v>0</v>
      </c>
      <c r="G47" s="75">
        <f t="shared" si="5"/>
        <v>0</v>
      </c>
      <c r="H47" s="75">
        <v>0</v>
      </c>
    </row>
    <row r="48" spans="1:8" ht="13.9" customHeight="1">
      <c r="A48" s="27" t="s">
        <v>7</v>
      </c>
      <c r="B48" s="67">
        <v>0.10199999999999999</v>
      </c>
      <c r="C48" s="68" t="s">
        <v>24</v>
      </c>
      <c r="D48" s="77">
        <f t="shared" ref="D48:G48" si="6">D47+D42</f>
        <v>1592</v>
      </c>
      <c r="E48" s="77">
        <f t="shared" si="6"/>
        <v>11093</v>
      </c>
      <c r="F48" s="77">
        <f t="shared" si="6"/>
        <v>455</v>
      </c>
      <c r="G48" s="77">
        <f t="shared" si="6"/>
        <v>455</v>
      </c>
      <c r="H48" s="24">
        <v>0</v>
      </c>
    </row>
    <row r="49" spans="1:8" ht="10.15" customHeight="1">
      <c r="A49" s="27"/>
      <c r="B49" s="78"/>
      <c r="C49" s="68"/>
      <c r="D49" s="19"/>
      <c r="E49" s="19"/>
      <c r="F49" s="19"/>
      <c r="G49" s="19"/>
      <c r="H49" s="19"/>
    </row>
    <row r="50" spans="1:8" ht="13.9" customHeight="1">
      <c r="A50" s="27"/>
      <c r="B50" s="67">
        <v>0.10299999999999999</v>
      </c>
      <c r="C50" s="68" t="s">
        <v>94</v>
      </c>
      <c r="D50" s="73"/>
      <c r="E50" s="73"/>
      <c r="F50" s="73"/>
      <c r="G50" s="73"/>
      <c r="H50" s="19"/>
    </row>
    <row r="51" spans="1:8" ht="13.9" customHeight="1">
      <c r="A51" s="27"/>
      <c r="B51" s="54">
        <v>64</v>
      </c>
      <c r="C51" s="55" t="s">
        <v>27</v>
      </c>
      <c r="D51" s="73"/>
      <c r="E51" s="73"/>
      <c r="F51" s="73"/>
      <c r="G51" s="73"/>
      <c r="H51" s="19"/>
    </row>
    <row r="52" spans="1:8" s="21" customFormat="1" ht="13.9" customHeight="1">
      <c r="A52" s="27"/>
      <c r="B52" s="62" t="s">
        <v>28</v>
      </c>
      <c r="C52" s="55" t="s">
        <v>46</v>
      </c>
      <c r="D52" s="72">
        <v>3865</v>
      </c>
      <c r="E52" s="23">
        <v>0</v>
      </c>
      <c r="F52" s="23">
        <v>0</v>
      </c>
      <c r="G52" s="72">
        <v>3500</v>
      </c>
      <c r="H52" s="72">
        <v>5000</v>
      </c>
    </row>
    <row r="53" spans="1:8" s="20" customFormat="1" ht="13.9" customHeight="1">
      <c r="A53" s="27"/>
      <c r="B53" s="62" t="s">
        <v>29</v>
      </c>
      <c r="C53" s="55" t="s">
        <v>30</v>
      </c>
      <c r="D53" s="72">
        <v>1495</v>
      </c>
      <c r="E53" s="23">
        <v>0</v>
      </c>
      <c r="F53" s="72">
        <v>2500</v>
      </c>
      <c r="G53" s="72">
        <v>2500</v>
      </c>
      <c r="H53" s="72">
        <v>3500</v>
      </c>
    </row>
    <row r="54" spans="1:8" ht="13.9" customHeight="1">
      <c r="A54" s="27" t="s">
        <v>7</v>
      </c>
      <c r="B54" s="54">
        <v>64</v>
      </c>
      <c r="C54" s="55" t="s">
        <v>27</v>
      </c>
      <c r="D54" s="60">
        <f t="shared" ref="D54:G54" si="7">D53+D52</f>
        <v>5360</v>
      </c>
      <c r="E54" s="61">
        <f t="shared" si="7"/>
        <v>0</v>
      </c>
      <c r="F54" s="60">
        <f t="shared" si="7"/>
        <v>2500</v>
      </c>
      <c r="G54" s="60">
        <f t="shared" si="7"/>
        <v>6000</v>
      </c>
      <c r="H54" s="60">
        <v>8500</v>
      </c>
    </row>
    <row r="55" spans="1:8" ht="13.9" customHeight="1">
      <c r="A55" s="27" t="s">
        <v>7</v>
      </c>
      <c r="B55" s="67">
        <v>0.10299999999999999</v>
      </c>
      <c r="C55" s="68" t="s">
        <v>94</v>
      </c>
      <c r="D55" s="77">
        <f t="shared" ref="D55:G55" si="8">D54</f>
        <v>5360</v>
      </c>
      <c r="E55" s="24">
        <f t="shared" si="8"/>
        <v>0</v>
      </c>
      <c r="F55" s="77">
        <f t="shared" si="8"/>
        <v>2500</v>
      </c>
      <c r="G55" s="77">
        <f t="shared" si="8"/>
        <v>6000</v>
      </c>
      <c r="H55" s="77">
        <v>8500</v>
      </c>
    </row>
    <row r="56" spans="1:8" ht="9.75" customHeight="1">
      <c r="A56" s="27"/>
      <c r="B56" s="78"/>
      <c r="C56" s="68"/>
      <c r="D56" s="19"/>
      <c r="E56" s="19"/>
      <c r="F56" s="19"/>
      <c r="G56" s="19"/>
      <c r="H56" s="19"/>
    </row>
    <row r="57" spans="1:8" ht="15" customHeight="1">
      <c r="A57" s="27"/>
      <c r="B57" s="67">
        <v>0.104</v>
      </c>
      <c r="C57" s="68" t="s">
        <v>31</v>
      </c>
      <c r="D57" s="70"/>
      <c r="E57" s="70"/>
      <c r="F57" s="70"/>
      <c r="G57" s="70"/>
      <c r="H57" s="70"/>
    </row>
    <row r="58" spans="1:8" ht="13.9" customHeight="1">
      <c r="B58" s="53">
        <v>65</v>
      </c>
      <c r="C58" s="26" t="s">
        <v>32</v>
      </c>
      <c r="D58" s="70"/>
      <c r="E58" s="70"/>
      <c r="F58" s="70"/>
      <c r="G58" s="70"/>
      <c r="H58" s="70"/>
    </row>
    <row r="59" spans="1:8" s="20" customFormat="1" ht="13.9" customHeight="1">
      <c r="A59" s="27"/>
      <c r="B59" s="62" t="s">
        <v>54</v>
      </c>
      <c r="C59" s="55" t="s">
        <v>53</v>
      </c>
      <c r="D59" s="72">
        <v>3635</v>
      </c>
      <c r="E59" s="23">
        <v>0</v>
      </c>
      <c r="F59" s="72">
        <v>2190</v>
      </c>
      <c r="G59" s="72">
        <v>2190</v>
      </c>
      <c r="H59" s="72">
        <v>2500</v>
      </c>
    </row>
    <row r="60" spans="1:8" s="20" customFormat="1" ht="13.9" customHeight="1">
      <c r="A60" s="27"/>
      <c r="B60" s="79" t="s">
        <v>87</v>
      </c>
      <c r="C60" s="80" t="s">
        <v>88</v>
      </c>
      <c r="D60" s="23">
        <v>0</v>
      </c>
      <c r="E60" s="23">
        <v>0</v>
      </c>
      <c r="F60" s="23">
        <v>0</v>
      </c>
      <c r="G60" s="72">
        <v>1000</v>
      </c>
      <c r="H60" s="23">
        <v>0</v>
      </c>
    </row>
    <row r="61" spans="1:8" s="20" customFormat="1" ht="25.5">
      <c r="A61" s="27"/>
      <c r="B61" s="79" t="s">
        <v>89</v>
      </c>
      <c r="C61" s="80" t="s">
        <v>95</v>
      </c>
      <c r="D61" s="23">
        <v>0</v>
      </c>
      <c r="E61" s="23">
        <v>0</v>
      </c>
      <c r="F61" s="23">
        <v>0</v>
      </c>
      <c r="G61" s="72">
        <v>6500</v>
      </c>
      <c r="H61" s="23">
        <v>0</v>
      </c>
    </row>
    <row r="62" spans="1:8" s="20" customFormat="1">
      <c r="A62" s="27"/>
      <c r="B62" s="62" t="s">
        <v>33</v>
      </c>
      <c r="C62" s="55" t="s">
        <v>34</v>
      </c>
      <c r="D62" s="22">
        <v>0</v>
      </c>
      <c r="E62" s="23">
        <v>0</v>
      </c>
      <c r="F62" s="72">
        <v>2000</v>
      </c>
      <c r="G62" s="72">
        <v>2000</v>
      </c>
      <c r="H62" s="72">
        <v>2000</v>
      </c>
    </row>
    <row r="63" spans="1:8" s="20" customFormat="1" ht="15" customHeight="1">
      <c r="A63" s="27"/>
      <c r="B63" s="62" t="s">
        <v>69</v>
      </c>
      <c r="C63" s="55" t="s">
        <v>70</v>
      </c>
      <c r="D63" s="81">
        <v>1574</v>
      </c>
      <c r="E63" s="22">
        <v>0</v>
      </c>
      <c r="F63" s="81">
        <v>3000</v>
      </c>
      <c r="G63" s="81">
        <v>3000</v>
      </c>
      <c r="H63" s="72">
        <v>3000</v>
      </c>
    </row>
    <row r="64" spans="1:8" ht="27.6" customHeight="1">
      <c r="A64" s="27"/>
      <c r="B64" s="62" t="s">
        <v>63</v>
      </c>
      <c r="C64" s="82" t="s">
        <v>96</v>
      </c>
      <c r="D64" s="72">
        <v>67</v>
      </c>
      <c r="E64" s="23">
        <v>0</v>
      </c>
      <c r="F64" s="23">
        <v>0</v>
      </c>
      <c r="G64" s="23">
        <v>0</v>
      </c>
      <c r="H64" s="23">
        <v>0</v>
      </c>
    </row>
    <row r="65" spans="1:8">
      <c r="A65" s="27"/>
      <c r="B65" s="79" t="s">
        <v>83</v>
      </c>
      <c r="C65" s="80" t="s">
        <v>84</v>
      </c>
      <c r="D65" s="24">
        <v>0</v>
      </c>
      <c r="E65" s="24">
        <v>0</v>
      </c>
      <c r="F65" s="24">
        <v>0</v>
      </c>
      <c r="G65" s="77">
        <v>5000</v>
      </c>
      <c r="H65" s="24">
        <v>0</v>
      </c>
    </row>
    <row r="66" spans="1:8" ht="15" customHeight="1">
      <c r="A66" s="27" t="s">
        <v>7</v>
      </c>
      <c r="B66" s="54">
        <v>65</v>
      </c>
      <c r="C66" s="55" t="s">
        <v>32</v>
      </c>
      <c r="D66" s="77">
        <f t="shared" ref="D66:G66" si="9">SUM(D59:D65)</f>
        <v>5276</v>
      </c>
      <c r="E66" s="24">
        <f t="shared" si="9"/>
        <v>0</v>
      </c>
      <c r="F66" s="77">
        <f t="shared" si="9"/>
        <v>7190</v>
      </c>
      <c r="G66" s="77">
        <f t="shared" si="9"/>
        <v>19690</v>
      </c>
      <c r="H66" s="77">
        <v>7500</v>
      </c>
    </row>
    <row r="67" spans="1:8" ht="10.9" customHeight="1">
      <c r="B67" s="53"/>
      <c r="C67" s="26"/>
      <c r="D67" s="83"/>
      <c r="E67" s="19"/>
      <c r="F67" s="19"/>
      <c r="G67" s="19"/>
      <c r="H67" s="19"/>
    </row>
    <row r="68" spans="1:8" ht="14.45" customHeight="1">
      <c r="A68" s="27"/>
      <c r="B68" s="54">
        <v>66</v>
      </c>
      <c r="C68" s="55" t="s">
        <v>35</v>
      </c>
      <c r="D68" s="83"/>
      <c r="E68" s="19"/>
      <c r="F68" s="19"/>
      <c r="G68" s="19"/>
      <c r="H68" s="19"/>
    </row>
    <row r="69" spans="1:8" s="20" customFormat="1" ht="14.45" customHeight="1">
      <c r="A69" s="27"/>
      <c r="B69" s="57" t="s">
        <v>55</v>
      </c>
      <c r="C69" s="26" t="s">
        <v>53</v>
      </c>
      <c r="D69" s="84">
        <v>3830</v>
      </c>
      <c r="E69" s="23">
        <v>0</v>
      </c>
      <c r="F69" s="72">
        <v>2190</v>
      </c>
      <c r="G69" s="72">
        <v>2190</v>
      </c>
      <c r="H69" s="72">
        <v>2500</v>
      </c>
    </row>
    <row r="70" spans="1:8" s="20" customFormat="1" ht="14.45" customHeight="1">
      <c r="A70" s="27"/>
      <c r="B70" s="54" t="s">
        <v>36</v>
      </c>
      <c r="C70" s="55" t="s">
        <v>20</v>
      </c>
      <c r="D70" s="72">
        <v>1300</v>
      </c>
      <c r="E70" s="23">
        <v>0</v>
      </c>
      <c r="F70" s="72">
        <v>1490</v>
      </c>
      <c r="G70" s="84">
        <v>1490</v>
      </c>
      <c r="H70" s="72">
        <v>1490</v>
      </c>
    </row>
    <row r="71" spans="1:8" ht="14.45" customHeight="1">
      <c r="A71" s="27" t="s">
        <v>7</v>
      </c>
      <c r="B71" s="54">
        <v>66</v>
      </c>
      <c r="C71" s="55" t="s">
        <v>35</v>
      </c>
      <c r="D71" s="63">
        <f t="shared" ref="D71:G71" si="10">SUM(D69:D70)</f>
        <v>5130</v>
      </c>
      <c r="E71" s="61">
        <f t="shared" si="10"/>
        <v>0</v>
      </c>
      <c r="F71" s="63">
        <f t="shared" si="10"/>
        <v>3680</v>
      </c>
      <c r="G71" s="63">
        <f t="shared" si="10"/>
        <v>3680</v>
      </c>
      <c r="H71" s="60">
        <v>3990</v>
      </c>
    </row>
    <row r="72" spans="1:8" ht="14.45" customHeight="1">
      <c r="A72" s="64" t="s">
        <v>7</v>
      </c>
      <c r="B72" s="65">
        <v>0.104</v>
      </c>
      <c r="C72" s="66" t="s">
        <v>31</v>
      </c>
      <c r="D72" s="85">
        <f>D71+D66</f>
        <v>10406</v>
      </c>
      <c r="E72" s="24">
        <f t="shared" ref="E72:G72" si="11">E71+E66</f>
        <v>0</v>
      </c>
      <c r="F72" s="85">
        <f t="shared" si="11"/>
        <v>10870</v>
      </c>
      <c r="G72" s="85">
        <f t="shared" si="11"/>
        <v>23370</v>
      </c>
      <c r="H72" s="85">
        <v>11490</v>
      </c>
    </row>
    <row r="73" spans="1:8" ht="14.45" customHeight="1">
      <c r="A73" s="64" t="s">
        <v>7</v>
      </c>
      <c r="B73" s="86">
        <v>2204</v>
      </c>
      <c r="C73" s="66" t="s">
        <v>0</v>
      </c>
      <c r="D73" s="85">
        <f t="shared" ref="D73:G73" si="12">D72+D55+D48+D37</f>
        <v>59195</v>
      </c>
      <c r="E73" s="85">
        <f t="shared" si="12"/>
        <v>42963</v>
      </c>
      <c r="F73" s="85">
        <f t="shared" si="12"/>
        <v>98271</v>
      </c>
      <c r="G73" s="85">
        <f t="shared" si="12"/>
        <v>118951</v>
      </c>
      <c r="H73" s="85">
        <v>129424</v>
      </c>
    </row>
    <row r="74" spans="1:8" ht="14.45" customHeight="1">
      <c r="A74" s="87" t="s">
        <v>7</v>
      </c>
      <c r="B74" s="88"/>
      <c r="C74" s="89" t="s">
        <v>8</v>
      </c>
      <c r="D74" s="63">
        <f t="shared" ref="D74:G74" si="13">D73</f>
        <v>59195</v>
      </c>
      <c r="E74" s="63">
        <f t="shared" si="13"/>
        <v>42963</v>
      </c>
      <c r="F74" s="63">
        <f t="shared" si="13"/>
        <v>98271</v>
      </c>
      <c r="G74" s="63">
        <f t="shared" si="13"/>
        <v>118951</v>
      </c>
      <c r="H74" s="63">
        <v>129424</v>
      </c>
    </row>
    <row r="75" spans="1:8" ht="8.4499999999999993" customHeight="1">
      <c r="A75" s="27"/>
      <c r="B75" s="78"/>
      <c r="C75" s="68"/>
      <c r="D75" s="71"/>
      <c r="E75" s="71"/>
      <c r="F75" s="71"/>
      <c r="G75" s="71"/>
      <c r="H75" s="71"/>
    </row>
    <row r="76" spans="1:8" ht="14.45" customHeight="1">
      <c r="C76" s="90" t="s">
        <v>37</v>
      </c>
      <c r="D76" s="70"/>
      <c r="E76" s="70"/>
      <c r="F76" s="70"/>
      <c r="G76" s="70"/>
      <c r="H76" s="70"/>
    </row>
    <row r="77" spans="1:8">
      <c r="A77" s="33" t="s">
        <v>9</v>
      </c>
      <c r="B77" s="91">
        <v>4202</v>
      </c>
      <c r="C77" s="92" t="s">
        <v>2</v>
      </c>
      <c r="D77" s="93"/>
      <c r="E77" s="93"/>
      <c r="F77" s="93"/>
      <c r="G77" s="93"/>
      <c r="H77" s="93"/>
    </row>
    <row r="78" spans="1:8" ht="14.45" customHeight="1">
      <c r="A78" s="94"/>
      <c r="B78" s="95">
        <v>3</v>
      </c>
      <c r="C78" s="96" t="s">
        <v>38</v>
      </c>
      <c r="D78" s="93"/>
      <c r="E78" s="93"/>
      <c r="F78" s="93"/>
      <c r="G78" s="93"/>
      <c r="H78" s="93"/>
    </row>
    <row r="79" spans="1:8" ht="14.45" customHeight="1">
      <c r="A79" s="97"/>
      <c r="B79" s="67">
        <v>3.1019999999999999</v>
      </c>
      <c r="C79" s="92" t="s">
        <v>39</v>
      </c>
      <c r="D79" s="98"/>
      <c r="E79" s="98"/>
      <c r="F79" s="98"/>
      <c r="G79" s="98"/>
      <c r="H79" s="98"/>
    </row>
    <row r="80" spans="1:8" s="4" customFormat="1" ht="15.6" customHeight="1">
      <c r="A80" s="97"/>
      <c r="B80" s="54">
        <v>61</v>
      </c>
      <c r="C80" s="99" t="s">
        <v>74</v>
      </c>
      <c r="D80" s="98"/>
      <c r="E80" s="98"/>
      <c r="F80" s="98"/>
      <c r="G80" s="98"/>
      <c r="H80" s="98"/>
    </row>
    <row r="81" spans="1:8" s="4" customFormat="1" ht="15.6" customHeight="1">
      <c r="A81" s="97"/>
      <c r="B81" s="100" t="s">
        <v>90</v>
      </c>
      <c r="C81" s="101" t="s">
        <v>91</v>
      </c>
      <c r="D81" s="23">
        <v>0</v>
      </c>
      <c r="E81" s="23">
        <v>0</v>
      </c>
      <c r="F81" s="23">
        <v>0</v>
      </c>
      <c r="G81" s="72">
        <v>1500</v>
      </c>
      <c r="H81" s="23">
        <v>0</v>
      </c>
    </row>
    <row r="82" spans="1:8" s="4" customFormat="1" ht="28.9" customHeight="1">
      <c r="A82" s="97"/>
      <c r="B82" s="102" t="s">
        <v>75</v>
      </c>
      <c r="C82" s="99" t="s">
        <v>97</v>
      </c>
      <c r="D82" s="23">
        <v>0</v>
      </c>
      <c r="E82" s="23">
        <v>0</v>
      </c>
      <c r="F82" s="72">
        <v>1000</v>
      </c>
      <c r="G82" s="72">
        <v>1000</v>
      </c>
      <c r="H82" s="72">
        <v>750</v>
      </c>
    </row>
    <row r="83" spans="1:8" s="4" customFormat="1" ht="15.6" customHeight="1">
      <c r="A83" s="34"/>
      <c r="B83" s="102" t="s">
        <v>47</v>
      </c>
      <c r="C83" s="103" t="s">
        <v>66</v>
      </c>
      <c r="D83" s="72">
        <v>9988</v>
      </c>
      <c r="E83" s="23">
        <v>0</v>
      </c>
      <c r="F83" s="72">
        <v>20000</v>
      </c>
      <c r="G83" s="72">
        <v>40000</v>
      </c>
      <c r="H83" s="72">
        <v>30000</v>
      </c>
    </row>
    <row r="84" spans="1:8" s="1" customFormat="1" ht="28.9" customHeight="1">
      <c r="A84" s="104"/>
      <c r="B84" s="102" t="s">
        <v>48</v>
      </c>
      <c r="C84" s="105" t="s">
        <v>50</v>
      </c>
      <c r="D84" s="72">
        <v>285</v>
      </c>
      <c r="E84" s="23">
        <v>0</v>
      </c>
      <c r="F84" s="23">
        <v>0</v>
      </c>
      <c r="G84" s="23">
        <v>0</v>
      </c>
      <c r="H84" s="23">
        <v>0</v>
      </c>
    </row>
    <row r="85" spans="1:8" s="4" customFormat="1" ht="15.6" customHeight="1">
      <c r="A85" s="28"/>
      <c r="B85" s="102" t="s">
        <v>49</v>
      </c>
      <c r="C85" s="103" t="s">
        <v>67</v>
      </c>
      <c r="D85" s="72">
        <v>2540</v>
      </c>
      <c r="E85" s="23">
        <v>0</v>
      </c>
      <c r="F85" s="23">
        <v>0</v>
      </c>
      <c r="G85" s="23">
        <v>0</v>
      </c>
      <c r="H85" s="23">
        <v>0</v>
      </c>
    </row>
    <row r="86" spans="1:8" s="4" customFormat="1" ht="15.6" customHeight="1">
      <c r="A86" s="28"/>
      <c r="B86" s="106" t="s">
        <v>85</v>
      </c>
      <c r="C86" s="105" t="s">
        <v>86</v>
      </c>
      <c r="D86" s="23">
        <v>0</v>
      </c>
      <c r="E86" s="23">
        <v>0</v>
      </c>
      <c r="F86" s="23">
        <v>0</v>
      </c>
      <c r="G86" s="72">
        <v>10000</v>
      </c>
      <c r="H86" s="72">
        <v>10900</v>
      </c>
    </row>
    <row r="87" spans="1:8" s="4" customFormat="1" ht="15.6" customHeight="1">
      <c r="A87" s="97"/>
      <c r="B87" s="102" t="s">
        <v>52</v>
      </c>
      <c r="C87" s="103" t="s">
        <v>68</v>
      </c>
      <c r="D87" s="72">
        <v>9322</v>
      </c>
      <c r="E87" s="23">
        <v>0</v>
      </c>
      <c r="F87" s="23">
        <v>0</v>
      </c>
      <c r="G87" s="23">
        <v>0</v>
      </c>
      <c r="H87" s="23">
        <v>0</v>
      </c>
    </row>
    <row r="88" spans="1:8" s="4" customFormat="1" ht="43.15" customHeight="1">
      <c r="A88" s="28"/>
      <c r="B88" s="102" t="s">
        <v>56</v>
      </c>
      <c r="C88" s="103" t="s">
        <v>62</v>
      </c>
      <c r="D88" s="72">
        <v>7997</v>
      </c>
      <c r="E88" s="23">
        <v>0</v>
      </c>
      <c r="F88" s="72">
        <v>9520</v>
      </c>
      <c r="G88" s="72">
        <v>9520</v>
      </c>
      <c r="H88" s="23">
        <v>0</v>
      </c>
    </row>
    <row r="89" spans="1:8" s="4" customFormat="1" ht="28.9" customHeight="1">
      <c r="A89" s="28"/>
      <c r="B89" s="102" t="s">
        <v>58</v>
      </c>
      <c r="C89" s="103" t="s">
        <v>57</v>
      </c>
      <c r="D89" s="72">
        <v>6815</v>
      </c>
      <c r="E89" s="23">
        <v>0</v>
      </c>
      <c r="F89" s="23">
        <v>0</v>
      </c>
      <c r="G89" s="23">
        <v>0</v>
      </c>
      <c r="H89" s="23">
        <v>0</v>
      </c>
    </row>
    <row r="90" spans="1:8" s="4" customFormat="1" ht="15.6" customHeight="1">
      <c r="A90" s="97"/>
      <c r="B90" s="102" t="s">
        <v>60</v>
      </c>
      <c r="C90" s="103" t="s">
        <v>61</v>
      </c>
      <c r="D90" s="23">
        <v>0</v>
      </c>
      <c r="E90" s="23">
        <v>0</v>
      </c>
      <c r="F90" s="72">
        <v>80000</v>
      </c>
      <c r="G90" s="72">
        <v>80000</v>
      </c>
      <c r="H90" s="23">
        <v>0</v>
      </c>
    </row>
    <row r="91" spans="1:8" s="4" customFormat="1" ht="14.45" customHeight="1">
      <c r="A91" s="97"/>
      <c r="B91" s="102" t="s">
        <v>71</v>
      </c>
      <c r="C91" s="103" t="s">
        <v>72</v>
      </c>
      <c r="D91" s="23">
        <v>0</v>
      </c>
      <c r="E91" s="23">
        <v>0</v>
      </c>
      <c r="F91" s="72">
        <v>5000</v>
      </c>
      <c r="G91" s="72">
        <v>5000</v>
      </c>
      <c r="H91" s="23">
        <v>0</v>
      </c>
    </row>
    <row r="92" spans="1:8" s="4" customFormat="1" ht="43.15" customHeight="1">
      <c r="A92" s="97"/>
      <c r="B92" s="100" t="s">
        <v>73</v>
      </c>
      <c r="C92" s="103" t="s">
        <v>98</v>
      </c>
      <c r="D92" s="24">
        <v>0</v>
      </c>
      <c r="E92" s="24">
        <v>0</v>
      </c>
      <c r="F92" s="24">
        <v>0</v>
      </c>
      <c r="G92" s="24">
        <v>0</v>
      </c>
      <c r="H92" s="77">
        <v>3500</v>
      </c>
    </row>
    <row r="93" spans="1:8" s="4" customFormat="1" ht="15.6" customHeight="1">
      <c r="A93" s="97" t="s">
        <v>7</v>
      </c>
      <c r="B93" s="54">
        <v>61</v>
      </c>
      <c r="C93" s="99" t="s">
        <v>74</v>
      </c>
      <c r="D93" s="77">
        <f t="shared" ref="D93:G93" si="14">SUM(D81:D92)</f>
        <v>36947</v>
      </c>
      <c r="E93" s="24">
        <f t="shared" si="14"/>
        <v>0</v>
      </c>
      <c r="F93" s="77">
        <f t="shared" si="14"/>
        <v>115520</v>
      </c>
      <c r="G93" s="77">
        <f t="shared" si="14"/>
        <v>147020</v>
      </c>
      <c r="H93" s="77">
        <v>45150</v>
      </c>
    </row>
    <row r="94" spans="1:8" s="4" customFormat="1" ht="15.6" customHeight="1">
      <c r="A94" s="97" t="s">
        <v>7</v>
      </c>
      <c r="B94" s="67">
        <v>3.1019999999999999</v>
      </c>
      <c r="C94" s="107" t="s">
        <v>40</v>
      </c>
      <c r="D94" s="77">
        <f t="shared" ref="D94:G94" si="15">D93</f>
        <v>36947</v>
      </c>
      <c r="E94" s="24">
        <f t="shared" si="15"/>
        <v>0</v>
      </c>
      <c r="F94" s="77">
        <f t="shared" si="15"/>
        <v>115520</v>
      </c>
      <c r="G94" s="77">
        <f t="shared" si="15"/>
        <v>147020</v>
      </c>
      <c r="H94" s="77">
        <v>45150</v>
      </c>
    </row>
    <row r="95" spans="1:8" s="4" customFormat="1">
      <c r="A95" s="97" t="s">
        <v>7</v>
      </c>
      <c r="B95" s="108">
        <v>3</v>
      </c>
      <c r="C95" s="99" t="s">
        <v>0</v>
      </c>
      <c r="D95" s="109">
        <f t="shared" ref="D95:G97" si="16">D94</f>
        <v>36947</v>
      </c>
      <c r="E95" s="61">
        <f t="shared" si="16"/>
        <v>0</v>
      </c>
      <c r="F95" s="60">
        <f t="shared" si="16"/>
        <v>115520</v>
      </c>
      <c r="G95" s="109">
        <f t="shared" si="16"/>
        <v>147020</v>
      </c>
      <c r="H95" s="60">
        <v>45150</v>
      </c>
    </row>
    <row r="96" spans="1:8" s="4" customFormat="1">
      <c r="A96" s="64" t="s">
        <v>7</v>
      </c>
      <c r="B96" s="110">
        <v>4202</v>
      </c>
      <c r="C96" s="111" t="s">
        <v>2</v>
      </c>
      <c r="D96" s="112">
        <f t="shared" si="16"/>
        <v>36947</v>
      </c>
      <c r="E96" s="22">
        <f t="shared" si="16"/>
        <v>0</v>
      </c>
      <c r="F96" s="81">
        <f t="shared" si="16"/>
        <v>115520</v>
      </c>
      <c r="G96" s="113">
        <f t="shared" si="16"/>
        <v>147020</v>
      </c>
      <c r="H96" s="114">
        <v>45150</v>
      </c>
    </row>
    <row r="97" spans="1:8" s="4" customFormat="1">
      <c r="A97" s="87" t="s">
        <v>7</v>
      </c>
      <c r="B97" s="88"/>
      <c r="C97" s="115" t="s">
        <v>37</v>
      </c>
      <c r="D97" s="76">
        <f t="shared" si="16"/>
        <v>36947</v>
      </c>
      <c r="E97" s="75">
        <f t="shared" si="16"/>
        <v>0</v>
      </c>
      <c r="F97" s="116">
        <f t="shared" si="16"/>
        <v>115520</v>
      </c>
      <c r="G97" s="76">
        <f t="shared" si="16"/>
        <v>147020</v>
      </c>
      <c r="H97" s="116">
        <v>45150</v>
      </c>
    </row>
    <row r="98" spans="1:8" s="4" customFormat="1">
      <c r="A98" s="87" t="s">
        <v>7</v>
      </c>
      <c r="B98" s="88"/>
      <c r="C98" s="115" t="s">
        <v>3</v>
      </c>
      <c r="D98" s="117">
        <f t="shared" ref="D98:G98" si="17">D97+D74</f>
        <v>96142</v>
      </c>
      <c r="E98" s="117">
        <f t="shared" si="17"/>
        <v>42963</v>
      </c>
      <c r="F98" s="117">
        <f t="shared" si="17"/>
        <v>213791</v>
      </c>
      <c r="G98" s="117">
        <f t="shared" si="17"/>
        <v>265971</v>
      </c>
      <c r="H98" s="117">
        <v>174574</v>
      </c>
    </row>
    <row r="99" spans="1:8" s="4" customFormat="1">
      <c r="A99" s="118"/>
      <c r="B99" s="119"/>
      <c r="C99" s="120"/>
      <c r="D99" s="121"/>
      <c r="E99" s="121"/>
      <c r="F99" s="121"/>
      <c r="G99" s="121"/>
      <c r="H99" s="121"/>
    </row>
    <row r="100" spans="1:8" s="4" customFormat="1">
      <c r="A100" s="27"/>
      <c r="B100" s="78"/>
      <c r="C100" s="122"/>
      <c r="D100" s="112"/>
      <c r="E100" s="112"/>
      <c r="F100" s="112"/>
      <c r="G100" s="112"/>
      <c r="H100" s="112"/>
    </row>
    <row r="101" spans="1:8">
      <c r="A101" s="27"/>
      <c r="B101" s="28"/>
      <c r="C101" s="55"/>
      <c r="D101" s="72"/>
      <c r="E101" s="72"/>
      <c r="F101" s="123"/>
      <c r="G101" s="123"/>
      <c r="H101" s="123"/>
    </row>
    <row r="102" spans="1:8">
      <c r="A102" s="27"/>
      <c r="C102" s="124"/>
      <c r="D102" s="125"/>
      <c r="E102" s="30"/>
      <c r="F102" s="30"/>
      <c r="G102" s="30"/>
      <c r="H102" s="30"/>
    </row>
    <row r="103" spans="1:8">
      <c r="A103" s="64"/>
      <c r="B103" s="126"/>
      <c r="C103" s="127"/>
      <c r="D103" s="128"/>
      <c r="E103" s="128"/>
      <c r="F103" s="128"/>
      <c r="G103" s="128"/>
      <c r="H103" s="128"/>
    </row>
    <row r="104" spans="1:8">
      <c r="D104" s="129"/>
      <c r="E104" s="129"/>
      <c r="F104" s="129"/>
      <c r="G104" s="129"/>
    </row>
    <row r="105" spans="1:8">
      <c r="D105" s="130"/>
      <c r="E105" s="130"/>
      <c r="F105" s="130"/>
      <c r="G105" s="130"/>
    </row>
    <row r="106" spans="1:8">
      <c r="C106" s="131"/>
      <c r="D106" s="132"/>
      <c r="E106" s="132"/>
      <c r="F106" s="132"/>
      <c r="G106" s="132"/>
    </row>
    <row r="107" spans="1:8">
      <c r="F107" s="38"/>
    </row>
    <row r="108" spans="1:8">
      <c r="C108" s="131"/>
      <c r="F108" s="38"/>
    </row>
    <row r="109" spans="1:8">
      <c r="C109" s="131"/>
      <c r="F109" s="38"/>
    </row>
    <row r="110" spans="1:8">
      <c r="C110" s="131"/>
      <c r="F110" s="38"/>
    </row>
    <row r="111" spans="1:8">
      <c r="C111" s="131"/>
      <c r="F111" s="38"/>
    </row>
    <row r="112" spans="1:8">
      <c r="C112" s="131"/>
      <c r="F112" s="38"/>
    </row>
    <row r="117" spans="6:6">
      <c r="F117" s="38"/>
    </row>
  </sheetData>
  <mergeCells count="4">
    <mergeCell ref="A1:H1"/>
    <mergeCell ref="A2:H2"/>
    <mergeCell ref="D15:E15"/>
    <mergeCell ref="D14:E14"/>
  </mergeCells>
  <phoneticPr fontId="2" type="noConversion"/>
  <printOptions horizontalCentered="1"/>
  <pageMargins left="0.98425196850393704" right="0.98425196850393704" top="0.59055118110236227" bottom="0.98425196850393704" header="0.51181102362204722" footer="0.59055118110236227"/>
  <pageSetup paperSize="9" scale="88" firstPageNumber="280" orientation="landscape" blackAndWhite="1" useFirstPageNumber="1" r:id="rId1"/>
  <headerFooter alignWithMargins="0">
    <oddHeader xml:space="preserve">&amp;C   </oddHeader>
    <oddFooter>&amp;C&amp;"Times New Roman,Bold" &amp;P</oddFooter>
  </headerFooter>
  <rowBreaks count="2" manualBreakCount="2">
    <brk id="37" max="11" man="1"/>
    <brk id="7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dem39</vt:lpstr>
      <vt:lpstr>'dem39'!educap</vt:lpstr>
      <vt:lpstr>non_plan</vt:lpstr>
      <vt:lpstr>'dem39'!Print_Area</vt:lpstr>
      <vt:lpstr>'dem39'!Print_Titles</vt:lpstr>
      <vt:lpstr>'dem39'!revise</vt:lpstr>
      <vt:lpstr>'dem39'!sports</vt:lpstr>
      <vt:lpstr>'dem39'!summary</vt:lpstr>
      <vt:lpstr>'dem39'!Voted</vt:lpstr>
    </vt:vector>
  </TitlesOfParts>
  <Company>Government of Sikkim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Secretary Finance</dc:creator>
  <cp:lastModifiedBy>Siyon</cp:lastModifiedBy>
  <cp:lastPrinted>2018-02-27T07:38:08Z</cp:lastPrinted>
  <dcterms:created xsi:type="dcterms:W3CDTF">2004-06-02T16:27:06Z</dcterms:created>
  <dcterms:modified xsi:type="dcterms:W3CDTF">2018-04-07T09:09:13Z</dcterms:modified>
</cp:coreProperties>
</file>