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5" sheetId="4" r:id="rId1"/>
  </sheets>
  <definedNames>
    <definedName name="__123Graph_D" hidden="1">#REF!</definedName>
    <definedName name="_xlnm._FilterDatabase" localSheetId="0" hidden="1">'dem5'!$A$17:$H$109</definedName>
    <definedName name="_rec2" localSheetId="0">'dem5'!#REF!</definedName>
    <definedName name="_Regression_Int" localSheetId="0" hidden="1">1</definedName>
    <definedName name="culrec" localSheetId="0">'dem5'!$D$109:$H$109</definedName>
    <definedName name="culture" localSheetId="0">'dem5'!$D$54:$H$54</definedName>
    <definedName name="culturerevenue" localSheetId="0">'dem5'!$E$11:$F$11</definedName>
    <definedName name="educap" localSheetId="0">'dem5'!$D$105:$H$105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'dem5'!#REF!</definedName>
    <definedName name="_xlnm.Print_Area" localSheetId="0">'dem5'!$A$1:$H$108</definedName>
    <definedName name="_xlnm.Print_Titles" localSheetId="0">'dem5'!$13:$16</definedName>
    <definedName name="revise" localSheetId="0">'dem5'!#REF!</definedName>
    <definedName name="sss" localSheetId="0">'dem5'!$D$64:$H$64</definedName>
    <definedName name="sssrec" localSheetId="0">'dem5'!#REF!</definedName>
    <definedName name="summary" localSheetId="0">'dem5'!#REF!</definedName>
    <definedName name="Z_239EE218_578E_4317_BEED_14D5D7089E27_.wvu.FilterData" localSheetId="0" hidden="1">'dem5'!$A$1:$H$111</definedName>
    <definedName name="Z_239EE218_578E_4317_BEED_14D5D7089E27_.wvu.PrintArea" localSheetId="0" hidden="1">'dem5'!$A$1:$H$111</definedName>
    <definedName name="Z_239EE218_578E_4317_BEED_14D5D7089E27_.wvu.PrintTitles" localSheetId="0" hidden="1">'dem5'!$13:$16</definedName>
    <definedName name="Z_302A3EA3_AE96_11D5_A646_0050BA3D7AFD_.wvu.FilterData" localSheetId="0" hidden="1">'dem5'!$A$1:$H$111</definedName>
    <definedName name="Z_302A3EA3_AE96_11D5_A646_0050BA3D7AFD_.wvu.PrintArea" localSheetId="0" hidden="1">'dem5'!$A$1:$H$111</definedName>
    <definedName name="Z_302A3EA3_AE96_11D5_A646_0050BA3D7AFD_.wvu.PrintTitles" localSheetId="0" hidden="1">'dem5'!$13:$16</definedName>
    <definedName name="Z_36DBA021_0ECB_11D4_8064_004005726899_.wvu.FilterData" localSheetId="0" hidden="1">'dem5'!$C$17:$C$71</definedName>
    <definedName name="Z_36DBA021_0ECB_11D4_8064_004005726899_.wvu.PrintTitles" localSheetId="0" hidden="1">'dem5'!$13:$16</definedName>
    <definedName name="Z_93EBE921_AE91_11D5_8685_004005726899_.wvu.FilterData" localSheetId="0" hidden="1">'dem5'!$C$17:$C$71</definedName>
    <definedName name="Z_93EBE921_AE91_11D5_8685_004005726899_.wvu.PrintTitles" localSheetId="0" hidden="1">'dem5'!$13:$16</definedName>
    <definedName name="Z_94DA79C1_0FDE_11D5_9579_000021DAEEA2_.wvu.FilterData" localSheetId="0" hidden="1">'dem5'!$C$17:$C$71</definedName>
    <definedName name="Z_94DA79C1_0FDE_11D5_9579_000021DAEEA2_.wvu.PrintArea" localSheetId="0" hidden="1">'dem5'!$A$1:$H$111</definedName>
    <definedName name="Z_94DA79C1_0FDE_11D5_9579_000021DAEEA2_.wvu.PrintTitles" localSheetId="0" hidden="1">'dem5'!$13:$16</definedName>
    <definedName name="Z_C868F8C3_16D7_11D5_A68D_81D6213F5331_.wvu.FilterData" localSheetId="0" hidden="1">'dem5'!$C$17:$C$71</definedName>
    <definedName name="Z_C868F8C3_16D7_11D5_A68D_81D6213F5331_.wvu.PrintTitles" localSheetId="0" hidden="1">'dem5'!$13:$16</definedName>
    <definedName name="Z_E5DF37BD_125C_11D5_8DC4_D0F5D88B3549_.wvu.FilterData" localSheetId="0" hidden="1">'dem5'!$C$17:$C$71</definedName>
    <definedName name="Z_E5DF37BD_125C_11D5_8DC4_D0F5D88B3549_.wvu.PrintArea" localSheetId="0" hidden="1">'dem5'!$A$1:$H$111</definedName>
    <definedName name="Z_E5DF37BD_125C_11D5_8DC4_D0F5D88B3549_.wvu.PrintTitles" localSheetId="0" hidden="1">'dem5'!$13:$16</definedName>
    <definedName name="Z_F8ADACC1_164E_11D6_B603_000021DAEEA2_.wvu.FilterData" localSheetId="0" hidden="1">'dem5'!$C$17:$C$71</definedName>
    <definedName name="Z_F8ADACC1_164E_11D6_B603_000021DAEEA2_.wvu.PrintTitles" localSheetId="0" hidden="1">'dem5'!$13:$16</definedName>
  </definedNames>
  <calcPr calcId="125725"/>
</workbook>
</file>

<file path=xl/calcChain.xml><?xml version="1.0" encoding="utf-8"?>
<calcChain xmlns="http://schemas.openxmlformats.org/spreadsheetml/2006/main">
  <c r="D26" i="4"/>
  <c r="G102"/>
  <c r="F102"/>
  <c r="E102"/>
  <c r="D102"/>
  <c r="E103" l="1"/>
  <c r="E104" s="1"/>
  <c r="E105" s="1"/>
  <c r="E106" s="1"/>
  <c r="G103"/>
  <c r="G104" s="1"/>
  <c r="G105" s="1"/>
  <c r="G106" s="1"/>
  <c r="D103"/>
  <c r="D104" s="1"/>
  <c r="D105" s="1"/>
  <c r="D106" s="1"/>
  <c r="F103"/>
  <c r="F104" s="1"/>
  <c r="F105" s="1"/>
  <c r="F106" s="1"/>
  <c r="G62"/>
  <c r="G63" s="1"/>
  <c r="G64" s="1"/>
  <c r="F62"/>
  <c r="F63" s="1"/>
  <c r="F64" s="1"/>
  <c r="E62"/>
  <c r="E63" s="1"/>
  <c r="E64" s="1"/>
  <c r="D62"/>
  <c r="D63" s="1"/>
  <c r="D64" s="1"/>
  <c r="G52"/>
  <c r="G53" s="1"/>
  <c r="F52"/>
  <c r="F53" s="1"/>
  <c r="E52"/>
  <c r="E53" s="1"/>
  <c r="D52"/>
  <c r="D53" s="1"/>
  <c r="G46"/>
  <c r="G47" s="1"/>
  <c r="F46"/>
  <c r="F47" s="1"/>
  <c r="E46"/>
  <c r="E47" s="1"/>
  <c r="D46"/>
  <c r="D47" s="1"/>
  <c r="G40"/>
  <c r="F40"/>
  <c r="E40"/>
  <c r="D40"/>
  <c r="G36"/>
  <c r="F36"/>
  <c r="E36"/>
  <c r="D36"/>
  <c r="G26"/>
  <c r="G27" s="1"/>
  <c r="F26"/>
  <c r="F27" s="1"/>
  <c r="E26"/>
  <c r="E27" s="1"/>
  <c r="D27"/>
  <c r="F11" l="1"/>
  <c r="F41"/>
  <c r="F54" s="1"/>
  <c r="F65" s="1"/>
  <c r="F107" s="1"/>
  <c r="D41"/>
  <c r="D54" s="1"/>
  <c r="D65" s="1"/>
  <c r="D107" s="1"/>
  <c r="G41"/>
  <c r="G54" s="1"/>
  <c r="G65" s="1"/>
  <c r="G107" s="1"/>
  <c r="E41"/>
  <c r="E54" s="1"/>
  <c r="E65" s="1"/>
  <c r="E107" s="1"/>
  <c r="E11" l="1"/>
</calcChain>
</file>

<file path=xl/sharedStrings.xml><?xml version="1.0" encoding="utf-8"?>
<sst xmlns="http://schemas.openxmlformats.org/spreadsheetml/2006/main" count="183" uniqueCount="128">
  <si>
    <t>Art and Culture</t>
  </si>
  <si>
    <t>Secretariat- Social Services</t>
  </si>
  <si>
    <t>(a) Education, Sports, Art &amp; Culture</t>
  </si>
  <si>
    <t>Capital Outlay on Education, Sports, Art &amp; Culture</t>
  </si>
  <si>
    <t>Voted</t>
  </si>
  <si>
    <t>Major /Sub-Major/Minor/Sub/Detailed Heads</t>
  </si>
  <si>
    <t>Plan</t>
  </si>
  <si>
    <t>Non-Plan</t>
  </si>
  <si>
    <t>Total</t>
  </si>
  <si>
    <t>REVENUE SECTION</t>
  </si>
  <si>
    <t>M.H.</t>
  </si>
  <si>
    <t>Direction &amp; Administration</t>
  </si>
  <si>
    <t>Head Office Establishment</t>
  </si>
  <si>
    <t>00.44.01</t>
  </si>
  <si>
    <t>Salaries</t>
  </si>
  <si>
    <t>00.44.11</t>
  </si>
  <si>
    <t>Travel Expenses</t>
  </si>
  <si>
    <t>00.44.13</t>
  </si>
  <si>
    <t>Office Expenses</t>
  </si>
  <si>
    <t>Promotion of Art &amp; Culture</t>
  </si>
  <si>
    <t>Establishment</t>
  </si>
  <si>
    <t>60.00.01</t>
  </si>
  <si>
    <t>60.00.13</t>
  </si>
  <si>
    <t>60.00.31</t>
  </si>
  <si>
    <t>Grants-in-aid</t>
  </si>
  <si>
    <t>60.00.50</t>
  </si>
  <si>
    <t>Other Charges</t>
  </si>
  <si>
    <t>State Archives</t>
  </si>
  <si>
    <t>62.00.01</t>
  </si>
  <si>
    <t>Public Libraries</t>
  </si>
  <si>
    <t>State Central and District Libraries</t>
  </si>
  <si>
    <t>63.00.01</t>
  </si>
  <si>
    <t>Culture Department</t>
  </si>
  <si>
    <t>05.00.01</t>
  </si>
  <si>
    <t>05.00.11</t>
  </si>
  <si>
    <t>05.00.13</t>
  </si>
  <si>
    <t>CAPITAL SECTION</t>
  </si>
  <si>
    <t>Capital Outlay on Education, Sports, Art and Culture</t>
  </si>
  <si>
    <t>Other Expenditure</t>
  </si>
  <si>
    <t>Construction</t>
  </si>
  <si>
    <t>60.00.72</t>
  </si>
  <si>
    <t>Namgyal Institute of Tibetology</t>
  </si>
  <si>
    <t>62.00.31</t>
  </si>
  <si>
    <t>60.00.82</t>
  </si>
  <si>
    <t>II. Details of the estimates and the heads under which this grant will be accounted for:</t>
  </si>
  <si>
    <t>Secretariat</t>
  </si>
  <si>
    <t>Revenue</t>
  </si>
  <si>
    <t>Capital</t>
  </si>
  <si>
    <t>B - Social Services (a) Education, Sports, Art and Culture</t>
  </si>
  <si>
    <t>B - Capital Account of General Services</t>
  </si>
  <si>
    <t>(h) Others</t>
  </si>
  <si>
    <t>Archives</t>
  </si>
  <si>
    <t>60.00.85</t>
  </si>
  <si>
    <t>60.00.88</t>
  </si>
  <si>
    <t>Community Centre Phase I</t>
  </si>
  <si>
    <t>Construction of  Srijunga Statue in West Sikkim (SPA)</t>
  </si>
  <si>
    <t>(In Thousands of Rupees)</t>
  </si>
  <si>
    <t>60.00.71</t>
  </si>
  <si>
    <t>Rec</t>
  </si>
  <si>
    <t>60.00.74</t>
  </si>
  <si>
    <t>Expenses on upkeep of Manan Bhawan</t>
  </si>
  <si>
    <t>Village Community Centre at 6th Mile, Tadong</t>
  </si>
  <si>
    <t>Construction of MPCC at Bal Bir Bau Ground, Pani House</t>
  </si>
  <si>
    <t>00.44.73</t>
  </si>
  <si>
    <t>Felicitation of Civilians</t>
  </si>
  <si>
    <t>60.00.80</t>
  </si>
  <si>
    <t>Buddhist Centre/ University (NIT)</t>
  </si>
  <si>
    <t>60.00.76</t>
  </si>
  <si>
    <t>Folk Healers Centre</t>
  </si>
  <si>
    <t>60.00.78</t>
  </si>
  <si>
    <t>Construction of offices</t>
  </si>
  <si>
    <t>60.00.79</t>
  </si>
  <si>
    <t>Shakti Sthal at Mungrong</t>
  </si>
  <si>
    <t>60.00.98</t>
  </si>
  <si>
    <t>Construction of Cultural Centre at Meyong Chingthang, West Sikkim</t>
  </si>
  <si>
    <t>60.00.99</t>
  </si>
  <si>
    <t>Setting up of Sikkim State Museum, Gangtok (Central Share)</t>
  </si>
  <si>
    <t xml:space="preserve">Construction of Chenreji Statue </t>
  </si>
  <si>
    <t>60.00.66</t>
  </si>
  <si>
    <t>60.00.67</t>
  </si>
  <si>
    <t>60.00.68</t>
  </si>
  <si>
    <t>60.00.69</t>
  </si>
  <si>
    <t>60.00.70</t>
  </si>
  <si>
    <t>Construction of Rai Khim, Lumsey, Tadong</t>
  </si>
  <si>
    <t>Construction of Newar Bhawan, Gangtok</t>
  </si>
  <si>
    <t>Construction of Limboo Traditional House at Ramidham, West Sikkim</t>
  </si>
  <si>
    <t>Construction of Limboo Traditional House at Darap, West Sikkim</t>
  </si>
  <si>
    <t>Construction of New Community Centre, Gyalshing</t>
  </si>
  <si>
    <t>I. Estimate of the amount required in the year ending 31st March, 2019 to defray the charges in respect of Cultural Affairs and Heritage</t>
  </si>
  <si>
    <t>Budget Estimate</t>
  </si>
  <si>
    <t>Revised Estimate</t>
  </si>
  <si>
    <t xml:space="preserve"> 2017-18</t>
  </si>
  <si>
    <t>60.00.61</t>
  </si>
  <si>
    <t>Construction of Lepcha Primitive Tribal Tourist Centre at Dzongu</t>
  </si>
  <si>
    <t>60.00.62</t>
  </si>
  <si>
    <t>60.00.63</t>
  </si>
  <si>
    <t>60.00.64</t>
  </si>
  <si>
    <t>Construction of Mangarjung in West District</t>
  </si>
  <si>
    <t>Construction of Rodhi Ghar, Chuba Perbing, South Sikkim</t>
  </si>
  <si>
    <t>60.00.65</t>
  </si>
  <si>
    <t>Construction of Sherpa Bhawan</t>
  </si>
  <si>
    <t>00.44.42</t>
  </si>
  <si>
    <t>60.00.91</t>
  </si>
  <si>
    <t>Construction of Ethnic Dewali Centre at Pakyong</t>
  </si>
  <si>
    <t>Setting up of Sikkim State Museum, Gangtok (State Share)</t>
  </si>
  <si>
    <t>60.00.60</t>
  </si>
  <si>
    <t>Tamang Study Centre</t>
  </si>
  <si>
    <t>60.00.59</t>
  </si>
  <si>
    <t>Bhujel Bhawan</t>
  </si>
  <si>
    <t>Tamang Traditional Bhawan</t>
  </si>
  <si>
    <t>60.00.58</t>
  </si>
  <si>
    <t>Limboo Bhawan at Assam Lingzey</t>
  </si>
  <si>
    <t>Limboo Tribal Bhawan at Srijunga Mangkhim near Mangshila</t>
  </si>
  <si>
    <t>60.00.57</t>
  </si>
  <si>
    <t>Tamang Bhawan at Maniram</t>
  </si>
  <si>
    <t>60.00.56</t>
  </si>
  <si>
    <t>Tribal Bhawan at Teendharey</t>
  </si>
  <si>
    <t>60.00.89</t>
  </si>
  <si>
    <t>Community Centre Phase II</t>
  </si>
  <si>
    <t xml:space="preserve">               Actuals</t>
  </si>
  <si>
    <t xml:space="preserve">               2016-17</t>
  </si>
  <si>
    <t>60.00.54</t>
  </si>
  <si>
    <t>60.00.55</t>
  </si>
  <si>
    <t>Lump sum provision for revision of Pay &amp; Allowances</t>
  </si>
  <si>
    <t xml:space="preserve">                                              DEMAND NO. 5</t>
  </si>
  <si>
    <t xml:space="preserve">                                            CULTURAL  AFFAIRS AND HERITAGE</t>
  </si>
  <si>
    <t>Art and Culture, 00.911-Deduct Recoveries of overpayments</t>
  </si>
  <si>
    <t xml:space="preserve"> 2018-19</t>
  </si>
</sst>
</file>

<file path=xl/styles.xml><?xml version="1.0" encoding="utf-8"?>
<styleSheet xmlns="http://schemas.openxmlformats.org/spreadsheetml/2006/main">
  <numFmts count="12">
    <numFmt numFmtId="164" formatCode="_ * #,##0.00_ ;_ * \-#,##0.00_ ;_ * &quot;-&quot;??_ ;_ @_ "/>
    <numFmt numFmtId="165" formatCode="00#"/>
    <numFmt numFmtId="166" formatCode="0#"/>
    <numFmt numFmtId="167" formatCode="##"/>
    <numFmt numFmtId="168" formatCode="00000#"/>
    <numFmt numFmtId="169" formatCode="00.00#"/>
    <numFmt numFmtId="170" formatCode="00.#00"/>
    <numFmt numFmtId="171" formatCode="00.000"/>
    <numFmt numFmtId="172" formatCode="00.00.0#"/>
    <numFmt numFmtId="173" formatCode="0#.#00"/>
    <numFmt numFmtId="174" formatCode="00.00"/>
    <numFmt numFmtId="175" formatCode="0;[Red]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rgb="FFFF00FF"/>
      <name val="Times New Roman"/>
      <family val="1"/>
    </font>
    <font>
      <sz val="10"/>
      <color rgb="FFFF66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20">
    <xf numFmtId="0" fontId="0" fillId="0" borderId="0" xfId="0"/>
    <xf numFmtId="0" fontId="3" fillId="2" borderId="0" xfId="3" applyFont="1" applyFill="1"/>
    <xf numFmtId="0" fontId="3" fillId="2" borderId="0" xfId="3" applyFont="1" applyFill="1" applyBorder="1"/>
    <xf numFmtId="0" fontId="3" fillId="2" borderId="0" xfId="6" applyFont="1" applyFill="1"/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2" xfId="4" applyFont="1" applyFill="1" applyBorder="1" applyAlignment="1" applyProtection="1">
      <alignment horizontal="left"/>
    </xf>
    <xf numFmtId="0" fontId="3" fillId="0" borderId="2" xfId="4" applyNumberFormat="1" applyFont="1" applyFill="1" applyBorder="1" applyProtection="1"/>
    <xf numFmtId="0" fontId="5" fillId="0" borderId="2" xfId="4" applyNumberFormat="1" applyFont="1" applyFill="1" applyBorder="1" applyAlignment="1" applyProtection="1">
      <alignment horizontal="right"/>
    </xf>
    <xf numFmtId="0" fontId="3" fillId="0" borderId="0" xfId="5" applyFont="1" applyFill="1" applyProtection="1"/>
    <xf numFmtId="0" fontId="3" fillId="0" borderId="3" xfId="5" applyFont="1" applyFill="1" applyBorder="1" applyAlignment="1" applyProtection="1">
      <alignment horizontal="left" vertical="top" wrapText="1"/>
    </xf>
    <xf numFmtId="0" fontId="3" fillId="0" borderId="3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Alignment="1" applyProtection="1">
      <alignment horizontal="left"/>
    </xf>
    <xf numFmtId="0" fontId="3" fillId="0" borderId="2" xfId="5" applyFont="1" applyFill="1" applyBorder="1" applyAlignment="1" applyProtection="1">
      <alignment horizontal="left" vertical="top" wrapText="1"/>
    </xf>
    <xf numFmtId="0" fontId="3" fillId="0" borderId="2" xfId="5" applyFont="1" applyFill="1" applyBorder="1" applyAlignment="1" applyProtection="1">
      <alignment horizontal="right" vertical="top" wrapText="1"/>
    </xf>
    <xf numFmtId="0" fontId="3" fillId="0" borderId="2" xfId="4" applyNumberFormat="1" applyFont="1" applyFill="1" applyBorder="1" applyAlignment="1" applyProtection="1">
      <alignment horizontal="right"/>
    </xf>
    <xf numFmtId="0" fontId="3" fillId="0" borderId="2" xfId="4" applyNumberFormat="1" applyFont="1" applyFill="1" applyBorder="1" applyAlignment="1" applyProtection="1">
      <alignment vertical="center" wrapText="1"/>
    </xf>
    <xf numFmtId="0" fontId="3" fillId="3" borderId="0" xfId="3" applyFont="1" applyFill="1" applyAlignment="1">
      <alignment vertical="center"/>
    </xf>
    <xf numFmtId="0" fontId="3" fillId="0" borderId="2" xfId="3" applyFont="1" applyFill="1" applyBorder="1" applyAlignment="1">
      <alignment vertical="top" wrapText="1"/>
    </xf>
    <xf numFmtId="0" fontId="4" fillId="0" borderId="2" xfId="3" applyFont="1" applyFill="1" applyBorder="1" applyAlignment="1">
      <alignment horizontal="right" vertical="top" wrapText="1"/>
    </xf>
    <xf numFmtId="0" fontId="3" fillId="0" borderId="2" xfId="1" applyNumberFormat="1" applyFont="1" applyFill="1" applyBorder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0" xfId="6" applyFont="1" applyFill="1"/>
    <xf numFmtId="0" fontId="6" fillId="2" borderId="0" xfId="3" applyFont="1" applyFill="1"/>
    <xf numFmtId="0" fontId="7" fillId="2" borderId="0" xfId="3" applyFont="1" applyFill="1"/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1" xfId="3" applyFont="1" applyFill="1" applyBorder="1" applyAlignment="1">
      <alignment vertical="top" wrapText="1"/>
    </xf>
    <xf numFmtId="0" fontId="4" fillId="0" borderId="1" xfId="3" applyFont="1" applyFill="1" applyBorder="1" applyAlignment="1">
      <alignment horizontal="right" vertical="top" wrapText="1"/>
    </xf>
    <xf numFmtId="0" fontId="4" fillId="0" borderId="1" xfId="3" applyFont="1" applyFill="1" applyBorder="1" applyAlignment="1">
      <alignment vertical="top" wrapText="1"/>
    </xf>
    <xf numFmtId="0" fontId="4" fillId="0" borderId="0" xfId="3" applyFont="1" applyFill="1" applyAlignment="1">
      <alignment horizontal="center"/>
    </xf>
    <xf numFmtId="0" fontId="4" fillId="0" borderId="0" xfId="3" applyFont="1" applyFill="1" applyAlignment="1">
      <alignment horizontal="right"/>
    </xf>
    <xf numFmtId="0" fontId="4" fillId="0" borderId="0" xfId="3" applyNumberFormat="1" applyFont="1" applyFill="1" applyAlignment="1">
      <alignment horizontal="center"/>
    </xf>
    <xf numFmtId="0" fontId="3" fillId="0" borderId="0" xfId="3" applyFont="1" applyFill="1" applyBorder="1"/>
    <xf numFmtId="0" fontId="3" fillId="0" borderId="0" xfId="3" applyFont="1" applyFill="1" applyBorder="1" applyAlignment="1">
      <alignment horizontal="right"/>
    </xf>
    <xf numFmtId="0" fontId="3" fillId="0" borderId="0" xfId="3" applyNumberFormat="1" applyFont="1" applyFill="1" applyAlignment="1">
      <alignment horizontal="right"/>
    </xf>
    <xf numFmtId="0" fontId="3" fillId="0" borderId="0" xfId="3" applyFont="1" applyFill="1"/>
    <xf numFmtId="0" fontId="3" fillId="0" borderId="0" xfId="3" applyNumberFormat="1" applyFont="1" applyFill="1"/>
    <xf numFmtId="0" fontId="3" fillId="0" borderId="0" xfId="3" applyFont="1" applyFill="1" applyAlignment="1" applyProtection="1">
      <alignment horizontal="left"/>
    </xf>
    <xf numFmtId="0" fontId="3" fillId="0" borderId="0" xfId="3" applyFont="1" applyFill="1" applyBorder="1" applyAlignment="1" applyProtection="1">
      <alignment horizontal="right"/>
    </xf>
    <xf numFmtId="0" fontId="3" fillId="0" borderId="0" xfId="3" applyNumberFormat="1" applyFont="1" applyFill="1" applyAlignment="1" applyProtection="1">
      <alignment horizontal="right"/>
    </xf>
    <xf numFmtId="0" fontId="4" fillId="0" borderId="0" xfId="3" applyNumberFormat="1" applyFont="1" applyFill="1" applyAlignment="1" applyProtection="1">
      <alignment horizontal="center"/>
    </xf>
    <xf numFmtId="0" fontId="3" fillId="0" borderId="0" xfId="5" applyFont="1" applyFill="1" applyBorder="1" applyAlignment="1" applyProtection="1">
      <alignment horizontal="left"/>
    </xf>
    <xf numFmtId="0" fontId="3" fillId="0" borderId="0" xfId="3" applyNumberFormat="1" applyFont="1" applyFill="1" applyAlignment="1">
      <alignment horizontal="center"/>
    </xf>
    <xf numFmtId="0" fontId="4" fillId="0" borderId="0" xfId="3" applyNumberFormat="1" applyFont="1" applyFill="1"/>
    <xf numFmtId="0" fontId="4" fillId="0" borderId="0" xfId="3" applyNumberFormat="1" applyFont="1" applyFill="1" applyAlignment="1" applyProtection="1">
      <alignment horizontal="right"/>
    </xf>
    <xf numFmtId="0" fontId="3" fillId="0" borderId="0" xfId="3" applyFont="1" applyFill="1" applyBorder="1" applyAlignment="1" applyProtection="1">
      <alignment horizontal="left"/>
    </xf>
    <xf numFmtId="0" fontId="4" fillId="0" borderId="0" xfId="3" applyFont="1" applyFill="1" applyBorder="1" applyAlignment="1" applyProtection="1">
      <alignment horizontal="left" vertical="center" wrapText="1"/>
    </xf>
    <xf numFmtId="175" fontId="3" fillId="0" borderId="0" xfId="3" applyNumberFormat="1" applyFont="1" applyFill="1" applyAlignment="1" applyProtection="1">
      <alignment horizontal="right"/>
    </xf>
    <xf numFmtId="164" fontId="3" fillId="0" borderId="0" xfId="1" applyFont="1" applyFill="1" applyAlignment="1" applyProtection="1">
      <alignment horizontal="right"/>
    </xf>
    <xf numFmtId="0" fontId="3" fillId="0" borderId="0" xfId="3" applyFont="1" applyFill="1" applyBorder="1" applyAlignment="1">
      <alignment vertical="top" wrapText="1"/>
    </xf>
    <xf numFmtId="0" fontId="4" fillId="0" borderId="0" xfId="3" applyFont="1" applyFill="1" applyBorder="1" applyAlignment="1">
      <alignment horizontal="right" vertical="top" wrapText="1"/>
    </xf>
    <xf numFmtId="0" fontId="4" fillId="0" borderId="0" xfId="3" applyFont="1" applyFill="1" applyBorder="1" applyAlignment="1" applyProtection="1">
      <alignment horizontal="left" vertical="top" wrapText="1"/>
    </xf>
    <xf numFmtId="0" fontId="3" fillId="0" borderId="0" xfId="3" applyNumberFormat="1" applyFont="1" applyFill="1" applyProtection="1"/>
    <xf numFmtId="175" fontId="3" fillId="0" borderId="0" xfId="3" applyNumberFormat="1" applyFont="1" applyFill="1"/>
    <xf numFmtId="169" fontId="4" fillId="0" borderId="0" xfId="3" applyNumberFormat="1" applyFont="1" applyFill="1" applyBorder="1" applyAlignment="1">
      <alignment horizontal="right" vertical="top" wrapText="1"/>
    </xf>
    <xf numFmtId="174" fontId="3" fillId="0" borderId="0" xfId="3" applyNumberFormat="1" applyFont="1" applyFill="1" applyBorder="1" applyAlignment="1">
      <alignment horizontal="right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172" fontId="3" fillId="0" borderId="0" xfId="3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Alignment="1" applyProtection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168" fontId="3" fillId="0" borderId="0" xfId="3" applyNumberFormat="1" applyFont="1" applyFill="1" applyBorder="1" applyAlignment="1">
      <alignment horizontal="right" vertical="top" wrapText="1"/>
    </xf>
    <xf numFmtId="0" fontId="3" fillId="0" borderId="1" xfId="1" applyNumberFormat="1" applyFont="1" applyFill="1" applyBorder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165" fontId="4" fillId="0" borderId="0" xfId="3" applyNumberFormat="1" applyFont="1" applyFill="1" applyBorder="1" applyAlignment="1">
      <alignment horizontal="right" vertical="top" wrapText="1"/>
    </xf>
    <xf numFmtId="0" fontId="3" fillId="0" borderId="0" xfId="3" applyNumberFormat="1" applyFont="1" applyFill="1" applyBorder="1" applyAlignment="1" applyProtection="1">
      <alignment horizontal="right"/>
    </xf>
    <xf numFmtId="175" fontId="3" fillId="0" borderId="0" xfId="3" applyNumberFormat="1" applyFont="1" applyFill="1" applyBorder="1" applyAlignment="1" applyProtection="1">
      <alignment horizontal="right"/>
    </xf>
    <xf numFmtId="175" fontId="3" fillId="0" borderId="0" xfId="3" applyNumberFormat="1" applyFont="1" applyFill="1" applyAlignment="1">
      <alignment horizontal="right"/>
    </xf>
    <xf numFmtId="167" fontId="3" fillId="0" borderId="0" xfId="3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Alignment="1">
      <alignment horizontal="right" wrapText="1"/>
    </xf>
    <xf numFmtId="164" fontId="3" fillId="0" borderId="0" xfId="1" applyFont="1" applyFill="1" applyAlignment="1">
      <alignment horizontal="right" wrapText="1"/>
    </xf>
    <xf numFmtId="0" fontId="3" fillId="0" borderId="0" xfId="3" applyNumberFormat="1" applyFont="1" applyFill="1" applyBorder="1" applyAlignment="1">
      <alignment horizontal="right"/>
    </xf>
    <xf numFmtId="175" fontId="3" fillId="0" borderId="0" xfId="3" applyNumberFormat="1" applyFont="1" applyFill="1" applyBorder="1" applyAlignment="1">
      <alignment horizontal="right"/>
    </xf>
    <xf numFmtId="170" fontId="4" fillId="0" borderId="0" xfId="3" applyNumberFormat="1" applyFont="1" applyFill="1" applyBorder="1" applyAlignment="1">
      <alignment horizontal="right" vertical="top" wrapText="1"/>
    </xf>
    <xf numFmtId="166" fontId="3" fillId="0" borderId="0" xfId="3" applyNumberFormat="1" applyFont="1" applyFill="1" applyBorder="1" applyAlignment="1">
      <alignment horizontal="right" vertical="top" wrapText="1"/>
    </xf>
    <xf numFmtId="164" fontId="3" fillId="0" borderId="0" xfId="1" applyFont="1" applyFill="1" applyBorder="1" applyAlignment="1" applyProtection="1">
      <alignment horizontal="right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3" fillId="0" borderId="1" xfId="3" applyFont="1" applyFill="1" applyBorder="1" applyAlignment="1">
      <alignment vertical="center" wrapText="1"/>
    </xf>
    <xf numFmtId="0" fontId="3" fillId="0" borderId="1" xfId="3" applyFont="1" applyFill="1" applyBorder="1" applyAlignment="1">
      <alignment horizontal="right" vertical="center" wrapText="1"/>
    </xf>
    <xf numFmtId="0" fontId="4" fillId="0" borderId="1" xfId="3" applyFont="1" applyFill="1" applyBorder="1" applyAlignment="1" applyProtection="1">
      <alignment horizontal="left" vertical="center" wrapText="1"/>
    </xf>
    <xf numFmtId="0" fontId="3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3" applyFont="1" applyFill="1" applyBorder="1" applyAlignment="1">
      <alignment horizontal="right" vertical="top" wrapText="1"/>
    </xf>
    <xf numFmtId="175" fontId="3" fillId="0" borderId="0" xfId="1" applyNumberFormat="1" applyFont="1" applyFill="1" applyBorder="1" applyAlignment="1" applyProtection="1">
      <alignment horizontal="right" wrapText="1"/>
    </xf>
    <xf numFmtId="0" fontId="4" fillId="0" borderId="0" xfId="3" applyFont="1" applyFill="1" applyBorder="1" applyAlignment="1">
      <alignment horizontal="left" vertical="top" wrapText="1"/>
    </xf>
    <xf numFmtId="0" fontId="4" fillId="0" borderId="0" xfId="6" applyFont="1" applyFill="1" applyBorder="1" applyAlignment="1">
      <alignment horizontal="right" vertical="top" wrapText="1"/>
    </xf>
    <xf numFmtId="0" fontId="4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>
      <alignment vertical="top" wrapText="1"/>
    </xf>
    <xf numFmtId="166" fontId="3" fillId="0" borderId="0" xfId="6" applyNumberFormat="1" applyFont="1" applyFill="1" applyBorder="1" applyAlignment="1">
      <alignment horizontal="right" vertical="top" wrapText="1"/>
    </xf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NumberFormat="1" applyFont="1" applyFill="1" applyBorder="1" applyAlignment="1" applyProtection="1">
      <alignment horizontal="right"/>
    </xf>
    <xf numFmtId="175" fontId="3" fillId="0" borderId="0" xfId="6" applyNumberFormat="1" applyFont="1" applyFill="1" applyBorder="1" applyAlignment="1" applyProtection="1">
      <alignment horizontal="right"/>
    </xf>
    <xf numFmtId="173" fontId="4" fillId="0" borderId="0" xfId="6" applyNumberFormat="1" applyFont="1" applyFill="1" applyBorder="1" applyAlignment="1">
      <alignment horizontal="right" vertical="top" wrapText="1"/>
    </xf>
    <xf numFmtId="0" fontId="3" fillId="0" borderId="0" xfId="6" applyNumberFormat="1" applyFont="1" applyFill="1" applyBorder="1" applyAlignment="1">
      <alignment horizontal="right"/>
    </xf>
    <xf numFmtId="175" fontId="3" fillId="0" borderId="0" xfId="6" applyNumberFormat="1" applyFont="1" applyFill="1" applyBorder="1" applyAlignment="1">
      <alignment horizontal="right"/>
    </xf>
    <xf numFmtId="0" fontId="3" fillId="0" borderId="0" xfId="6" applyFont="1" applyFill="1" applyBorder="1" applyAlignment="1">
      <alignment horizontal="right" vertical="top" wrapText="1"/>
    </xf>
    <xf numFmtId="0" fontId="3" fillId="0" borderId="0" xfId="6" applyNumberFormat="1" applyFont="1" applyFill="1" applyAlignment="1" applyProtection="1">
      <alignment horizontal="right"/>
    </xf>
    <xf numFmtId="0" fontId="3" fillId="0" borderId="0" xfId="6" applyNumberFormat="1" applyFont="1" applyFill="1" applyAlignment="1">
      <alignment horizontal="right"/>
    </xf>
    <xf numFmtId="175" fontId="3" fillId="0" borderId="0" xfId="6" applyNumberFormat="1" applyFont="1" applyFill="1" applyAlignment="1">
      <alignment horizontal="right"/>
    </xf>
    <xf numFmtId="49" fontId="3" fillId="0" borderId="0" xfId="6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>
      <alignment horizontal="right" wrapText="1"/>
    </xf>
    <xf numFmtId="164" fontId="3" fillId="0" borderId="0" xfId="1" applyFont="1" applyFill="1" applyBorder="1" applyAlignment="1">
      <alignment horizontal="right" wrapText="1"/>
    </xf>
    <xf numFmtId="0" fontId="3" fillId="0" borderId="0" xfId="2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3" xfId="3" applyFont="1" applyFill="1" applyBorder="1" applyAlignment="1">
      <alignment vertical="top" wrapText="1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Alignment="1" applyProtection="1">
      <alignment horizontal="right"/>
    </xf>
    <xf numFmtId="171" fontId="4" fillId="0" borderId="0" xfId="3" applyNumberFormat="1" applyFont="1" applyFill="1" applyBorder="1" applyAlignment="1">
      <alignment horizontal="right"/>
    </xf>
    <xf numFmtId="0" fontId="4" fillId="0" borderId="0" xfId="3" applyFont="1" applyFill="1" applyBorder="1" applyAlignment="1" applyProtection="1">
      <alignment horizontal="left"/>
    </xf>
    <xf numFmtId="169" fontId="4" fillId="0" borderId="2" xfId="3" applyNumberFormat="1" applyFont="1" applyFill="1" applyBorder="1" applyAlignment="1">
      <alignment horizontal="right" vertical="top" wrapText="1"/>
    </xf>
    <xf numFmtId="0" fontId="3" fillId="0" borderId="2" xfId="6" applyFont="1" applyFill="1" applyBorder="1" applyAlignment="1">
      <alignment vertical="top" wrapText="1"/>
    </xf>
    <xf numFmtId="0" fontId="3" fillId="0" borderId="2" xfId="6" applyFont="1" applyFill="1" applyBorder="1" applyAlignment="1">
      <alignment horizontal="right" vertical="top" wrapText="1"/>
    </xf>
    <xf numFmtId="0" fontId="3" fillId="0" borderId="2" xfId="6" applyFont="1" applyFill="1" applyBorder="1" applyAlignment="1" applyProtection="1">
      <alignment horizontal="left" vertical="top" wrapText="1"/>
    </xf>
    <xf numFmtId="164" fontId="3" fillId="0" borderId="2" xfId="1" applyFont="1" applyFill="1" applyBorder="1" applyAlignment="1">
      <alignment horizontal="right" wrapText="1"/>
    </xf>
    <xf numFmtId="0" fontId="3" fillId="0" borderId="2" xfId="6" applyNumberFormat="1" applyFont="1" applyFill="1" applyBorder="1" applyAlignment="1">
      <alignment horizontal="right"/>
    </xf>
    <xf numFmtId="0" fontId="4" fillId="0" borderId="0" xfId="3" applyNumberFormat="1" applyFont="1" applyFill="1" applyAlignment="1">
      <alignment horizontal="right"/>
    </xf>
    <xf numFmtId="0" fontId="4" fillId="0" borderId="0" xfId="3" applyFont="1" applyFill="1" applyAlignment="1">
      <alignment horizontal="center"/>
    </xf>
    <xf numFmtId="0" fontId="3" fillId="0" borderId="0" xfId="4" applyNumberFormat="1" applyFont="1" applyFill="1" applyBorder="1" applyAlignment="1" applyProtection="1">
      <alignment horizontal="right"/>
    </xf>
    <xf numFmtId="0" fontId="4" fillId="0" borderId="0" xfId="3" applyFont="1" applyFill="1" applyBorder="1" applyAlignment="1">
      <alignment horizontal="center"/>
    </xf>
    <xf numFmtId="0" fontId="4" fillId="0" borderId="0" xfId="3" applyFont="1" applyFill="1" applyAlignment="1">
      <alignment horizontal="center"/>
    </xf>
    <xf numFmtId="0" fontId="3" fillId="0" borderId="3" xfId="4" applyNumberFormat="1" applyFont="1" applyFill="1" applyBorder="1" applyAlignment="1" applyProtection="1">
      <alignment horizontal="center"/>
    </xf>
    <xf numFmtId="0" fontId="3" fillId="0" borderId="0" xfId="4" applyNumberFormat="1" applyFont="1" applyFill="1" applyBorder="1" applyAlignment="1" applyProtection="1">
      <alignment horizontal="center"/>
    </xf>
  </cellXfs>
  <cellStyles count="7">
    <cellStyle name="Comma" xfId="1" builtinId="3"/>
    <cellStyle name="Normal" xfId="0" builtinId="0"/>
    <cellStyle name="Normal_budget 2004-05_2.6.04" xfId="2"/>
    <cellStyle name="Normal_budget for 03-04" xfId="3"/>
    <cellStyle name="Normal_BUDGET-2000" xfId="4"/>
    <cellStyle name="Normal_budgetDocNIC02-03" xfId="5"/>
    <cellStyle name="Normal_DEMAND17" xfId="6"/>
  </cellStyles>
  <dxfs count="0"/>
  <tableStyles count="0" defaultTableStyle="TableStyleMedium9" defaultPivotStyle="PivotStyleLight16"/>
  <colors>
    <mruColors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64" transitionEvaluation="1" codeName="Sheet1"/>
  <dimension ref="A1:H111"/>
  <sheetViews>
    <sheetView tabSelected="1" view="pageBreakPreview" topLeftCell="A64" zoomScaleNormal="160" zoomScaleSheetLayoutView="100" workbookViewId="0">
      <selection activeCell="D11" sqref="D11"/>
    </sheetView>
  </sheetViews>
  <sheetFormatPr defaultColWidth="12.42578125" defaultRowHeight="12.75"/>
  <cols>
    <col min="1" max="1" width="6.42578125" style="32" customWidth="1"/>
    <col min="2" max="2" width="8.140625" style="33" customWidth="1"/>
    <col min="3" max="3" width="46.7109375" style="32" customWidth="1"/>
    <col min="4" max="5" width="10.85546875" style="36" customWidth="1"/>
    <col min="6" max="6" width="15.7109375" style="35" customWidth="1"/>
    <col min="7" max="8" width="15.7109375" style="36" customWidth="1"/>
    <col min="9" max="16384" width="12.42578125" style="1"/>
  </cols>
  <sheetData>
    <row r="1" spans="1:8" ht="13.5" customHeight="1">
      <c r="A1" s="116" t="s">
        <v>124</v>
      </c>
      <c r="B1" s="116"/>
      <c r="C1" s="116"/>
      <c r="D1" s="116"/>
      <c r="E1" s="116"/>
      <c r="F1" s="116"/>
      <c r="G1" s="116"/>
      <c r="H1" s="116"/>
    </row>
    <row r="2" spans="1:8" ht="13.5" customHeight="1">
      <c r="A2" s="117" t="s">
        <v>125</v>
      </c>
      <c r="B2" s="117"/>
      <c r="C2" s="117"/>
      <c r="D2" s="117"/>
      <c r="E2" s="117"/>
      <c r="F2" s="117"/>
      <c r="G2" s="117"/>
      <c r="H2" s="117"/>
    </row>
    <row r="3" spans="1:8">
      <c r="A3" s="29"/>
      <c r="B3" s="30"/>
      <c r="C3" s="29"/>
      <c r="D3" s="31"/>
      <c r="E3" s="31"/>
      <c r="F3" s="114"/>
      <c r="G3" s="31"/>
      <c r="H3" s="31"/>
    </row>
    <row r="4" spans="1:8" ht="13.5" customHeight="1">
      <c r="D4" s="34" t="s">
        <v>48</v>
      </c>
      <c r="E4" s="31">
        <v>2205</v>
      </c>
      <c r="F4" s="35" t="s">
        <v>0</v>
      </c>
    </row>
    <row r="5" spans="1:8" ht="13.5" customHeight="1">
      <c r="D5" s="34" t="s">
        <v>50</v>
      </c>
      <c r="E5" s="31">
        <v>2251</v>
      </c>
      <c r="F5" s="37" t="s">
        <v>1</v>
      </c>
    </row>
    <row r="6" spans="1:8" ht="13.5" customHeight="1">
      <c r="C6" s="38"/>
      <c r="D6" s="39" t="s">
        <v>49</v>
      </c>
    </row>
    <row r="7" spans="1:8" ht="13.5" customHeight="1">
      <c r="C7" s="38"/>
      <c r="D7" s="39" t="s">
        <v>2</v>
      </c>
      <c r="E7" s="40">
        <v>4202</v>
      </c>
      <c r="F7" s="37" t="s">
        <v>3</v>
      </c>
    </row>
    <row r="8" spans="1:8" ht="6.6" customHeight="1">
      <c r="C8" s="38"/>
      <c r="D8" s="39"/>
      <c r="E8" s="40"/>
      <c r="F8" s="37"/>
    </row>
    <row r="9" spans="1:8" ht="13.5" customHeight="1">
      <c r="A9" s="41" t="s">
        <v>88</v>
      </c>
      <c r="E9" s="42"/>
      <c r="F9" s="36"/>
    </row>
    <row r="10" spans="1:8" ht="13.5" customHeight="1">
      <c r="A10" s="4"/>
      <c r="D10" s="43"/>
      <c r="E10" s="44" t="s">
        <v>46</v>
      </c>
      <c r="F10" s="44" t="s">
        <v>47</v>
      </c>
      <c r="G10" s="113" t="s">
        <v>8</v>
      </c>
    </row>
    <row r="11" spans="1:8">
      <c r="A11" s="4"/>
      <c r="D11" s="44" t="s">
        <v>4</v>
      </c>
      <c r="E11" s="44">
        <f>H65</f>
        <v>134841</v>
      </c>
      <c r="F11" s="44">
        <f>H106</f>
        <v>267133</v>
      </c>
      <c r="G11" s="113">
        <v>401974</v>
      </c>
    </row>
    <row r="12" spans="1:8">
      <c r="A12" s="41" t="s">
        <v>44</v>
      </c>
      <c r="C12" s="45"/>
      <c r="F12" s="36"/>
    </row>
    <row r="13" spans="1:8" s="9" customFormat="1" ht="13.5" customHeight="1">
      <c r="A13" s="4"/>
      <c r="B13" s="5"/>
      <c r="C13" s="6"/>
      <c r="D13" s="7"/>
      <c r="E13" s="7"/>
      <c r="F13" s="7"/>
      <c r="G13" s="7"/>
      <c r="H13" s="8" t="s">
        <v>56</v>
      </c>
    </row>
    <row r="14" spans="1:8" s="9" customFormat="1">
      <c r="A14" s="10"/>
      <c r="B14" s="11"/>
      <c r="C14" s="12"/>
      <c r="D14" s="118" t="s">
        <v>119</v>
      </c>
      <c r="E14" s="118"/>
      <c r="F14" s="115" t="s">
        <v>89</v>
      </c>
      <c r="G14" s="115" t="s">
        <v>90</v>
      </c>
      <c r="H14" s="115" t="s">
        <v>89</v>
      </c>
    </row>
    <row r="15" spans="1:8" s="9" customFormat="1">
      <c r="A15" s="4"/>
      <c r="B15" s="5"/>
      <c r="C15" s="12" t="s">
        <v>5</v>
      </c>
      <c r="D15" s="119" t="s">
        <v>120</v>
      </c>
      <c r="E15" s="119"/>
      <c r="F15" s="115" t="s">
        <v>91</v>
      </c>
      <c r="G15" s="115" t="s">
        <v>91</v>
      </c>
      <c r="H15" s="115" t="s">
        <v>127</v>
      </c>
    </row>
    <row r="16" spans="1:8" s="9" customFormat="1">
      <c r="A16" s="13"/>
      <c r="B16" s="14"/>
      <c r="C16" s="6"/>
      <c r="D16" s="15" t="s">
        <v>6</v>
      </c>
      <c r="E16" s="15" t="s">
        <v>7</v>
      </c>
      <c r="F16" s="15"/>
      <c r="G16" s="15"/>
      <c r="H16" s="16"/>
    </row>
    <row r="17" spans="1:8" ht="14.45" customHeight="1">
      <c r="C17" s="46" t="s">
        <v>9</v>
      </c>
      <c r="D17" s="39"/>
      <c r="E17" s="39"/>
      <c r="F17" s="39"/>
      <c r="G17" s="47"/>
      <c r="H17" s="39"/>
    </row>
    <row r="18" spans="1:8" ht="13.9" customHeight="1">
      <c r="A18" s="49" t="s">
        <v>10</v>
      </c>
      <c r="B18" s="50">
        <v>2205</v>
      </c>
      <c r="C18" s="51" t="s">
        <v>0</v>
      </c>
      <c r="D18" s="52"/>
      <c r="E18" s="52"/>
      <c r="F18" s="52"/>
      <c r="G18" s="53"/>
    </row>
    <row r="19" spans="1:8" ht="13.9" customHeight="1">
      <c r="A19" s="49"/>
      <c r="B19" s="54">
        <v>1E-3</v>
      </c>
      <c r="C19" s="51" t="s">
        <v>11</v>
      </c>
      <c r="D19" s="52"/>
      <c r="E19" s="52"/>
      <c r="F19" s="52"/>
      <c r="G19" s="53"/>
    </row>
    <row r="20" spans="1:8" ht="13.9" customHeight="1">
      <c r="A20" s="49"/>
      <c r="B20" s="55">
        <v>0.44</v>
      </c>
      <c r="C20" s="56" t="s">
        <v>12</v>
      </c>
      <c r="D20" s="52"/>
      <c r="E20" s="52"/>
      <c r="F20" s="52"/>
      <c r="G20" s="53"/>
    </row>
    <row r="21" spans="1:8" ht="13.9" customHeight="1">
      <c r="A21" s="49"/>
      <c r="B21" s="57" t="s">
        <v>13</v>
      </c>
      <c r="C21" s="56" t="s">
        <v>14</v>
      </c>
      <c r="D21" s="58">
        <v>4627</v>
      </c>
      <c r="E21" s="58">
        <v>12729</v>
      </c>
      <c r="F21" s="58">
        <v>19819</v>
      </c>
      <c r="G21" s="58">
        <v>19819</v>
      </c>
      <c r="H21" s="58">
        <v>21472</v>
      </c>
    </row>
    <row r="22" spans="1:8" ht="13.9" customHeight="1">
      <c r="A22" s="49"/>
      <c r="B22" s="60" t="s">
        <v>15</v>
      </c>
      <c r="C22" s="56" t="s">
        <v>16</v>
      </c>
      <c r="D22" s="58">
        <v>469</v>
      </c>
      <c r="E22" s="59">
        <v>0</v>
      </c>
      <c r="F22" s="58">
        <v>545</v>
      </c>
      <c r="G22" s="58">
        <v>545</v>
      </c>
      <c r="H22" s="58">
        <v>545</v>
      </c>
    </row>
    <row r="23" spans="1:8" ht="13.9" customHeight="1">
      <c r="A23" s="49"/>
      <c r="B23" s="60" t="s">
        <v>17</v>
      </c>
      <c r="C23" s="56" t="s">
        <v>18</v>
      </c>
      <c r="D23" s="58">
        <v>3745</v>
      </c>
      <c r="E23" s="58">
        <v>20</v>
      </c>
      <c r="F23" s="58">
        <v>3020</v>
      </c>
      <c r="G23" s="58">
        <v>3020</v>
      </c>
      <c r="H23" s="58">
        <v>3200</v>
      </c>
    </row>
    <row r="24" spans="1:8">
      <c r="A24" s="49"/>
      <c r="B24" s="60" t="s">
        <v>101</v>
      </c>
      <c r="C24" s="56" t="s">
        <v>123</v>
      </c>
      <c r="D24" s="59">
        <v>0</v>
      </c>
      <c r="E24" s="59">
        <v>0</v>
      </c>
      <c r="F24" s="59">
        <v>0</v>
      </c>
      <c r="G24" s="59">
        <v>0</v>
      </c>
      <c r="H24" s="58">
        <v>11500</v>
      </c>
    </row>
    <row r="25" spans="1:8" ht="13.9" customHeight="1">
      <c r="A25" s="49"/>
      <c r="B25" s="60" t="s">
        <v>63</v>
      </c>
      <c r="C25" s="56" t="s">
        <v>64</v>
      </c>
      <c r="D25" s="58">
        <v>1758</v>
      </c>
      <c r="E25" s="59">
        <v>0</v>
      </c>
      <c r="F25" s="58">
        <v>3000</v>
      </c>
      <c r="G25" s="58">
        <v>3000</v>
      </c>
      <c r="H25" s="58">
        <v>1</v>
      </c>
    </row>
    <row r="26" spans="1:8" ht="13.9" customHeight="1">
      <c r="A26" s="49" t="s">
        <v>8</v>
      </c>
      <c r="B26" s="55">
        <v>0.44</v>
      </c>
      <c r="C26" s="56" t="s">
        <v>12</v>
      </c>
      <c r="D26" s="61">
        <f>SUM(D21:D25)</f>
        <v>10599</v>
      </c>
      <c r="E26" s="61">
        <f t="shared" ref="E26:G26" si="0">SUM(E21:E25)</f>
        <v>12749</v>
      </c>
      <c r="F26" s="61">
        <f t="shared" si="0"/>
        <v>26384</v>
      </c>
      <c r="G26" s="61">
        <f t="shared" si="0"/>
        <v>26384</v>
      </c>
      <c r="H26" s="61">
        <v>36718</v>
      </c>
    </row>
    <row r="27" spans="1:8" ht="13.9" customHeight="1">
      <c r="A27" s="49" t="s">
        <v>8</v>
      </c>
      <c r="B27" s="54">
        <v>1E-3</v>
      </c>
      <c r="C27" s="51" t="s">
        <v>11</v>
      </c>
      <c r="D27" s="61">
        <f t="shared" ref="D27:G27" si="1">D26</f>
        <v>10599</v>
      </c>
      <c r="E27" s="61">
        <f t="shared" si="1"/>
        <v>12749</v>
      </c>
      <c r="F27" s="61">
        <f t="shared" si="1"/>
        <v>26384</v>
      </c>
      <c r="G27" s="61">
        <f t="shared" si="1"/>
        <v>26384</v>
      </c>
      <c r="H27" s="61">
        <v>36718</v>
      </c>
    </row>
    <row r="28" spans="1:8" ht="12" customHeight="1">
      <c r="A28" s="49"/>
      <c r="B28" s="63"/>
      <c r="C28" s="51"/>
      <c r="D28" s="64"/>
      <c r="E28" s="64"/>
      <c r="F28" s="64"/>
      <c r="G28" s="65"/>
      <c r="H28" s="64"/>
    </row>
    <row r="29" spans="1:8" ht="13.9" customHeight="1">
      <c r="A29" s="49"/>
      <c r="B29" s="54">
        <v>0.10199999999999999</v>
      </c>
      <c r="C29" s="51" t="s">
        <v>19</v>
      </c>
      <c r="D29" s="39"/>
      <c r="E29" s="39"/>
      <c r="F29" s="34"/>
      <c r="G29" s="66"/>
      <c r="H29" s="34"/>
    </row>
    <row r="30" spans="1:8" ht="13.9" customHeight="1">
      <c r="A30" s="49"/>
      <c r="B30" s="67">
        <v>60</v>
      </c>
      <c r="C30" s="56" t="s">
        <v>20</v>
      </c>
      <c r="D30" s="39"/>
      <c r="E30" s="39"/>
      <c r="F30" s="34"/>
      <c r="G30" s="66"/>
      <c r="H30" s="34"/>
    </row>
    <row r="31" spans="1:8" ht="13.9" customHeight="1">
      <c r="A31" s="49"/>
      <c r="B31" s="60" t="s">
        <v>21</v>
      </c>
      <c r="C31" s="49" t="s">
        <v>14</v>
      </c>
      <c r="D31" s="58">
        <v>23235</v>
      </c>
      <c r="E31" s="58">
        <v>1820</v>
      </c>
      <c r="F31" s="68">
        <v>26434</v>
      </c>
      <c r="G31" s="68">
        <v>26434</v>
      </c>
      <c r="H31" s="58">
        <v>27717</v>
      </c>
    </row>
    <row r="32" spans="1:8" ht="13.9" customHeight="1">
      <c r="A32" s="49"/>
      <c r="B32" s="60" t="s">
        <v>22</v>
      </c>
      <c r="C32" s="56" t="s">
        <v>18</v>
      </c>
      <c r="D32" s="58">
        <v>4079</v>
      </c>
      <c r="E32" s="69">
        <v>0</v>
      </c>
      <c r="F32" s="68">
        <v>4130</v>
      </c>
      <c r="G32" s="68">
        <v>4130</v>
      </c>
      <c r="H32" s="58">
        <v>5008</v>
      </c>
    </row>
    <row r="33" spans="1:8" ht="13.9" customHeight="1">
      <c r="A33" s="49"/>
      <c r="B33" s="60" t="s">
        <v>23</v>
      </c>
      <c r="C33" s="56" t="s">
        <v>24</v>
      </c>
      <c r="D33" s="68">
        <v>8746</v>
      </c>
      <c r="E33" s="58">
        <v>4179</v>
      </c>
      <c r="F33" s="68">
        <v>10000</v>
      </c>
      <c r="G33" s="68">
        <v>10000</v>
      </c>
      <c r="H33" s="58">
        <v>16498</v>
      </c>
    </row>
    <row r="34" spans="1:8" s="23" customFormat="1" ht="13.9" customHeight="1">
      <c r="A34" s="49"/>
      <c r="B34" s="60" t="s">
        <v>25</v>
      </c>
      <c r="C34" s="56" t="s">
        <v>26</v>
      </c>
      <c r="D34" s="58">
        <v>5500</v>
      </c>
      <c r="E34" s="58">
        <v>9919</v>
      </c>
      <c r="F34" s="68">
        <v>20575</v>
      </c>
      <c r="G34" s="68">
        <v>32195</v>
      </c>
      <c r="H34" s="58">
        <v>27964</v>
      </c>
    </row>
    <row r="35" spans="1:8" ht="13.9" customHeight="1">
      <c r="A35" s="49"/>
      <c r="B35" s="60" t="s">
        <v>59</v>
      </c>
      <c r="C35" s="56" t="s">
        <v>60</v>
      </c>
      <c r="D35" s="21">
        <v>0</v>
      </c>
      <c r="E35" s="21">
        <v>0</v>
      </c>
      <c r="F35" s="20">
        <v>648</v>
      </c>
      <c r="G35" s="20">
        <v>648</v>
      </c>
      <c r="H35" s="20">
        <v>1600</v>
      </c>
    </row>
    <row r="36" spans="1:8" ht="13.9" customHeight="1">
      <c r="A36" s="49" t="s">
        <v>8</v>
      </c>
      <c r="B36" s="67">
        <v>60</v>
      </c>
      <c r="C36" s="56" t="s">
        <v>20</v>
      </c>
      <c r="D36" s="20">
        <f t="shared" ref="D36:G36" si="2">SUM(D31:D35)</f>
        <v>41560</v>
      </c>
      <c r="E36" s="20">
        <f t="shared" si="2"/>
        <v>15918</v>
      </c>
      <c r="F36" s="20">
        <f t="shared" si="2"/>
        <v>61787</v>
      </c>
      <c r="G36" s="20">
        <f t="shared" si="2"/>
        <v>73407</v>
      </c>
      <c r="H36" s="20">
        <v>78787</v>
      </c>
    </row>
    <row r="37" spans="1:8" ht="12" customHeight="1">
      <c r="A37" s="49"/>
      <c r="B37" s="67"/>
      <c r="C37" s="56"/>
      <c r="D37" s="64"/>
      <c r="E37" s="64"/>
      <c r="F37" s="70"/>
      <c r="G37" s="71"/>
      <c r="H37" s="70"/>
    </row>
    <row r="38" spans="1:8" ht="14.65" customHeight="1">
      <c r="A38" s="49"/>
      <c r="B38" s="67">
        <v>62</v>
      </c>
      <c r="C38" s="56" t="s">
        <v>41</v>
      </c>
      <c r="D38" s="64"/>
      <c r="E38" s="64"/>
      <c r="F38" s="64"/>
      <c r="G38" s="65"/>
      <c r="H38" s="64"/>
    </row>
    <row r="39" spans="1:8" ht="14.65" customHeight="1">
      <c r="A39" s="49"/>
      <c r="B39" s="67" t="s">
        <v>42</v>
      </c>
      <c r="C39" s="56" t="s">
        <v>24</v>
      </c>
      <c r="D39" s="20">
        <v>2000</v>
      </c>
      <c r="E39" s="20">
        <v>2000</v>
      </c>
      <c r="F39" s="20">
        <v>2000</v>
      </c>
      <c r="G39" s="20">
        <v>2000</v>
      </c>
      <c r="H39" s="20">
        <v>2000</v>
      </c>
    </row>
    <row r="40" spans="1:8" ht="13.9" customHeight="1">
      <c r="A40" s="49" t="s">
        <v>8</v>
      </c>
      <c r="B40" s="67">
        <v>62</v>
      </c>
      <c r="C40" s="56" t="s">
        <v>41</v>
      </c>
      <c r="D40" s="20">
        <f t="shared" ref="D40:G40" si="3">D39</f>
        <v>2000</v>
      </c>
      <c r="E40" s="20">
        <f t="shared" si="3"/>
        <v>2000</v>
      </c>
      <c r="F40" s="20">
        <f t="shared" si="3"/>
        <v>2000</v>
      </c>
      <c r="G40" s="20">
        <f t="shared" si="3"/>
        <v>2000</v>
      </c>
      <c r="H40" s="20">
        <v>2000</v>
      </c>
    </row>
    <row r="41" spans="1:8" ht="13.9" customHeight="1">
      <c r="A41" s="18" t="s">
        <v>8</v>
      </c>
      <c r="B41" s="107">
        <v>0.10199999999999999</v>
      </c>
      <c r="C41" s="75" t="s">
        <v>19</v>
      </c>
      <c r="D41" s="61">
        <f t="shared" ref="D41:G41" si="4">D40+D36</f>
        <v>43560</v>
      </c>
      <c r="E41" s="61">
        <f t="shared" si="4"/>
        <v>17918</v>
      </c>
      <c r="F41" s="61">
        <f t="shared" si="4"/>
        <v>63787</v>
      </c>
      <c r="G41" s="61">
        <f t="shared" si="4"/>
        <v>75407</v>
      </c>
      <c r="H41" s="61">
        <v>80787</v>
      </c>
    </row>
    <row r="42" spans="1:8" ht="3.6" customHeight="1">
      <c r="A42" s="49"/>
      <c r="B42" s="50"/>
      <c r="C42" s="51"/>
      <c r="D42" s="64"/>
      <c r="E42" s="64"/>
      <c r="F42" s="64"/>
      <c r="G42" s="65"/>
      <c r="H42" s="64"/>
    </row>
    <row r="43" spans="1:8" ht="13.15" customHeight="1">
      <c r="A43" s="49"/>
      <c r="B43" s="54">
        <v>0.104</v>
      </c>
      <c r="C43" s="51" t="s">
        <v>51</v>
      </c>
      <c r="D43" s="39"/>
      <c r="E43" s="39"/>
      <c r="F43" s="34"/>
      <c r="G43" s="66"/>
      <c r="H43" s="34"/>
    </row>
    <row r="44" spans="1:8" ht="13.15" customHeight="1">
      <c r="A44" s="49"/>
      <c r="B44" s="67">
        <v>62</v>
      </c>
      <c r="C44" s="56" t="s">
        <v>27</v>
      </c>
      <c r="D44" s="39"/>
      <c r="E44" s="39"/>
      <c r="F44" s="34"/>
      <c r="G44" s="66"/>
      <c r="H44" s="34"/>
    </row>
    <row r="45" spans="1:8" ht="13.15" customHeight="1">
      <c r="A45" s="49"/>
      <c r="B45" s="57" t="s">
        <v>28</v>
      </c>
      <c r="C45" s="56" t="s">
        <v>14</v>
      </c>
      <c r="D45" s="59">
        <v>0</v>
      </c>
      <c r="E45" s="58">
        <v>2527</v>
      </c>
      <c r="F45" s="58">
        <v>2510</v>
      </c>
      <c r="G45" s="58">
        <v>2510</v>
      </c>
      <c r="H45" s="58">
        <v>2337</v>
      </c>
    </row>
    <row r="46" spans="1:8" ht="13.15" customHeight="1">
      <c r="A46" s="49" t="s">
        <v>8</v>
      </c>
      <c r="B46" s="67">
        <v>62</v>
      </c>
      <c r="C46" s="56" t="s">
        <v>27</v>
      </c>
      <c r="D46" s="62">
        <f t="shared" ref="D46:G46" si="5">SUM(D44:D45)</f>
        <v>0</v>
      </c>
      <c r="E46" s="61">
        <f t="shared" si="5"/>
        <v>2527</v>
      </c>
      <c r="F46" s="61">
        <f t="shared" si="5"/>
        <v>2510</v>
      </c>
      <c r="G46" s="61">
        <f t="shared" si="5"/>
        <v>2510</v>
      </c>
      <c r="H46" s="61">
        <v>2337</v>
      </c>
    </row>
    <row r="47" spans="1:8" ht="13.15" customHeight="1">
      <c r="A47" s="49" t="s">
        <v>8</v>
      </c>
      <c r="B47" s="54">
        <v>0.104</v>
      </c>
      <c r="C47" s="51" t="s">
        <v>51</v>
      </c>
      <c r="D47" s="62">
        <f t="shared" ref="D47:G47" si="6">D46</f>
        <v>0</v>
      </c>
      <c r="E47" s="61">
        <f t="shared" si="6"/>
        <v>2527</v>
      </c>
      <c r="F47" s="61">
        <f t="shared" si="6"/>
        <v>2510</v>
      </c>
      <c r="G47" s="61">
        <f t="shared" si="6"/>
        <v>2510</v>
      </c>
      <c r="H47" s="61">
        <v>2337</v>
      </c>
    </row>
    <row r="48" spans="1:8" ht="10.15" customHeight="1">
      <c r="A48" s="49"/>
      <c r="B48" s="50"/>
      <c r="C48" s="51"/>
      <c r="D48" s="64"/>
      <c r="E48" s="64"/>
      <c r="F48" s="64"/>
      <c r="G48" s="65"/>
      <c r="H48" s="64"/>
    </row>
    <row r="49" spans="1:8" ht="13.15" customHeight="1">
      <c r="A49" s="49"/>
      <c r="B49" s="54">
        <v>0.105</v>
      </c>
      <c r="C49" s="51" t="s">
        <v>29</v>
      </c>
      <c r="D49" s="64"/>
      <c r="E49" s="64"/>
      <c r="F49" s="70"/>
      <c r="G49" s="71"/>
      <c r="H49" s="70"/>
    </row>
    <row r="50" spans="1:8" ht="13.15" customHeight="1">
      <c r="A50" s="49"/>
      <c r="B50" s="67">
        <v>63</v>
      </c>
      <c r="C50" s="56" t="s">
        <v>30</v>
      </c>
      <c r="D50" s="64"/>
      <c r="E50" s="64"/>
      <c r="F50" s="70"/>
      <c r="G50" s="71"/>
      <c r="H50" s="70"/>
    </row>
    <row r="51" spans="1:8" ht="13.15" customHeight="1">
      <c r="A51" s="49"/>
      <c r="B51" s="57" t="s">
        <v>31</v>
      </c>
      <c r="C51" s="56" t="s">
        <v>14</v>
      </c>
      <c r="D51" s="20">
        <v>2206</v>
      </c>
      <c r="E51" s="20">
        <v>8594</v>
      </c>
      <c r="F51" s="20">
        <v>12962</v>
      </c>
      <c r="G51" s="20">
        <v>12962</v>
      </c>
      <c r="H51" s="20">
        <v>11205</v>
      </c>
    </row>
    <row r="52" spans="1:8" ht="13.15" customHeight="1">
      <c r="A52" s="49" t="s">
        <v>8</v>
      </c>
      <c r="B52" s="67">
        <v>63</v>
      </c>
      <c r="C52" s="56" t="s">
        <v>30</v>
      </c>
      <c r="D52" s="61">
        <f t="shared" ref="D52:G52" si="7">SUM(D51:D51)</f>
        <v>2206</v>
      </c>
      <c r="E52" s="61">
        <f t="shared" si="7"/>
        <v>8594</v>
      </c>
      <c r="F52" s="61">
        <f t="shared" si="7"/>
        <v>12962</v>
      </c>
      <c r="G52" s="61">
        <f t="shared" si="7"/>
        <v>12962</v>
      </c>
      <c r="H52" s="61">
        <v>11205</v>
      </c>
    </row>
    <row r="53" spans="1:8" ht="13.15" customHeight="1">
      <c r="A53" s="49" t="s">
        <v>8</v>
      </c>
      <c r="B53" s="54">
        <v>0.105</v>
      </c>
      <c r="C53" s="51" t="s">
        <v>29</v>
      </c>
      <c r="D53" s="61">
        <f t="shared" ref="D53:G53" si="8">D52</f>
        <v>2206</v>
      </c>
      <c r="E53" s="61">
        <f t="shared" si="8"/>
        <v>8594</v>
      </c>
      <c r="F53" s="61">
        <f t="shared" si="8"/>
        <v>12962</v>
      </c>
      <c r="G53" s="61">
        <f t="shared" si="8"/>
        <v>12962</v>
      </c>
      <c r="H53" s="61">
        <v>11205</v>
      </c>
    </row>
    <row r="54" spans="1:8" ht="13.15" customHeight="1">
      <c r="A54" s="49" t="s">
        <v>8</v>
      </c>
      <c r="B54" s="50">
        <v>2205</v>
      </c>
      <c r="C54" s="51" t="s">
        <v>0</v>
      </c>
      <c r="D54" s="61">
        <f t="shared" ref="D54:G54" si="9">D53+D47+D41+D27</f>
        <v>56365</v>
      </c>
      <c r="E54" s="61">
        <f t="shared" si="9"/>
        <v>41788</v>
      </c>
      <c r="F54" s="61">
        <f t="shared" si="9"/>
        <v>105643</v>
      </c>
      <c r="G54" s="61">
        <f t="shared" si="9"/>
        <v>117263</v>
      </c>
      <c r="H54" s="61">
        <v>131047</v>
      </c>
    </row>
    <row r="55" spans="1:8" ht="10.15" customHeight="1">
      <c r="A55" s="49"/>
      <c r="B55" s="50"/>
      <c r="C55" s="56"/>
      <c r="D55" s="64"/>
      <c r="E55" s="64"/>
      <c r="F55" s="64"/>
      <c r="G55" s="65"/>
      <c r="H55" s="64"/>
    </row>
    <row r="56" spans="1:8" ht="13.15" customHeight="1">
      <c r="A56" s="49" t="s">
        <v>10</v>
      </c>
      <c r="B56" s="50">
        <v>2251</v>
      </c>
      <c r="C56" s="51" t="s">
        <v>1</v>
      </c>
      <c r="D56" s="64"/>
      <c r="E56" s="64"/>
      <c r="F56" s="64"/>
      <c r="G56" s="65"/>
      <c r="H56" s="64"/>
    </row>
    <row r="57" spans="1:8" ht="13.15" customHeight="1">
      <c r="A57" s="49"/>
      <c r="B57" s="72">
        <v>0.09</v>
      </c>
      <c r="C57" s="51" t="s">
        <v>45</v>
      </c>
      <c r="D57" s="64"/>
      <c r="E57" s="64"/>
      <c r="F57" s="64"/>
      <c r="G57" s="65"/>
      <c r="H57" s="64"/>
    </row>
    <row r="58" spans="1:8" ht="13.15" customHeight="1">
      <c r="A58" s="49"/>
      <c r="B58" s="73">
        <v>5</v>
      </c>
      <c r="C58" s="56" t="s">
        <v>32</v>
      </c>
      <c r="D58" s="39"/>
      <c r="E58" s="39"/>
      <c r="F58" s="34"/>
      <c r="G58" s="66"/>
      <c r="H58" s="34"/>
    </row>
    <row r="59" spans="1:8" ht="13.15" customHeight="1">
      <c r="A59" s="49"/>
      <c r="B59" s="60" t="s">
        <v>33</v>
      </c>
      <c r="C59" s="56" t="s">
        <v>14</v>
      </c>
      <c r="D59" s="59">
        <v>0</v>
      </c>
      <c r="E59" s="58">
        <v>3159</v>
      </c>
      <c r="F59" s="58">
        <v>5501</v>
      </c>
      <c r="G59" s="58">
        <v>5501</v>
      </c>
      <c r="H59" s="58">
        <v>3587</v>
      </c>
    </row>
    <row r="60" spans="1:8" ht="13.15" customHeight="1">
      <c r="A60" s="49"/>
      <c r="B60" s="60" t="s">
        <v>34</v>
      </c>
      <c r="C60" s="56" t="s">
        <v>16</v>
      </c>
      <c r="D60" s="59">
        <v>0</v>
      </c>
      <c r="E60" s="58">
        <v>35</v>
      </c>
      <c r="F60" s="58">
        <v>81</v>
      </c>
      <c r="G60" s="58">
        <v>81</v>
      </c>
      <c r="H60" s="58">
        <v>100</v>
      </c>
    </row>
    <row r="61" spans="1:8" ht="13.15" customHeight="1">
      <c r="A61" s="49"/>
      <c r="B61" s="60" t="s">
        <v>35</v>
      </c>
      <c r="C61" s="56" t="s">
        <v>18</v>
      </c>
      <c r="D61" s="74">
        <v>0</v>
      </c>
      <c r="E61" s="25">
        <v>107</v>
      </c>
      <c r="F61" s="25">
        <v>107</v>
      </c>
      <c r="G61" s="25">
        <v>107</v>
      </c>
      <c r="H61" s="25">
        <v>107</v>
      </c>
    </row>
    <row r="62" spans="1:8" ht="13.15" customHeight="1">
      <c r="A62" s="49" t="s">
        <v>8</v>
      </c>
      <c r="B62" s="73">
        <v>5</v>
      </c>
      <c r="C62" s="56" t="s">
        <v>32</v>
      </c>
      <c r="D62" s="62">
        <f t="shared" ref="D62:G62" si="10">SUM(D59:D61)</f>
        <v>0</v>
      </c>
      <c r="E62" s="61">
        <f t="shared" si="10"/>
        <v>3301</v>
      </c>
      <c r="F62" s="61">
        <f t="shared" si="10"/>
        <v>5689</v>
      </c>
      <c r="G62" s="61">
        <f t="shared" si="10"/>
        <v>5689</v>
      </c>
      <c r="H62" s="61">
        <v>3794</v>
      </c>
    </row>
    <row r="63" spans="1:8" ht="13.15" customHeight="1">
      <c r="A63" s="49" t="s">
        <v>8</v>
      </c>
      <c r="B63" s="72">
        <v>0.09</v>
      </c>
      <c r="C63" s="51" t="s">
        <v>45</v>
      </c>
      <c r="D63" s="62">
        <f t="shared" ref="D63:G64" si="11">D62</f>
        <v>0</v>
      </c>
      <c r="E63" s="61">
        <f t="shared" si="11"/>
        <v>3301</v>
      </c>
      <c r="F63" s="61">
        <f t="shared" si="11"/>
        <v>5689</v>
      </c>
      <c r="G63" s="61">
        <f t="shared" si="11"/>
        <v>5689</v>
      </c>
      <c r="H63" s="61">
        <v>3794</v>
      </c>
    </row>
    <row r="64" spans="1:8" ht="13.15" customHeight="1">
      <c r="A64" s="18" t="s">
        <v>8</v>
      </c>
      <c r="B64" s="19">
        <v>2251</v>
      </c>
      <c r="C64" s="75" t="s">
        <v>1</v>
      </c>
      <c r="D64" s="21">
        <f t="shared" si="11"/>
        <v>0</v>
      </c>
      <c r="E64" s="20">
        <f t="shared" si="11"/>
        <v>3301</v>
      </c>
      <c r="F64" s="20">
        <f t="shared" si="11"/>
        <v>5689</v>
      </c>
      <c r="G64" s="20">
        <f t="shared" si="11"/>
        <v>5689</v>
      </c>
      <c r="H64" s="20">
        <v>3794</v>
      </c>
    </row>
    <row r="65" spans="1:8" s="17" customFormat="1" ht="13.15" customHeight="1">
      <c r="A65" s="76" t="s">
        <v>8</v>
      </c>
      <c r="B65" s="77"/>
      <c r="C65" s="78" t="s">
        <v>9</v>
      </c>
      <c r="D65" s="79">
        <f t="shared" ref="D65:G65" si="12">D64+D54</f>
        <v>56365</v>
      </c>
      <c r="E65" s="79">
        <f t="shared" si="12"/>
        <v>45089</v>
      </c>
      <c r="F65" s="79">
        <f t="shared" si="12"/>
        <v>111332</v>
      </c>
      <c r="G65" s="79">
        <f t="shared" si="12"/>
        <v>122952</v>
      </c>
      <c r="H65" s="79">
        <v>134841</v>
      </c>
    </row>
    <row r="66" spans="1:8" ht="6.6" customHeight="1">
      <c r="A66" s="49"/>
      <c r="B66" s="80"/>
      <c r="C66" s="51"/>
      <c r="D66" s="25"/>
      <c r="E66" s="25"/>
      <c r="F66" s="25"/>
      <c r="G66" s="81"/>
      <c r="H66" s="25"/>
    </row>
    <row r="67" spans="1:8" ht="15" customHeight="1">
      <c r="A67" s="49"/>
      <c r="B67" s="80"/>
      <c r="C67" s="82" t="s">
        <v>36</v>
      </c>
      <c r="F67" s="34"/>
      <c r="G67" s="66"/>
      <c r="H67" s="34"/>
    </row>
    <row r="68" spans="1:8" ht="15" customHeight="1">
      <c r="A68" s="49" t="s">
        <v>10</v>
      </c>
      <c r="B68" s="83">
        <v>4202</v>
      </c>
      <c r="C68" s="84" t="s">
        <v>37</v>
      </c>
      <c r="D68" s="39"/>
      <c r="E68" s="39"/>
      <c r="F68" s="34"/>
      <c r="G68" s="66"/>
      <c r="H68" s="34"/>
    </row>
    <row r="69" spans="1:8" ht="15" customHeight="1">
      <c r="A69" s="85"/>
      <c r="B69" s="86">
        <v>4</v>
      </c>
      <c r="C69" s="87" t="s">
        <v>0</v>
      </c>
      <c r="D69" s="88"/>
      <c r="E69" s="88"/>
      <c r="F69" s="88"/>
      <c r="G69" s="89"/>
      <c r="H69" s="88"/>
    </row>
    <row r="70" spans="1:8" ht="15" customHeight="1">
      <c r="A70" s="85"/>
      <c r="B70" s="90">
        <v>4.8</v>
      </c>
      <c r="C70" s="84" t="s">
        <v>38</v>
      </c>
      <c r="D70" s="88"/>
      <c r="E70" s="88"/>
      <c r="F70" s="91"/>
      <c r="G70" s="92"/>
      <c r="H70" s="91"/>
    </row>
    <row r="71" spans="1:8" ht="15" customHeight="1">
      <c r="A71" s="85"/>
      <c r="B71" s="93">
        <v>60</v>
      </c>
      <c r="C71" s="87" t="s">
        <v>39</v>
      </c>
      <c r="D71" s="94"/>
      <c r="E71" s="94"/>
      <c r="F71" s="95"/>
      <c r="G71" s="96"/>
      <c r="H71" s="95"/>
    </row>
    <row r="72" spans="1:8" ht="15" customHeight="1">
      <c r="A72" s="85"/>
      <c r="B72" s="93" t="s">
        <v>121</v>
      </c>
      <c r="C72" s="87" t="s">
        <v>116</v>
      </c>
      <c r="D72" s="59">
        <v>0</v>
      </c>
      <c r="E72" s="59">
        <v>0</v>
      </c>
      <c r="F72" s="69">
        <v>0</v>
      </c>
      <c r="G72" s="69">
        <v>0</v>
      </c>
      <c r="H72" s="95">
        <v>3000</v>
      </c>
    </row>
    <row r="73" spans="1:8" ht="15" customHeight="1">
      <c r="A73" s="85"/>
      <c r="B73" s="93" t="s">
        <v>122</v>
      </c>
      <c r="C73" s="87" t="s">
        <v>114</v>
      </c>
      <c r="D73" s="59">
        <v>0</v>
      </c>
      <c r="E73" s="59">
        <v>0</v>
      </c>
      <c r="F73" s="69">
        <v>0</v>
      </c>
      <c r="G73" s="69">
        <v>0</v>
      </c>
      <c r="H73" s="95">
        <v>1000</v>
      </c>
    </row>
    <row r="74" spans="1:8" ht="15" customHeight="1">
      <c r="A74" s="85"/>
      <c r="B74" s="93" t="s">
        <v>115</v>
      </c>
      <c r="C74" s="87" t="s">
        <v>111</v>
      </c>
      <c r="D74" s="59">
        <v>0</v>
      </c>
      <c r="E74" s="59">
        <v>0</v>
      </c>
      <c r="F74" s="69">
        <v>0</v>
      </c>
      <c r="G74" s="69">
        <v>0</v>
      </c>
      <c r="H74" s="95">
        <v>1000</v>
      </c>
    </row>
    <row r="75" spans="1:8" ht="15" customHeight="1">
      <c r="A75" s="85"/>
      <c r="B75" s="93" t="s">
        <v>113</v>
      </c>
      <c r="C75" s="87" t="s">
        <v>112</v>
      </c>
      <c r="D75" s="59">
        <v>0</v>
      </c>
      <c r="E75" s="59">
        <v>0</v>
      </c>
      <c r="F75" s="69">
        <v>0</v>
      </c>
      <c r="G75" s="69">
        <v>0</v>
      </c>
      <c r="H75" s="95">
        <v>1000</v>
      </c>
    </row>
    <row r="76" spans="1:8" ht="15" customHeight="1">
      <c r="A76" s="85"/>
      <c r="B76" s="93" t="s">
        <v>110</v>
      </c>
      <c r="C76" s="87" t="s">
        <v>109</v>
      </c>
      <c r="D76" s="59">
        <v>0</v>
      </c>
      <c r="E76" s="59">
        <v>0</v>
      </c>
      <c r="F76" s="69">
        <v>0</v>
      </c>
      <c r="G76" s="69">
        <v>0</v>
      </c>
      <c r="H76" s="95">
        <v>5000</v>
      </c>
    </row>
    <row r="77" spans="1:8" ht="15" customHeight="1">
      <c r="A77" s="85"/>
      <c r="B77" s="93" t="s">
        <v>107</v>
      </c>
      <c r="C77" s="87" t="s">
        <v>108</v>
      </c>
      <c r="D77" s="74">
        <v>0</v>
      </c>
      <c r="E77" s="74">
        <v>0</v>
      </c>
      <c r="F77" s="99">
        <v>0</v>
      </c>
      <c r="G77" s="99">
        <v>0</v>
      </c>
      <c r="H77" s="91">
        <v>5000</v>
      </c>
    </row>
    <row r="78" spans="1:8" ht="15" customHeight="1">
      <c r="A78" s="108"/>
      <c r="B78" s="109" t="s">
        <v>105</v>
      </c>
      <c r="C78" s="110" t="s">
        <v>106</v>
      </c>
      <c r="D78" s="21">
        <v>0</v>
      </c>
      <c r="E78" s="21">
        <v>0</v>
      </c>
      <c r="F78" s="111">
        <v>0</v>
      </c>
      <c r="G78" s="111">
        <v>0</v>
      </c>
      <c r="H78" s="112">
        <v>5000</v>
      </c>
    </row>
    <row r="79" spans="1:8" ht="27" customHeight="1">
      <c r="A79" s="85"/>
      <c r="B79" s="93" t="s">
        <v>92</v>
      </c>
      <c r="C79" s="87" t="s">
        <v>93</v>
      </c>
      <c r="D79" s="59">
        <v>0</v>
      </c>
      <c r="E79" s="59">
        <v>0</v>
      </c>
      <c r="F79" s="69">
        <v>0</v>
      </c>
      <c r="G79" s="95">
        <v>20000</v>
      </c>
      <c r="H79" s="95">
        <v>30000</v>
      </c>
    </row>
    <row r="80" spans="1:8" ht="16.149999999999999" customHeight="1">
      <c r="A80" s="85"/>
      <c r="B80" s="93" t="s">
        <v>94</v>
      </c>
      <c r="C80" s="87" t="s">
        <v>97</v>
      </c>
      <c r="D80" s="59">
        <v>0</v>
      </c>
      <c r="E80" s="59">
        <v>0</v>
      </c>
      <c r="F80" s="69">
        <v>0</v>
      </c>
      <c r="G80" s="95">
        <v>10000</v>
      </c>
      <c r="H80" s="69">
        <v>0</v>
      </c>
    </row>
    <row r="81" spans="1:8" ht="14.45" customHeight="1">
      <c r="A81" s="85"/>
      <c r="B81" s="93" t="s">
        <v>95</v>
      </c>
      <c r="C81" s="87" t="s">
        <v>103</v>
      </c>
      <c r="D81" s="59">
        <v>0</v>
      </c>
      <c r="E81" s="59">
        <v>0</v>
      </c>
      <c r="F81" s="69">
        <v>0</v>
      </c>
      <c r="G81" s="95">
        <v>2500</v>
      </c>
      <c r="H81" s="95">
        <v>2500</v>
      </c>
    </row>
    <row r="82" spans="1:8" ht="15" customHeight="1">
      <c r="A82" s="85"/>
      <c r="B82" s="93" t="s">
        <v>96</v>
      </c>
      <c r="C82" s="87" t="s">
        <v>98</v>
      </c>
      <c r="D82" s="59">
        <v>0</v>
      </c>
      <c r="E82" s="59">
        <v>0</v>
      </c>
      <c r="F82" s="69">
        <v>0</v>
      </c>
      <c r="G82" s="95">
        <v>1500</v>
      </c>
      <c r="H82" s="95">
        <v>1500</v>
      </c>
    </row>
    <row r="83" spans="1:8">
      <c r="A83" s="85"/>
      <c r="B83" s="93" t="s">
        <v>99</v>
      </c>
      <c r="C83" s="87" t="s">
        <v>100</v>
      </c>
      <c r="D83" s="59">
        <v>0</v>
      </c>
      <c r="E83" s="59">
        <v>0</v>
      </c>
      <c r="F83" s="69">
        <v>0</v>
      </c>
      <c r="G83" s="95">
        <v>2000</v>
      </c>
      <c r="H83" s="69">
        <v>0</v>
      </c>
    </row>
    <row r="84" spans="1:8">
      <c r="A84" s="85"/>
      <c r="B84" s="97" t="s">
        <v>78</v>
      </c>
      <c r="C84" s="87" t="s">
        <v>83</v>
      </c>
      <c r="D84" s="59">
        <v>0</v>
      </c>
      <c r="E84" s="59">
        <v>0</v>
      </c>
      <c r="F84" s="68">
        <v>5000</v>
      </c>
      <c r="G84" s="68">
        <v>5000</v>
      </c>
      <c r="H84" s="95">
        <v>7500</v>
      </c>
    </row>
    <row r="85" spans="1:8">
      <c r="A85" s="85"/>
      <c r="B85" s="97" t="s">
        <v>79</v>
      </c>
      <c r="C85" s="87" t="s">
        <v>84</v>
      </c>
      <c r="D85" s="74">
        <v>0</v>
      </c>
      <c r="E85" s="74">
        <v>0</v>
      </c>
      <c r="F85" s="98">
        <v>5000</v>
      </c>
      <c r="G85" s="98">
        <v>5000</v>
      </c>
      <c r="H85" s="91">
        <v>5000</v>
      </c>
    </row>
    <row r="86" spans="1:8" ht="27" customHeight="1">
      <c r="A86" s="85"/>
      <c r="B86" s="97" t="s">
        <v>80</v>
      </c>
      <c r="C86" s="87" t="s">
        <v>85</v>
      </c>
      <c r="D86" s="59">
        <v>0</v>
      </c>
      <c r="E86" s="59">
        <v>0</v>
      </c>
      <c r="F86" s="68">
        <v>2500</v>
      </c>
      <c r="G86" s="68">
        <v>2500</v>
      </c>
      <c r="H86" s="95">
        <v>5000</v>
      </c>
    </row>
    <row r="87" spans="1:8" ht="27" customHeight="1">
      <c r="A87" s="85"/>
      <c r="B87" s="97" t="s">
        <v>81</v>
      </c>
      <c r="C87" s="87" t="s">
        <v>86</v>
      </c>
      <c r="D87" s="59">
        <v>0</v>
      </c>
      <c r="E87" s="59">
        <v>0</v>
      </c>
      <c r="F87" s="68">
        <v>2500</v>
      </c>
      <c r="G87" s="68">
        <v>2500</v>
      </c>
      <c r="H87" s="95">
        <v>2500</v>
      </c>
    </row>
    <row r="88" spans="1:8">
      <c r="A88" s="85"/>
      <c r="B88" s="97" t="s">
        <v>82</v>
      </c>
      <c r="C88" s="87" t="s">
        <v>87</v>
      </c>
      <c r="D88" s="59">
        <v>0</v>
      </c>
      <c r="E88" s="59">
        <v>0</v>
      </c>
      <c r="F88" s="68">
        <v>10000</v>
      </c>
      <c r="G88" s="68">
        <v>10000</v>
      </c>
      <c r="H88" s="95">
        <v>10000</v>
      </c>
    </row>
    <row r="89" spans="1:8" ht="14.45" customHeight="1">
      <c r="A89" s="85"/>
      <c r="B89" s="97" t="s">
        <v>57</v>
      </c>
      <c r="C89" s="87" t="s">
        <v>62</v>
      </c>
      <c r="D89" s="25">
        <v>1000</v>
      </c>
      <c r="E89" s="74">
        <v>0</v>
      </c>
      <c r="F89" s="98">
        <v>5000</v>
      </c>
      <c r="G89" s="98">
        <v>5000</v>
      </c>
      <c r="H89" s="25">
        <v>8352</v>
      </c>
    </row>
    <row r="90" spans="1:8" ht="13.9" customHeight="1">
      <c r="A90" s="85"/>
      <c r="B90" s="97" t="s">
        <v>40</v>
      </c>
      <c r="C90" s="87" t="s">
        <v>61</v>
      </c>
      <c r="D90" s="58">
        <v>1000</v>
      </c>
      <c r="E90" s="59">
        <v>0</v>
      </c>
      <c r="F90" s="68">
        <v>5000</v>
      </c>
      <c r="G90" s="68">
        <v>5000</v>
      </c>
      <c r="H90" s="25">
        <v>5000</v>
      </c>
    </row>
    <row r="91" spans="1:8" ht="13.9" customHeight="1">
      <c r="A91" s="93"/>
      <c r="B91" s="97" t="s">
        <v>67</v>
      </c>
      <c r="C91" s="87" t="s">
        <v>68</v>
      </c>
      <c r="D91" s="58">
        <v>2000</v>
      </c>
      <c r="E91" s="59">
        <v>0</v>
      </c>
      <c r="F91" s="58">
        <v>10000</v>
      </c>
      <c r="G91" s="58">
        <v>10000</v>
      </c>
      <c r="H91" s="74">
        <v>0</v>
      </c>
    </row>
    <row r="92" spans="1:8" ht="13.9" customHeight="1">
      <c r="A92" s="93"/>
      <c r="B92" s="97" t="s">
        <v>69</v>
      </c>
      <c r="C92" s="87" t="s">
        <v>70</v>
      </c>
      <c r="D92" s="58">
        <v>2000</v>
      </c>
      <c r="E92" s="59">
        <v>0</v>
      </c>
      <c r="F92" s="59">
        <v>0</v>
      </c>
      <c r="G92" s="59">
        <v>0</v>
      </c>
      <c r="H92" s="74">
        <v>0</v>
      </c>
    </row>
    <row r="93" spans="1:8" ht="13.9" customHeight="1">
      <c r="A93" s="93"/>
      <c r="B93" s="97" t="s">
        <v>71</v>
      </c>
      <c r="C93" s="87" t="s">
        <v>72</v>
      </c>
      <c r="D93" s="59">
        <v>0</v>
      </c>
      <c r="E93" s="59">
        <v>0</v>
      </c>
      <c r="F93" s="58">
        <v>10000</v>
      </c>
      <c r="G93" s="58">
        <v>10000</v>
      </c>
      <c r="H93" s="25">
        <v>10000</v>
      </c>
    </row>
    <row r="94" spans="1:8" ht="13.9" customHeight="1">
      <c r="A94" s="85"/>
      <c r="B94" s="97" t="s">
        <v>65</v>
      </c>
      <c r="C94" s="100" t="s">
        <v>66</v>
      </c>
      <c r="D94" s="59">
        <v>0</v>
      </c>
      <c r="E94" s="59">
        <v>0</v>
      </c>
      <c r="F94" s="68">
        <v>10000</v>
      </c>
      <c r="G94" s="68">
        <v>10000</v>
      </c>
      <c r="H94" s="74">
        <v>0</v>
      </c>
    </row>
    <row r="95" spans="1:8">
      <c r="A95" s="85"/>
      <c r="B95" s="97" t="s">
        <v>43</v>
      </c>
      <c r="C95" s="100" t="s">
        <v>55</v>
      </c>
      <c r="D95" s="25">
        <v>26079</v>
      </c>
      <c r="E95" s="99">
        <v>0</v>
      </c>
      <c r="F95" s="99">
        <v>0</v>
      </c>
      <c r="G95" s="99">
        <v>0</v>
      </c>
      <c r="H95" s="25">
        <v>20000</v>
      </c>
    </row>
    <row r="96" spans="1:8" ht="13.9" customHeight="1">
      <c r="A96" s="93"/>
      <c r="B96" s="97" t="s">
        <v>52</v>
      </c>
      <c r="C96" s="100" t="s">
        <v>77</v>
      </c>
      <c r="D96" s="98">
        <v>70896</v>
      </c>
      <c r="E96" s="99">
        <v>0</v>
      </c>
      <c r="F96" s="98">
        <v>20000</v>
      </c>
      <c r="G96" s="25">
        <v>170000</v>
      </c>
      <c r="H96" s="25">
        <v>100000</v>
      </c>
    </row>
    <row r="97" spans="1:8" ht="13.9" customHeight="1">
      <c r="A97" s="85"/>
      <c r="B97" s="97" t="s">
        <v>53</v>
      </c>
      <c r="C97" s="101" t="s">
        <v>54</v>
      </c>
      <c r="D97" s="74">
        <v>0</v>
      </c>
      <c r="E97" s="99">
        <v>0</v>
      </c>
      <c r="F97" s="98">
        <v>34000</v>
      </c>
      <c r="G97" s="25">
        <v>34000</v>
      </c>
      <c r="H97" s="74">
        <v>0</v>
      </c>
    </row>
    <row r="98" spans="1:8" ht="13.9" customHeight="1">
      <c r="A98" s="85"/>
      <c r="B98" s="97" t="s">
        <v>117</v>
      </c>
      <c r="C98" s="101" t="s">
        <v>118</v>
      </c>
      <c r="D98" s="74">
        <v>0</v>
      </c>
      <c r="E98" s="99">
        <v>0</v>
      </c>
      <c r="F98" s="99">
        <v>0</v>
      </c>
      <c r="G98" s="74">
        <v>0</v>
      </c>
      <c r="H98" s="25">
        <v>8781</v>
      </c>
    </row>
    <row r="99" spans="1:8" s="24" customFormat="1" ht="14.45" customHeight="1">
      <c r="A99" s="85"/>
      <c r="B99" s="97" t="s">
        <v>102</v>
      </c>
      <c r="C99" s="101" t="s">
        <v>104</v>
      </c>
      <c r="D99" s="74">
        <v>0</v>
      </c>
      <c r="E99" s="74">
        <v>0</v>
      </c>
      <c r="F99" s="74">
        <v>0</v>
      </c>
      <c r="G99" s="74">
        <v>0</v>
      </c>
      <c r="H99" s="25">
        <v>5000</v>
      </c>
    </row>
    <row r="100" spans="1:8" ht="27" customHeight="1">
      <c r="A100" s="85"/>
      <c r="B100" s="97" t="s">
        <v>73</v>
      </c>
      <c r="C100" s="101" t="s">
        <v>74</v>
      </c>
      <c r="D100" s="25">
        <v>4999</v>
      </c>
      <c r="E100" s="74">
        <v>0</v>
      </c>
      <c r="F100" s="74">
        <v>0</v>
      </c>
      <c r="G100" s="74">
        <v>0</v>
      </c>
      <c r="H100" s="74">
        <v>0</v>
      </c>
    </row>
    <row r="101" spans="1:8" ht="14.45" customHeight="1">
      <c r="A101" s="85"/>
      <c r="B101" s="97" t="s">
        <v>75</v>
      </c>
      <c r="C101" s="101" t="s">
        <v>76</v>
      </c>
      <c r="D101" s="21">
        <v>0</v>
      </c>
      <c r="E101" s="21">
        <v>0</v>
      </c>
      <c r="F101" s="20">
        <v>50000</v>
      </c>
      <c r="G101" s="20">
        <v>50000</v>
      </c>
      <c r="H101" s="20">
        <v>25000</v>
      </c>
    </row>
    <row r="102" spans="1:8" s="3" customFormat="1" ht="13.9" customHeight="1">
      <c r="A102" s="85" t="s">
        <v>8</v>
      </c>
      <c r="B102" s="93">
        <v>60</v>
      </c>
      <c r="C102" s="87" t="s">
        <v>39</v>
      </c>
      <c r="D102" s="20">
        <f>SUM(D72:D101)</f>
        <v>107974</v>
      </c>
      <c r="E102" s="21">
        <f t="shared" ref="E102:G102" si="13">SUM(E72:E101)</f>
        <v>0</v>
      </c>
      <c r="F102" s="20">
        <f t="shared" si="13"/>
        <v>169000</v>
      </c>
      <c r="G102" s="20">
        <f t="shared" si="13"/>
        <v>355000</v>
      </c>
      <c r="H102" s="20">
        <v>267133</v>
      </c>
    </row>
    <row r="103" spans="1:8" s="3" customFormat="1" ht="14.65" customHeight="1">
      <c r="A103" s="85" t="s">
        <v>8</v>
      </c>
      <c r="B103" s="90">
        <v>4.8</v>
      </c>
      <c r="C103" s="84" t="s">
        <v>38</v>
      </c>
      <c r="D103" s="61">
        <f>D102</f>
        <v>107974</v>
      </c>
      <c r="E103" s="62">
        <f t="shared" ref="D103:G105" si="14">E102</f>
        <v>0</v>
      </c>
      <c r="F103" s="61">
        <f t="shared" si="14"/>
        <v>169000</v>
      </c>
      <c r="G103" s="61">
        <f t="shared" si="14"/>
        <v>355000</v>
      </c>
      <c r="H103" s="61">
        <v>267133</v>
      </c>
    </row>
    <row r="104" spans="1:8" s="3" customFormat="1" ht="14.65" customHeight="1">
      <c r="A104" s="85" t="s">
        <v>8</v>
      </c>
      <c r="B104" s="86">
        <v>4</v>
      </c>
      <c r="C104" s="87" t="s">
        <v>0</v>
      </c>
      <c r="D104" s="20">
        <f>D103</f>
        <v>107974</v>
      </c>
      <c r="E104" s="21">
        <f t="shared" si="14"/>
        <v>0</v>
      </c>
      <c r="F104" s="20">
        <f t="shared" si="14"/>
        <v>169000</v>
      </c>
      <c r="G104" s="20">
        <f t="shared" si="14"/>
        <v>355000</v>
      </c>
      <c r="H104" s="20">
        <v>267133</v>
      </c>
    </row>
    <row r="105" spans="1:8" s="3" customFormat="1" ht="16.899999999999999" customHeight="1">
      <c r="A105" s="49" t="s">
        <v>8</v>
      </c>
      <c r="B105" s="83">
        <v>4202</v>
      </c>
      <c r="C105" s="84" t="s">
        <v>37</v>
      </c>
      <c r="D105" s="20">
        <f t="shared" si="14"/>
        <v>107974</v>
      </c>
      <c r="E105" s="21">
        <f t="shared" si="14"/>
        <v>0</v>
      </c>
      <c r="F105" s="20">
        <f t="shared" si="14"/>
        <v>169000</v>
      </c>
      <c r="G105" s="20">
        <f t="shared" si="14"/>
        <v>355000</v>
      </c>
      <c r="H105" s="20">
        <v>267133</v>
      </c>
    </row>
    <row r="106" spans="1:8" s="22" customFormat="1">
      <c r="A106" s="26" t="s">
        <v>8</v>
      </c>
      <c r="B106" s="27"/>
      <c r="C106" s="28" t="s">
        <v>36</v>
      </c>
      <c r="D106" s="20">
        <f t="shared" ref="D106:G106" si="15">D105</f>
        <v>107974</v>
      </c>
      <c r="E106" s="21">
        <f t="shared" si="15"/>
        <v>0</v>
      </c>
      <c r="F106" s="20">
        <f t="shared" si="15"/>
        <v>169000</v>
      </c>
      <c r="G106" s="20">
        <f t="shared" si="15"/>
        <v>355000</v>
      </c>
      <c r="H106" s="20">
        <v>267133</v>
      </c>
    </row>
    <row r="107" spans="1:8" s="3" customFormat="1">
      <c r="A107" s="26" t="s">
        <v>8</v>
      </c>
      <c r="B107" s="27"/>
      <c r="C107" s="28" t="s">
        <v>4</v>
      </c>
      <c r="D107" s="20">
        <f t="shared" ref="D107:G107" si="16">D106+D65</f>
        <v>164339</v>
      </c>
      <c r="E107" s="20">
        <f t="shared" si="16"/>
        <v>45089</v>
      </c>
      <c r="F107" s="20">
        <f t="shared" si="16"/>
        <v>280332</v>
      </c>
      <c r="G107" s="20">
        <f t="shared" si="16"/>
        <v>477952</v>
      </c>
      <c r="H107" s="20">
        <v>401974</v>
      </c>
    </row>
    <row r="108" spans="1:8" s="3" customFormat="1" ht="10.15" customHeight="1">
      <c r="A108" s="49"/>
      <c r="B108" s="50"/>
      <c r="C108" s="102"/>
      <c r="D108" s="25"/>
      <c r="E108" s="25"/>
      <c r="F108" s="25"/>
      <c r="G108" s="25"/>
      <c r="H108" s="25"/>
    </row>
    <row r="109" spans="1:8" s="2" customFormat="1" ht="14.45" customHeight="1">
      <c r="A109" s="49" t="s">
        <v>58</v>
      </c>
      <c r="B109" s="80">
        <v>2205</v>
      </c>
      <c r="C109" s="56" t="s">
        <v>126</v>
      </c>
      <c r="D109" s="74">
        <v>0</v>
      </c>
      <c r="E109" s="103">
        <v>117</v>
      </c>
      <c r="F109" s="74">
        <v>0</v>
      </c>
      <c r="G109" s="74">
        <v>0</v>
      </c>
      <c r="H109" s="99">
        <v>0</v>
      </c>
    </row>
    <row r="110" spans="1:8" s="2" customFormat="1">
      <c r="A110" s="49"/>
      <c r="B110" s="80"/>
      <c r="C110" s="56"/>
      <c r="D110" s="48"/>
      <c r="E110" s="104"/>
      <c r="F110" s="74"/>
      <c r="G110" s="74"/>
      <c r="H110" s="99"/>
    </row>
    <row r="111" spans="1:8" s="2" customFormat="1">
      <c r="A111" s="32"/>
      <c r="B111" s="105"/>
      <c r="C111" s="106"/>
      <c r="D111" s="25"/>
      <c r="E111" s="64"/>
      <c r="F111" s="25"/>
      <c r="G111" s="25"/>
      <c r="H111" s="25"/>
    </row>
  </sheetData>
  <mergeCells count="4">
    <mergeCell ref="A1:H1"/>
    <mergeCell ref="A2:H2"/>
    <mergeCell ref="D14:E14"/>
    <mergeCell ref="D15:E15"/>
  </mergeCells>
  <phoneticPr fontId="2" type="noConversion"/>
  <printOptions horizontalCentered="1"/>
  <pageMargins left="0.98425196850393704" right="0.98425196850393704" top="0.59055118110236227" bottom="0.98425196850393704" header="0.51181102362204722" footer="0.59055118110236227"/>
  <pageSetup paperSize="9" scale="92" firstPageNumber="39" orientation="landscape" blackAndWhite="1" useFirstPageNumber="1" r:id="rId1"/>
  <headerFooter alignWithMargins="0">
    <oddHeader xml:space="preserve">&amp;C   </oddHeader>
    <oddFooter>&amp;C&amp;"Times New Roman,Bold"&amp;P</oddFooter>
  </headerFooter>
  <rowBreaks count="1" manualBreakCount="1">
    <brk id="4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dem5</vt:lpstr>
      <vt:lpstr>'dem5'!culrec</vt:lpstr>
      <vt:lpstr>'dem5'!culture</vt:lpstr>
      <vt:lpstr>'dem5'!culturerevenue</vt:lpstr>
      <vt:lpstr>'dem5'!educap</vt:lpstr>
      <vt:lpstr>'dem5'!Print_Area</vt:lpstr>
      <vt:lpstr>'dem5'!Print_Titles</vt:lpstr>
      <vt:lpstr>'dem5'!sss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2018-02-27T04:58:12Z</cp:lastPrinted>
  <dcterms:created xsi:type="dcterms:W3CDTF">2004-06-02T16:08:15Z</dcterms:created>
  <dcterms:modified xsi:type="dcterms:W3CDTF">2018-04-07T07:41:09Z</dcterms:modified>
</cp:coreProperties>
</file>