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9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'dem9'!$A$15:$H$50</definedName>
    <definedName name="_Regression_Int" localSheetId="0" hidden="1">1</definedName>
    <definedName name="charged">#REF!</definedName>
    <definedName name="da">#REF!</definedName>
    <definedName name="ee">#REF!</definedName>
    <definedName name="excise" localSheetId="0">'dem9'!$D$34:$H$34</definedName>
    <definedName name="exciserevenue" localSheetId="0">'dem9'!$E$10:$F$10</definedName>
    <definedName name="exrc" localSheetId="0">'dem9'!#REF!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'dem9'!#REF!</definedName>
    <definedName name="oges">#REF!</definedName>
    <definedName name="pension">#REF!</definedName>
    <definedName name="_xlnm.Print_Area" localSheetId="0">'dem9'!$A$1:$H$48</definedName>
    <definedName name="_xlnm.Print_Titles" localSheetId="0">'dem9'!$12:$15</definedName>
    <definedName name="rec" localSheetId="0">'dem9'!#REF!</definedName>
    <definedName name="revise" localSheetId="0">'dem9'!$D$56:$G$56</definedName>
    <definedName name="sgs" localSheetId="0">'dem9'!$D$44:$H$44</definedName>
    <definedName name="socialwelfare">#REF!</definedName>
    <definedName name="spfrd">#REF!</definedName>
    <definedName name="sss">#REF!</definedName>
    <definedName name="summary" localSheetId="0">'dem9'!$D$51:$G$51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'dem9'!$A$1:$H$47</definedName>
    <definedName name="Z_239EE218_578E_4317_BEED_14D5D7089E27_.wvu.PrintArea" localSheetId="0" hidden="1">'dem9'!$A$1:$H$46</definedName>
    <definedName name="Z_302A3EA3_AE96_11D5_A646_0050BA3D7AFD_.wvu.FilterData" localSheetId="0" hidden="1">'dem9'!$A$1:$H$47</definedName>
    <definedName name="Z_302A3EA3_AE96_11D5_A646_0050BA3D7AFD_.wvu.PrintArea" localSheetId="0" hidden="1">'dem9'!$A$1:$H$46</definedName>
    <definedName name="Z_36DBA021_0ECB_11D4_8064_004005726899_.wvu.FilterData" localSheetId="0" hidden="1">'dem9'!$C$16:$C$46</definedName>
    <definedName name="Z_36DBA021_0ECB_11D4_8064_004005726899_.wvu.PrintArea" localSheetId="0" hidden="1">'dem9'!$A$1:$H$46</definedName>
    <definedName name="Z_93EBE921_AE91_11D5_8685_004005726899_.wvu.FilterData" localSheetId="0" hidden="1">'dem9'!$C$16:$C$46</definedName>
    <definedName name="Z_93EBE921_AE91_11D5_8685_004005726899_.wvu.PrintArea" localSheetId="0" hidden="1">'dem9'!$A$1:$H$46</definedName>
    <definedName name="Z_94DA79C1_0FDE_11D5_9579_000021DAEEA2_.wvu.FilterData" localSheetId="0" hidden="1">'dem9'!$C$16:$C$46</definedName>
    <definedName name="Z_94DA79C1_0FDE_11D5_9579_000021DAEEA2_.wvu.PrintArea" localSheetId="0" hidden="1">'dem9'!$A$1:$H$46</definedName>
    <definedName name="Z_C868F8C3_16D7_11D5_A68D_81D6213F5331_.wvu.FilterData" localSheetId="0" hidden="1">'dem9'!$C$16:$C$46</definedName>
    <definedName name="Z_C868F8C3_16D7_11D5_A68D_81D6213F5331_.wvu.PrintArea" localSheetId="0" hidden="1">'dem9'!$A$1:$H$46</definedName>
    <definedName name="Z_E5DF37BD_125C_11D5_8DC4_D0F5D88B3549_.wvu.FilterData" localSheetId="0" hidden="1">'dem9'!$C$16:$C$46</definedName>
    <definedName name="Z_E5DF37BD_125C_11D5_8DC4_D0F5D88B3549_.wvu.PrintArea" localSheetId="0" hidden="1">'dem9'!$A$1:$H$46</definedName>
    <definedName name="Z_F8ADACC1_164E_11D6_B603_000021DAEEA2_.wvu.FilterData" localSheetId="0" hidden="1">'dem9'!$C$16:$C$46</definedName>
    <definedName name="Z_F8ADACC1_164E_11D6_B603_000021DAEEA2_.wvu.PrintArea" localSheetId="0" hidden="1">'dem9'!$A$1:$H$46</definedName>
  </definedNames>
  <calcPr calcId="125725"/>
</workbook>
</file>

<file path=xl/calcChain.xml><?xml version="1.0" encoding="utf-8"?>
<calcChain xmlns="http://schemas.openxmlformats.org/spreadsheetml/2006/main">
  <c r="E10" i="4"/>
  <c r="E26"/>
  <c r="F26"/>
  <c r="G26"/>
  <c r="D26"/>
  <c r="G42" l="1"/>
  <c r="G43" s="1"/>
  <c r="F42"/>
  <c r="F44" s="1"/>
  <c r="E42"/>
  <c r="E43" s="1"/>
  <c r="D42"/>
  <c r="D44" s="1"/>
  <c r="G32"/>
  <c r="G33" s="1"/>
  <c r="G34" s="1"/>
  <c r="F32"/>
  <c r="F33" s="1"/>
  <c r="F34" s="1"/>
  <c r="E32"/>
  <c r="E33" s="1"/>
  <c r="E34" s="1"/>
  <c r="D32"/>
  <c r="D33" s="1"/>
  <c r="D34" s="1"/>
  <c r="E44" l="1"/>
  <c r="E45" s="1"/>
  <c r="E46" s="1"/>
  <c r="F43"/>
  <c r="D43"/>
  <c r="F45"/>
  <c r="F46" s="1"/>
  <c r="G44"/>
  <c r="G45" s="1"/>
  <c r="G46" s="1"/>
  <c r="D45"/>
  <c r="D46" s="1"/>
</calcChain>
</file>

<file path=xl/sharedStrings.xml><?xml version="1.0" encoding="utf-8"?>
<sst xmlns="http://schemas.openxmlformats.org/spreadsheetml/2006/main" count="77" uniqueCount="48">
  <si>
    <t>(iii) Collection of Taxes on Commodities &amp; Services</t>
  </si>
  <si>
    <t>State Excise</t>
  </si>
  <si>
    <t>(d) Administrative Services</t>
  </si>
  <si>
    <t>Secretariat - General Services</t>
  </si>
  <si>
    <t>Capital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</si>
  <si>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</si>
  <si>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</si>
  <si>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</si>
  <si>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</si>
  <si>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</si>
  <si>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</si>
  <si>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</si>
  <si>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</si>
  <si>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Establishment</t>
  </si>
  <si>
    <t>Travel Expenses</t>
  </si>
  <si>
    <t>Office Expenses</t>
  </si>
  <si>
    <t>Other Charges</t>
  </si>
  <si>
    <t>State Excise Department</t>
  </si>
  <si>
    <t>09.00.01</t>
  </si>
  <si>
    <t>09.00.11</t>
  </si>
  <si>
    <t>09.00.13</t>
  </si>
  <si>
    <t>Voted</t>
  </si>
  <si>
    <t>II. Details of the estimates and the heads under which this grant will be accounted for:</t>
  </si>
  <si>
    <t>Secretariat</t>
  </si>
  <si>
    <t>Revenue</t>
  </si>
  <si>
    <t>A - General Services (b) Fiscal Services</t>
  </si>
  <si>
    <t>Salaries</t>
  </si>
  <si>
    <t>Head Office</t>
  </si>
  <si>
    <t>South &amp; West</t>
  </si>
  <si>
    <t>44.00.01</t>
  </si>
  <si>
    <t>44.00.11</t>
  </si>
  <si>
    <t>44.00.13</t>
  </si>
  <si>
    <t>44.00.50</t>
  </si>
  <si>
    <t>62.00.01</t>
  </si>
  <si>
    <t>62.00.11</t>
  </si>
  <si>
    <t>62.00.13</t>
  </si>
  <si>
    <t>2018-19</t>
  </si>
  <si>
    <t>I.  Estimate of the amount required in the year ending 31st March, 2019 to defray the charges in respect of Excise</t>
  </si>
  <si>
    <t>(In Thousands of Rupees)</t>
  </si>
  <si>
    <t>Budget Estimate</t>
  </si>
  <si>
    <t>Revised Estimate</t>
  </si>
  <si>
    <t xml:space="preserve"> 2017-18</t>
  </si>
  <si>
    <t>44.00.42</t>
  </si>
  <si>
    <t xml:space="preserve">           Actuals</t>
  </si>
  <si>
    <t xml:space="preserve">           2016-17</t>
  </si>
  <si>
    <t>Lump sum provision for revision of Pay &amp; Allowances</t>
  </si>
  <si>
    <t xml:space="preserve">                                               DEMAND NO. 9</t>
  </si>
  <si>
    <t xml:space="preserve">                                               EXCISE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</si>
</sst>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5" fillId="0" borderId="0" xfId="3" applyFont="1" applyFill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4" fillId="0" borderId="1" xfId="4" applyNumberFormat="1" applyFont="1" applyFill="1" applyBorder="1" applyAlignment="1" applyProtection="1">
      <alignment horizontal="right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167" fontId="3" fillId="0" borderId="0" xfId="3" applyNumberFormat="1" applyFont="1" applyFill="1" applyBorder="1" applyAlignment="1">
      <alignment horizontal="right" vertical="top"/>
    </xf>
    <xf numFmtId="0" fontId="6" fillId="0" borderId="0" xfId="3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 applyProtection="1">
      <alignment horizontal="right"/>
    </xf>
    <xf numFmtId="0" fontId="3" fillId="0" borderId="0" xfId="3" applyNumberFormat="1" applyFont="1" applyFill="1"/>
    <xf numFmtId="164" fontId="3" fillId="0" borderId="0" xfId="1" applyFont="1" applyFill="1" applyAlignment="1">
      <alignment horizontal="center"/>
    </xf>
    <xf numFmtId="0" fontId="6" fillId="0" borderId="0" xfId="3" applyFont="1" applyFill="1" applyAlignment="1" applyProtection="1">
      <alignment horizontal="center"/>
    </xf>
    <xf numFmtId="164" fontId="6" fillId="0" borderId="0" xfId="1" applyFont="1" applyFill="1" applyAlignment="1" applyProtection="1">
      <alignment horizontal="center"/>
    </xf>
    <xf numFmtId="0" fontId="6" fillId="0" borderId="0" xfId="3" applyNumberFormat="1" applyFont="1" applyFill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Border="1"/>
    <xf numFmtId="164" fontId="3" fillId="0" borderId="0" xfId="1" applyFont="1" applyFill="1" applyAlignment="1">
      <alignment horizontal="right"/>
    </xf>
    <xf numFmtId="0" fontId="6" fillId="0" borderId="0" xfId="3" applyNumberFormat="1" applyFont="1" applyFill="1" applyAlignment="1">
      <alignment horizontal="center"/>
    </xf>
    <xf numFmtId="164" fontId="3" fillId="0" borderId="0" xfId="1" applyFont="1" applyFill="1" applyAlignment="1" applyProtection="1">
      <alignment horizontal="left"/>
    </xf>
    <xf numFmtId="164" fontId="3" fillId="0" borderId="0" xfId="1" applyFont="1" applyFill="1" applyAlignment="1" applyProtection="1">
      <alignment horizontal="right"/>
    </xf>
    <xf numFmtId="0" fontId="3" fillId="0" borderId="0" xfId="3" applyFont="1" applyFill="1" applyAlignment="1" applyProtection="1">
      <alignment vertical="top"/>
    </xf>
    <xf numFmtId="164" fontId="3" fillId="0" borderId="0" xfId="1" applyFont="1" applyFill="1"/>
    <xf numFmtId="0" fontId="3" fillId="0" borderId="0" xfId="1" applyNumberFormat="1" applyFont="1" applyFill="1" applyBorder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/>
    <xf numFmtId="0" fontId="6" fillId="0" borderId="0" xfId="3" applyFont="1" applyFill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center"/>
    </xf>
    <xf numFmtId="0" fontId="6" fillId="0" borderId="0" xfId="3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3" applyNumberFormat="1" applyFont="1" applyFill="1" applyAlignment="1" applyProtection="1">
      <alignment horizontal="center" vertical="center"/>
    </xf>
    <xf numFmtId="168" fontId="6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166" fontId="3" fillId="0" borderId="0" xfId="3" applyNumberFormat="1" applyFont="1" applyFill="1" applyAlignment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3" fillId="0" borderId="0" xfId="1" applyNumberFormat="1" applyFont="1" applyFill="1" applyAlignment="1">
      <alignment vertical="center"/>
    </xf>
    <xf numFmtId="167" fontId="3" fillId="0" borderId="0" xfId="3" applyNumberFormat="1" applyFont="1" applyFill="1" applyAlignment="1">
      <alignment horizontal="right" vertical="center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vertical="center" wrapText="1"/>
    </xf>
    <xf numFmtId="167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horizontal="left" vertical="center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0" xfId="3" applyFont="1" applyFill="1" applyBorder="1" applyAlignment="1" applyProtection="1">
      <alignment vertical="top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3" applyNumberFormat="1" applyFont="1" applyFill="1" applyBorder="1" applyAlignment="1" applyProtection="1">
      <alignment horizontal="right" vertical="center"/>
    </xf>
    <xf numFmtId="169" fontId="6" fillId="0" borderId="0" xfId="3" applyNumberFormat="1" applyFont="1" applyFill="1" applyAlignment="1">
      <alignment vertical="center"/>
    </xf>
    <xf numFmtId="165" fontId="3" fillId="0" borderId="0" xfId="3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vertical="top"/>
    </xf>
    <xf numFmtId="167" fontId="3" fillId="0" borderId="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>
      <alignment vertical="top"/>
    </xf>
    <xf numFmtId="0" fontId="3" fillId="0" borderId="2" xfId="3" applyFont="1" applyFill="1" applyBorder="1" applyAlignment="1">
      <alignment vertical="center"/>
    </xf>
    <xf numFmtId="0" fontId="6" fillId="0" borderId="2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vertical="center"/>
    </xf>
    <xf numFmtId="0" fontId="6" fillId="0" borderId="3" xfId="3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3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Protection="1"/>
    <xf numFmtId="0" fontId="3" fillId="0" borderId="0" xfId="2" applyNumberFormat="1" applyFont="1" applyFill="1" applyProtection="1"/>
    <xf numFmtId="0" fontId="3" fillId="0" borderId="0" xfId="3" applyFont="1" applyFill="1" applyAlignment="1">
      <alignment horizontal="right"/>
    </xf>
    <xf numFmtId="0" fontId="3" fillId="0" borderId="3" xfId="4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664995</xdr:colOff>
      <xdr:row>18</xdr:row>
      <xdr:rowOff>145676</xdr:rowOff>
    </xdr:from>
    <xdr:to>
      <xdr:col>6</xdr:col>
      <xdr:colOff>959783</xdr:colOff>
      <xdr:row>22</xdr:row>
      <xdr:rowOff>117102</xdr:rowOff>
    </xdr:to>
    <xdr:sp macro="" textlink="">
      <xdr:nvSpPr>
        <xdr:cNvPr id="1079" name="Text Box 2" hidden="1"/>
        <xdr:cNvSpPr txBox="1">
          <a:spLocks noChangeArrowheads="1"/>
        </xdr:cNvSpPr>
      </xdr:nvSpPr>
      <xdr:spPr bwMode="auto">
        <a:xfrm>
          <a:off x="6210300" y="3219450"/>
          <a:ext cx="13335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750233</xdr:colOff>
      <xdr:row>17</xdr:row>
      <xdr:rowOff>14007</xdr:rowOff>
    </xdr:from>
    <xdr:to>
      <xdr:col>7</xdr:col>
      <xdr:colOff>897031</xdr:colOff>
      <xdr:row>20</xdr:row>
      <xdr:rowOff>107576</xdr:rowOff>
    </xdr:to>
    <xdr:sp macro="" textlink="">
      <xdr:nvSpPr>
        <xdr:cNvPr id="1080" name="Text Box 5" hidden="1"/>
        <xdr:cNvSpPr txBox="1">
          <a:spLocks noChangeArrowheads="1"/>
        </xdr:cNvSpPr>
      </xdr:nvSpPr>
      <xdr:spPr bwMode="auto">
        <a:xfrm>
          <a:off x="7334250" y="2905125"/>
          <a:ext cx="11906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6"/>
  <dimension ref="A1:H64"/>
  <sheetViews>
    <sheetView tabSelected="1" view="pageBreakPreview" zoomScaleNormal="130" zoomScaleSheetLayoutView="100" workbookViewId="0">
      <selection activeCell="F58" sqref="F58"/>
    </sheetView>
  </sheetViews>
  <sheetFormatPr defaultColWidth="12.42578125" defaultRowHeight="12.75"/>
  <cols>
    <col min="1" max="1" width="6.42578125" style="18" customWidth="1"/>
    <col min="2" max="2" width="8.140625" style="26" customWidth="1"/>
    <col min="3" max="3" width="45.7109375" style="26" customWidth="1"/>
    <col min="4" max="4" width="11.28515625" style="33" customWidth="1"/>
    <col min="5" max="5" width="11.28515625" style="21" customWidth="1"/>
    <col min="6" max="7" width="15.7109375" style="33" customWidth="1"/>
    <col min="8" max="8" width="15.7109375" style="21" customWidth="1"/>
    <col min="9" max="16384" width="12.42578125" style="1"/>
  </cols>
  <sheetData>
    <row r="1" spans="1:8">
      <c r="A1" s="99" t="s">
        <v>46</v>
      </c>
      <c r="B1" s="99"/>
      <c r="C1" s="99"/>
      <c r="D1" s="99"/>
      <c r="E1" s="99"/>
      <c r="F1" s="99"/>
      <c r="G1" s="99"/>
      <c r="H1" s="99"/>
    </row>
    <row r="2" spans="1:8">
      <c r="A2" s="99" t="s">
        <v>47</v>
      </c>
      <c r="B2" s="99"/>
      <c r="C2" s="99"/>
      <c r="D2" s="99"/>
      <c r="E2" s="99"/>
      <c r="F2" s="99"/>
      <c r="G2" s="99"/>
      <c r="H2" s="99"/>
    </row>
    <row r="3" spans="1:8" ht="9.6" customHeight="1">
      <c r="A3" s="16"/>
      <c r="B3" s="16"/>
      <c r="C3" s="16"/>
      <c r="D3" s="16"/>
      <c r="E3" s="17"/>
      <c r="F3" s="16"/>
      <c r="G3" s="16"/>
      <c r="H3" s="17"/>
    </row>
    <row r="4" spans="1:8" ht="14.45" customHeight="1">
      <c r="B4" s="19"/>
      <c r="C4" s="19"/>
      <c r="D4" s="20" t="s">
        <v>25</v>
      </c>
      <c r="F4" s="22"/>
      <c r="G4" s="24"/>
      <c r="H4" s="25"/>
    </row>
    <row r="5" spans="1:8" ht="14.45" customHeight="1">
      <c r="C5" s="27"/>
      <c r="D5" s="28" t="s">
        <v>0</v>
      </c>
      <c r="E5" s="29">
        <v>2039</v>
      </c>
      <c r="F5" s="30" t="s">
        <v>1</v>
      </c>
      <c r="G5" s="24"/>
      <c r="H5" s="25"/>
    </row>
    <row r="6" spans="1:8" ht="14.45" customHeight="1">
      <c r="D6" s="31" t="s">
        <v>2</v>
      </c>
      <c r="E6" s="29">
        <v>2052</v>
      </c>
      <c r="F6" s="30" t="s">
        <v>3</v>
      </c>
      <c r="G6" s="24"/>
      <c r="H6" s="25"/>
    </row>
    <row r="7" spans="1:8" ht="14.45" customHeight="1">
      <c r="D7" s="31"/>
      <c r="E7" s="29"/>
      <c r="F7" s="30"/>
      <c r="G7" s="24"/>
      <c r="H7" s="25"/>
    </row>
    <row r="8" spans="1:8" ht="14.45" customHeight="1">
      <c r="A8" s="32" t="s">
        <v>37</v>
      </c>
      <c r="C8" s="23"/>
      <c r="F8" s="24"/>
      <c r="G8" s="24"/>
      <c r="H8" s="25"/>
    </row>
    <row r="9" spans="1:8" ht="14.45" customHeight="1">
      <c r="D9" s="34"/>
      <c r="E9" s="17" t="s">
        <v>24</v>
      </c>
      <c r="F9" s="35" t="s">
        <v>4</v>
      </c>
      <c r="G9" s="17" t="s">
        <v>9</v>
      </c>
    </row>
    <row r="10" spans="1:8" ht="14.45" customHeight="1">
      <c r="D10" s="35" t="s">
        <v>21</v>
      </c>
      <c r="E10" s="17">
        <f>H45</f>
        <v>97280</v>
      </c>
      <c r="F10" s="35" t="s">
        <v>5</v>
      </c>
      <c r="G10" s="17">
        <v>97280</v>
      </c>
    </row>
    <row r="11" spans="1:8" ht="14.45" customHeight="1">
      <c r="A11" s="32" t="s">
        <v>22</v>
      </c>
      <c r="D11" s="36"/>
      <c r="F11" s="36"/>
      <c r="G11" s="36"/>
    </row>
    <row r="12" spans="1:8" s="2" customFormat="1" ht="13.5" customHeight="1">
      <c r="A12" s="3"/>
      <c r="B12" s="4"/>
      <c r="C12" s="5"/>
      <c r="D12" s="6"/>
      <c r="E12" s="6"/>
      <c r="F12" s="6"/>
      <c r="G12" s="6"/>
      <c r="H12" s="7" t="s">
        <v>38</v>
      </c>
    </row>
    <row r="13" spans="1:8" s="2" customFormat="1" ht="13.15" customHeight="1">
      <c r="A13" s="8"/>
      <c r="B13" s="9"/>
      <c r="C13" s="10"/>
      <c r="D13" s="100" t="s">
        <v>43</v>
      </c>
      <c r="E13" s="100"/>
      <c r="F13" s="98" t="s">
        <v>39</v>
      </c>
      <c r="G13" s="98" t="s">
        <v>40</v>
      </c>
      <c r="H13" s="96" t="s">
        <v>39</v>
      </c>
    </row>
    <row r="14" spans="1:8" s="2" customFormat="1">
      <c r="A14" s="3"/>
      <c r="B14" s="4"/>
      <c r="C14" s="10" t="s">
        <v>6</v>
      </c>
      <c r="D14" s="101" t="s">
        <v>44</v>
      </c>
      <c r="E14" s="101"/>
      <c r="F14" s="98" t="s">
        <v>41</v>
      </c>
      <c r="G14" s="98" t="s">
        <v>41</v>
      </c>
      <c r="H14" s="97" t="s">
        <v>36</v>
      </c>
    </row>
    <row r="15" spans="1:8" s="2" customFormat="1">
      <c r="A15" s="11"/>
      <c r="B15" s="12"/>
      <c r="C15" s="5"/>
      <c r="D15" s="13" t="s">
        <v>7</v>
      </c>
      <c r="E15" s="13" t="s">
        <v>8</v>
      </c>
      <c r="F15" s="13"/>
      <c r="G15" s="13"/>
      <c r="H15" s="14"/>
    </row>
    <row r="16" spans="1:8" ht="14.45" customHeight="1">
      <c r="C16" s="37" t="s">
        <v>10</v>
      </c>
      <c r="D16" s="38"/>
      <c r="E16" s="39"/>
      <c r="F16" s="38"/>
      <c r="G16" s="38"/>
      <c r="H16" s="40"/>
    </row>
    <row r="17" spans="1:8" ht="14.45" customHeight="1">
      <c r="A17" s="18" t="s">
        <v>11</v>
      </c>
      <c r="B17" s="41">
        <v>2039</v>
      </c>
      <c r="C17" s="37" t="s">
        <v>1</v>
      </c>
      <c r="D17" s="42"/>
      <c r="E17" s="43"/>
      <c r="F17" s="44"/>
      <c r="G17" s="44"/>
      <c r="H17" s="45"/>
    </row>
    <row r="18" spans="1:8" ht="14.45" customHeight="1">
      <c r="B18" s="46">
        <v>1E-3</v>
      </c>
      <c r="C18" s="37" t="s">
        <v>12</v>
      </c>
      <c r="D18" s="47"/>
      <c r="E18" s="48"/>
      <c r="F18" s="49"/>
      <c r="G18" s="49"/>
      <c r="H18" s="48"/>
    </row>
    <row r="19" spans="1:8" ht="14.45" customHeight="1">
      <c r="B19" s="50">
        <v>60</v>
      </c>
      <c r="C19" s="51" t="s">
        <v>13</v>
      </c>
      <c r="D19" s="52"/>
      <c r="E19" s="48"/>
      <c r="F19" s="49"/>
      <c r="G19" s="49"/>
      <c r="H19" s="48"/>
    </row>
    <row r="20" spans="1:8" ht="14.45" customHeight="1">
      <c r="B20" s="50">
        <v>44</v>
      </c>
      <c r="C20" s="51" t="s">
        <v>27</v>
      </c>
      <c r="D20" s="52"/>
      <c r="E20" s="48"/>
      <c r="F20" s="49"/>
      <c r="G20" s="49"/>
      <c r="H20" s="48"/>
    </row>
    <row r="21" spans="1:8" ht="14.45" customHeight="1">
      <c r="B21" s="53" t="s">
        <v>29</v>
      </c>
      <c r="C21" s="51" t="s">
        <v>26</v>
      </c>
      <c r="D21" s="54">
        <v>0</v>
      </c>
      <c r="E21" s="55">
        <v>31077</v>
      </c>
      <c r="F21" s="55">
        <v>32454</v>
      </c>
      <c r="G21" s="55">
        <v>32454</v>
      </c>
      <c r="H21" s="56">
        <v>33766</v>
      </c>
    </row>
    <row r="22" spans="1:8" ht="14.45" customHeight="1">
      <c r="B22" s="53" t="s">
        <v>30</v>
      </c>
      <c r="C22" s="51" t="s">
        <v>14</v>
      </c>
      <c r="D22" s="54">
        <v>0</v>
      </c>
      <c r="E22" s="55">
        <v>900</v>
      </c>
      <c r="F22" s="55">
        <v>900</v>
      </c>
      <c r="G22" s="55">
        <v>900</v>
      </c>
      <c r="H22" s="56">
        <v>900</v>
      </c>
    </row>
    <row r="23" spans="1:8" ht="14.45" customHeight="1">
      <c r="B23" s="57" t="s">
        <v>31</v>
      </c>
      <c r="C23" s="58" t="s">
        <v>15</v>
      </c>
      <c r="D23" s="54">
        <v>0</v>
      </c>
      <c r="E23" s="55">
        <v>4109</v>
      </c>
      <c r="F23" s="55">
        <v>4500</v>
      </c>
      <c r="G23" s="55">
        <v>4500</v>
      </c>
      <c r="H23" s="56">
        <v>4500</v>
      </c>
    </row>
    <row r="24" spans="1:8">
      <c r="B24" s="15" t="s">
        <v>42</v>
      </c>
      <c r="C24" s="59" t="s">
        <v>45</v>
      </c>
      <c r="D24" s="54">
        <v>0</v>
      </c>
      <c r="E24" s="54">
        <v>0</v>
      </c>
      <c r="F24" s="54">
        <v>0</v>
      </c>
      <c r="G24" s="54">
        <v>0</v>
      </c>
      <c r="H24" s="56">
        <v>16500</v>
      </c>
    </row>
    <row r="25" spans="1:8" ht="14.45" customHeight="1">
      <c r="B25" s="53" t="s">
        <v>32</v>
      </c>
      <c r="C25" s="51" t="s">
        <v>16</v>
      </c>
      <c r="D25" s="60">
        <v>0</v>
      </c>
      <c r="E25" s="61">
        <v>1063</v>
      </c>
      <c r="F25" s="61">
        <v>1350</v>
      </c>
      <c r="G25" s="61">
        <v>1350</v>
      </c>
      <c r="H25" s="62">
        <v>1350</v>
      </c>
    </row>
    <row r="26" spans="1:8" ht="14.45" customHeight="1">
      <c r="A26" s="18" t="s">
        <v>9</v>
      </c>
      <c r="B26" s="50">
        <v>44</v>
      </c>
      <c r="C26" s="51" t="s">
        <v>27</v>
      </c>
      <c r="D26" s="60">
        <f>SUM(D21:D25)</f>
        <v>0</v>
      </c>
      <c r="E26" s="61">
        <f t="shared" ref="E26:G26" si="0">SUM(E21:E25)</f>
        <v>37149</v>
      </c>
      <c r="F26" s="61">
        <f t="shared" si="0"/>
        <v>39204</v>
      </c>
      <c r="G26" s="61">
        <f t="shared" si="0"/>
        <v>39204</v>
      </c>
      <c r="H26" s="61">
        <v>57016</v>
      </c>
    </row>
    <row r="27" spans="1:8">
      <c r="B27" s="50"/>
      <c r="C27" s="51"/>
      <c r="D27" s="63"/>
      <c r="E27" s="63"/>
      <c r="F27" s="63"/>
      <c r="G27" s="64"/>
      <c r="H27" s="64"/>
    </row>
    <row r="28" spans="1:8" ht="14.45" customHeight="1">
      <c r="B28" s="50">
        <v>62</v>
      </c>
      <c r="C28" s="51" t="s">
        <v>28</v>
      </c>
      <c r="D28" s="52"/>
      <c r="E28" s="48"/>
      <c r="F28" s="49"/>
      <c r="G28" s="49"/>
      <c r="H28" s="48"/>
    </row>
    <row r="29" spans="1:8" ht="14.45" customHeight="1">
      <c r="B29" s="53" t="s">
        <v>33</v>
      </c>
      <c r="C29" s="51" t="s">
        <v>26</v>
      </c>
      <c r="D29" s="54">
        <v>0</v>
      </c>
      <c r="E29" s="55">
        <v>18892</v>
      </c>
      <c r="F29" s="55">
        <v>18522</v>
      </c>
      <c r="G29" s="55">
        <v>18522</v>
      </c>
      <c r="H29" s="56">
        <v>22092</v>
      </c>
    </row>
    <row r="30" spans="1:8" ht="14.45" customHeight="1">
      <c r="B30" s="53" t="s">
        <v>34</v>
      </c>
      <c r="C30" s="51" t="s">
        <v>14</v>
      </c>
      <c r="D30" s="54">
        <v>0</v>
      </c>
      <c r="E30" s="55">
        <v>683</v>
      </c>
      <c r="F30" s="55">
        <v>600</v>
      </c>
      <c r="G30" s="55">
        <v>600</v>
      </c>
      <c r="H30" s="56">
        <v>600</v>
      </c>
    </row>
    <row r="31" spans="1:8" ht="14.45" customHeight="1">
      <c r="B31" s="57" t="s">
        <v>35</v>
      </c>
      <c r="C31" s="58" t="s">
        <v>15</v>
      </c>
      <c r="D31" s="54">
        <v>0</v>
      </c>
      <c r="E31" s="55">
        <v>919</v>
      </c>
      <c r="F31" s="55">
        <v>870</v>
      </c>
      <c r="G31" s="55">
        <v>870</v>
      </c>
      <c r="H31" s="56">
        <v>900</v>
      </c>
    </row>
    <row r="32" spans="1:8" ht="14.45" customHeight="1">
      <c r="A32" s="18" t="s">
        <v>9</v>
      </c>
      <c r="B32" s="50">
        <v>62</v>
      </c>
      <c r="C32" s="51" t="s">
        <v>28</v>
      </c>
      <c r="D32" s="65">
        <f t="shared" ref="D32:G32" si="1">SUM(D29:D31)</f>
        <v>0</v>
      </c>
      <c r="E32" s="66">
        <f t="shared" si="1"/>
        <v>20494</v>
      </c>
      <c r="F32" s="66">
        <f t="shared" si="1"/>
        <v>19992</v>
      </c>
      <c r="G32" s="66">
        <f t="shared" si="1"/>
        <v>19992</v>
      </c>
      <c r="H32" s="67">
        <v>23592</v>
      </c>
    </row>
    <row r="33" spans="1:8" ht="14.45" customHeight="1">
      <c r="A33" s="18" t="s">
        <v>9</v>
      </c>
      <c r="B33" s="46">
        <v>1E-3</v>
      </c>
      <c r="C33" s="37" t="s">
        <v>12</v>
      </c>
      <c r="D33" s="65">
        <f t="shared" ref="D33:G33" si="2">D26+D32</f>
        <v>0</v>
      </c>
      <c r="E33" s="66">
        <f t="shared" si="2"/>
        <v>57643</v>
      </c>
      <c r="F33" s="66">
        <f t="shared" si="2"/>
        <v>59196</v>
      </c>
      <c r="G33" s="66">
        <f t="shared" si="2"/>
        <v>59196</v>
      </c>
      <c r="H33" s="66">
        <v>80608</v>
      </c>
    </row>
    <row r="34" spans="1:8" ht="14.45" customHeight="1">
      <c r="A34" s="68" t="s">
        <v>9</v>
      </c>
      <c r="B34" s="69">
        <v>2039</v>
      </c>
      <c r="C34" s="70" t="s">
        <v>1</v>
      </c>
      <c r="D34" s="65">
        <f t="shared" ref="D34:G34" si="3">D33</f>
        <v>0</v>
      </c>
      <c r="E34" s="66">
        <f t="shared" si="3"/>
        <v>57643</v>
      </c>
      <c r="F34" s="66">
        <f t="shared" si="3"/>
        <v>59196</v>
      </c>
      <c r="G34" s="66">
        <f t="shared" si="3"/>
        <v>59196</v>
      </c>
      <c r="H34" s="66">
        <v>80608</v>
      </c>
    </row>
    <row r="35" spans="1:8">
      <c r="A35" s="68"/>
      <c r="B35" s="69"/>
      <c r="C35" s="70"/>
      <c r="D35" s="71"/>
      <c r="E35" s="72"/>
      <c r="F35" s="71"/>
      <c r="G35" s="72"/>
      <c r="H35" s="72"/>
    </row>
    <row r="36" spans="1:8" ht="14.45" customHeight="1">
      <c r="A36" s="73" t="s">
        <v>11</v>
      </c>
      <c r="B36" s="69">
        <v>2052</v>
      </c>
      <c r="C36" s="70" t="s">
        <v>3</v>
      </c>
      <c r="D36" s="74"/>
      <c r="E36" s="75"/>
      <c r="F36" s="74"/>
      <c r="G36" s="74"/>
      <c r="H36" s="75"/>
    </row>
    <row r="37" spans="1:8" ht="14.45" customHeight="1">
      <c r="B37" s="76">
        <v>0.09</v>
      </c>
      <c r="C37" s="37" t="s">
        <v>23</v>
      </c>
      <c r="D37" s="74"/>
      <c r="E37" s="75"/>
      <c r="F37" s="74"/>
      <c r="G37" s="74"/>
      <c r="H37" s="75"/>
    </row>
    <row r="38" spans="1:8" ht="14.45" customHeight="1">
      <c r="A38" s="73"/>
      <c r="B38" s="77">
        <v>9</v>
      </c>
      <c r="C38" s="58" t="s">
        <v>17</v>
      </c>
      <c r="D38" s="78"/>
      <c r="E38" s="79"/>
      <c r="F38" s="78"/>
      <c r="G38" s="78"/>
      <c r="H38" s="79"/>
    </row>
    <row r="39" spans="1:8" ht="14.45" customHeight="1">
      <c r="A39" s="80"/>
      <c r="B39" s="81" t="s">
        <v>18</v>
      </c>
      <c r="C39" s="82" t="s">
        <v>26</v>
      </c>
      <c r="D39" s="60">
        <v>0</v>
      </c>
      <c r="E39" s="62">
        <v>14453</v>
      </c>
      <c r="F39" s="61">
        <v>16695</v>
      </c>
      <c r="G39" s="61">
        <v>16695</v>
      </c>
      <c r="H39" s="62">
        <v>15012</v>
      </c>
    </row>
    <row r="40" spans="1:8" ht="15.6" customHeight="1">
      <c r="B40" s="53" t="s">
        <v>19</v>
      </c>
      <c r="C40" s="51" t="s">
        <v>14</v>
      </c>
      <c r="D40" s="54">
        <v>0</v>
      </c>
      <c r="E40" s="56">
        <v>154</v>
      </c>
      <c r="F40" s="55">
        <v>160</v>
      </c>
      <c r="G40" s="55">
        <v>160</v>
      </c>
      <c r="H40" s="56">
        <v>160</v>
      </c>
    </row>
    <row r="41" spans="1:8" ht="15.6" customHeight="1">
      <c r="B41" s="53" t="s">
        <v>20</v>
      </c>
      <c r="C41" s="51" t="s">
        <v>15</v>
      </c>
      <c r="D41" s="54">
        <v>0</v>
      </c>
      <c r="E41" s="56">
        <v>1423</v>
      </c>
      <c r="F41" s="55">
        <v>1500</v>
      </c>
      <c r="G41" s="55">
        <v>1500</v>
      </c>
      <c r="H41" s="56">
        <v>1500</v>
      </c>
    </row>
    <row r="42" spans="1:8" ht="15.6" customHeight="1">
      <c r="A42" s="18" t="s">
        <v>9</v>
      </c>
      <c r="B42" s="77">
        <v>9</v>
      </c>
      <c r="C42" s="58" t="s">
        <v>17</v>
      </c>
      <c r="D42" s="65">
        <f t="shared" ref="D42:G42" si="4">SUM(D39:D41)</f>
        <v>0</v>
      </c>
      <c r="E42" s="67">
        <f t="shared" si="4"/>
        <v>16030</v>
      </c>
      <c r="F42" s="66">
        <f t="shared" si="4"/>
        <v>18355</v>
      </c>
      <c r="G42" s="66">
        <f t="shared" si="4"/>
        <v>18355</v>
      </c>
      <c r="H42" s="67">
        <v>16672</v>
      </c>
    </row>
    <row r="43" spans="1:8" ht="15.6" customHeight="1">
      <c r="A43" s="18" t="s">
        <v>9</v>
      </c>
      <c r="B43" s="76">
        <v>0.09</v>
      </c>
      <c r="C43" s="37" t="s">
        <v>23</v>
      </c>
      <c r="D43" s="65">
        <f t="shared" ref="D43:G43" si="5">D42</f>
        <v>0</v>
      </c>
      <c r="E43" s="67">
        <f t="shared" si="5"/>
        <v>16030</v>
      </c>
      <c r="F43" s="66">
        <f t="shared" si="5"/>
        <v>18355</v>
      </c>
      <c r="G43" s="66">
        <f t="shared" si="5"/>
        <v>18355</v>
      </c>
      <c r="H43" s="67">
        <v>16672</v>
      </c>
    </row>
    <row r="44" spans="1:8" ht="15.6" customHeight="1">
      <c r="A44" s="18" t="s">
        <v>9</v>
      </c>
      <c r="B44" s="41">
        <v>2052</v>
      </c>
      <c r="C44" s="37" t="s">
        <v>3</v>
      </c>
      <c r="D44" s="65">
        <f t="shared" ref="D44:G44" si="6">D42</f>
        <v>0</v>
      </c>
      <c r="E44" s="67">
        <f t="shared" si="6"/>
        <v>16030</v>
      </c>
      <c r="F44" s="66">
        <f t="shared" si="6"/>
        <v>18355</v>
      </c>
      <c r="G44" s="66">
        <f t="shared" si="6"/>
        <v>18355</v>
      </c>
      <c r="H44" s="67">
        <v>16672</v>
      </c>
    </row>
    <row r="45" spans="1:8" ht="15.6" customHeight="1">
      <c r="A45" s="83" t="s">
        <v>9</v>
      </c>
      <c r="B45" s="84"/>
      <c r="C45" s="85" t="s">
        <v>10</v>
      </c>
      <c r="D45" s="54">
        <f t="shared" ref="D45:G45" si="7">D44+D34</f>
        <v>0</v>
      </c>
      <c r="E45" s="56">
        <f t="shared" si="7"/>
        <v>73673</v>
      </c>
      <c r="F45" s="55">
        <f t="shared" si="7"/>
        <v>77551</v>
      </c>
      <c r="G45" s="55">
        <f t="shared" si="7"/>
        <v>77551</v>
      </c>
      <c r="H45" s="56">
        <v>97280</v>
      </c>
    </row>
    <row r="46" spans="1:8" ht="15.6" customHeight="1">
      <c r="A46" s="83" t="s">
        <v>9</v>
      </c>
      <c r="B46" s="84"/>
      <c r="C46" s="85" t="s">
        <v>21</v>
      </c>
      <c r="D46" s="65">
        <f t="shared" ref="D46:G46" si="8">+D45</f>
        <v>0</v>
      </c>
      <c r="E46" s="67">
        <f t="shared" si="8"/>
        <v>73673</v>
      </c>
      <c r="F46" s="66">
        <f t="shared" si="8"/>
        <v>77551</v>
      </c>
      <c r="G46" s="66">
        <f t="shared" si="8"/>
        <v>77551</v>
      </c>
      <c r="H46" s="67">
        <v>97280</v>
      </c>
    </row>
    <row r="47" spans="1:8">
      <c r="A47" s="86"/>
      <c r="B47" s="87"/>
      <c r="C47" s="88"/>
      <c r="D47" s="89"/>
      <c r="E47" s="89"/>
      <c r="F47" s="89"/>
      <c r="G47" s="89"/>
      <c r="H47" s="89"/>
    </row>
    <row r="48" spans="1:8" ht="6" customHeight="1">
      <c r="A48" s="73"/>
      <c r="B48" s="27"/>
      <c r="C48" s="27"/>
      <c r="D48" s="34"/>
      <c r="E48" s="90"/>
      <c r="F48" s="34"/>
      <c r="G48" s="34"/>
      <c r="H48" s="90"/>
    </row>
    <row r="49" spans="3:7">
      <c r="D49" s="35"/>
      <c r="E49" s="91"/>
      <c r="F49" s="92"/>
      <c r="G49" s="35"/>
    </row>
    <row r="50" spans="3:7">
      <c r="D50" s="93"/>
      <c r="E50" s="94"/>
      <c r="F50" s="93"/>
      <c r="G50" s="93"/>
    </row>
    <row r="51" spans="3:7">
      <c r="C51" s="95"/>
      <c r="D51" s="93"/>
      <c r="E51" s="94"/>
      <c r="F51" s="93"/>
      <c r="G51" s="93"/>
    </row>
    <row r="52" spans="3:7">
      <c r="C52" s="95"/>
      <c r="D52" s="36"/>
      <c r="F52" s="36"/>
      <c r="G52" s="36"/>
    </row>
    <row r="53" spans="3:7">
      <c r="C53" s="95"/>
      <c r="D53" s="36"/>
      <c r="F53" s="36"/>
      <c r="G53" s="36"/>
    </row>
    <row r="54" spans="3:7">
      <c r="C54" s="95"/>
      <c r="D54" s="36"/>
      <c r="F54" s="36"/>
      <c r="G54" s="36"/>
    </row>
    <row r="55" spans="3:7">
      <c r="C55" s="95"/>
      <c r="D55" s="36"/>
      <c r="F55" s="36"/>
      <c r="G55" s="36"/>
    </row>
    <row r="56" spans="3:7">
      <c r="C56" s="95"/>
      <c r="D56" s="36"/>
      <c r="F56" s="36"/>
      <c r="G56" s="36"/>
    </row>
    <row r="57" spans="3:7">
      <c r="D57" s="36"/>
      <c r="F57" s="36"/>
      <c r="G57" s="36"/>
    </row>
    <row r="58" spans="3:7">
      <c r="D58" s="36"/>
      <c r="F58" s="36"/>
      <c r="G58" s="36"/>
    </row>
    <row r="59" spans="3:7">
      <c r="D59" s="36"/>
      <c r="F59" s="36"/>
      <c r="G59" s="36"/>
    </row>
    <row r="60" spans="3:7">
      <c r="D60" s="36"/>
      <c r="F60" s="36"/>
      <c r="G60" s="36"/>
    </row>
    <row r="61" spans="3:7">
      <c r="D61" s="36"/>
      <c r="F61" s="36"/>
      <c r="G61" s="36"/>
    </row>
    <row r="62" spans="3:7">
      <c r="D62" s="36"/>
      <c r="F62" s="36"/>
      <c r="G62" s="36"/>
    </row>
    <row r="63" spans="3:7">
      <c r="D63" s="36"/>
      <c r="F63" s="36"/>
      <c r="G63" s="36"/>
    </row>
    <row r="64" spans="3:7">
      <c r="D64" s="36"/>
      <c r="F64" s="36"/>
      <c r="G64" s="36"/>
    </row>
  </sheetData>
  <mergeCells count="4">
    <mergeCell ref="A1:H1"/>
    <mergeCell ref="A2:H2"/>
    <mergeCell ref="D13:E13"/>
    <mergeCell ref="D14:E1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64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dem9</vt:lpstr>
      <vt:lpstr>'dem9'!excise</vt:lpstr>
      <vt:lpstr>'dem9'!exciserevenue</vt:lpstr>
      <vt:lpstr>'dem9'!Print_Area</vt:lpstr>
      <vt:lpstr>'dem9'!Print_Titles</vt:lpstr>
      <vt:lpstr>'dem9'!revise</vt:lpstr>
      <vt:lpstr>'dem9'!sgs</vt:lpstr>
      <vt:lpstr>'dem9'!summary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2018-02-26T10:56:45Z</cp:lastPrinted>
  <dcterms:created xsi:type="dcterms:W3CDTF">2004-06-02T16:13:21Z</dcterms:created>
  <dcterms:modified xsi:type="dcterms:W3CDTF">2018-04-06T08:59:50Z</dcterms:modified>
</cp:coreProperties>
</file>