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gov" sheetId="1" r:id="rId1"/>
  </sheets>
  <definedNames>
    <definedName name="__123Graph_D" hidden="1">#REF!</definedName>
    <definedName name="_xlnm._FilterDatabase" localSheetId="0" hidden="1">gov!$A$16:$H$113</definedName>
    <definedName name="charged" localSheetId="0">gov!$E$10:$F$10</definedName>
    <definedName name="fwl" localSheetId="0">gov!$D$97:$H$97</definedName>
    <definedName name="gov" localSheetId="0">gov!$D$62:$H$62</definedName>
    <definedName name="govcharged">gov!$E$10:$F$10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gov!#REF!</definedName>
    <definedName name="plant" localSheetId="0">gov!$D$108:$H$108</definedName>
    <definedName name="_xlnm.Print_Area" localSheetId="0">gov!$A$1:$H$112</definedName>
    <definedName name="_xlnm.Print_Titles" localSheetId="0">gov!$13:$16</definedName>
    <definedName name="pw" localSheetId="0">gov!$D$87:$H$87</definedName>
    <definedName name="rec" localSheetId="0">gov!#REF!</definedName>
    <definedName name="revise" localSheetId="0">gov!$D$120:$G$120</definedName>
    <definedName name="spfrd">#REF!</definedName>
    <definedName name="sss">#REF!</definedName>
    <definedName name="summary" localSheetId="0">gov!$D$115:$G$115</definedName>
    <definedName name="Voted">#REF!</definedName>
    <definedName name="water">#REF!</definedName>
    <definedName name="watercap">#REF!</definedName>
    <definedName name="welfarecap">#REF!</definedName>
    <definedName name="Z_5FAA8934_8F6C_4CB9_968C_17F51882C02E_.wvu.FilterData" localSheetId="0" hidden="1">gov!$A$19:$H$112</definedName>
    <definedName name="Z_5FAA8934_8F6C_4CB9_968C_17F51882C02E_.wvu.PrintArea" localSheetId="0" hidden="1">gov!$A$1:$H$112</definedName>
    <definedName name="Z_5FAA8934_8F6C_4CB9_968C_17F51882C02E_.wvu.PrintTitles" localSheetId="0" hidden="1">gov!$13:$16</definedName>
    <definedName name="Z_F36BFFF2_1149_4BE8_887C_E51B3964E5D5_.wvu.FilterData" localSheetId="0" hidden="1">gov!$A$19:$H$112</definedName>
    <definedName name="Z_F36BFFF2_1149_4BE8_887C_E51B3964E5D5_.wvu.PrintArea" localSheetId="0" hidden="1">gov!$A$1:$H$112</definedName>
    <definedName name="Z_F36BFFF2_1149_4BE8_887C_E51B3964E5D5_.wvu.PrintTitles" localSheetId="0" hidden="1">gov!$13:$16</definedName>
  </definedNames>
  <calcPr calcId="125725"/>
  <customWorkbookViews>
    <customWorkbookView name="S.D.Pradhan - Personal View" guid="{F36BFFF2-1149-4BE8-887C-E51B3964E5D5}" mergeInterval="0" personalView="1" maximized="1" windowWidth="796" windowHeight="429" activeSheetId="1"/>
    <customWorkbookView name="SILAL - Personal View" guid="{5FAA8934-8F6C-4CB9-968C-17F51882C02E}" mergeInterval="0" personalView="1" maximized="1" windowWidth="796" windowHeight="428" activeSheetId="1"/>
  </customWorkbookViews>
</workbook>
</file>

<file path=xl/calcChain.xml><?xml version="1.0" encoding="utf-8"?>
<calcChain xmlns="http://schemas.openxmlformats.org/spreadsheetml/2006/main">
  <c r="E94" i="1"/>
  <c r="E95" s="1"/>
  <c r="E96" s="1"/>
  <c r="F94"/>
  <c r="F95" s="1"/>
  <c r="F96" s="1"/>
  <c r="G94"/>
  <c r="G95" s="1"/>
  <c r="G96" s="1"/>
  <c r="D94"/>
  <c r="D95" s="1"/>
  <c r="D96" s="1"/>
  <c r="G77"/>
  <c r="G78" s="1"/>
  <c r="F77"/>
  <c r="F78" s="1"/>
  <c r="E77"/>
  <c r="E78" s="1"/>
  <c r="D77"/>
  <c r="D78" s="1"/>
  <c r="E84"/>
  <c r="E85" s="1"/>
  <c r="F84"/>
  <c r="F85" s="1"/>
  <c r="G84"/>
  <c r="G85" s="1"/>
  <c r="D84"/>
  <c r="D85" s="1"/>
  <c r="E70"/>
  <c r="E71" s="1"/>
  <c r="F70"/>
  <c r="F71" s="1"/>
  <c r="G70"/>
  <c r="G71" s="1"/>
  <c r="D70"/>
  <c r="D71" s="1"/>
  <c r="F25"/>
  <c r="G25"/>
  <c r="E25"/>
  <c r="G105"/>
  <c r="G108" s="1"/>
  <c r="F105"/>
  <c r="F108" s="1"/>
  <c r="E105"/>
  <c r="E108" s="1"/>
  <c r="D105"/>
  <c r="D108" s="1"/>
  <c r="G97"/>
  <c r="F97"/>
  <c r="E97"/>
  <c r="D97"/>
  <c r="G60"/>
  <c r="F60"/>
  <c r="E60"/>
  <c r="D60"/>
  <c r="G56"/>
  <c r="F56"/>
  <c r="E56"/>
  <c r="D56"/>
  <c r="G52"/>
  <c r="F52"/>
  <c r="E52"/>
  <c r="D52"/>
  <c r="G48"/>
  <c r="F48"/>
  <c r="E48"/>
  <c r="D48"/>
  <c r="G44"/>
  <c r="F44"/>
  <c r="E44"/>
  <c r="D44"/>
  <c r="G39"/>
  <c r="F39"/>
  <c r="E39"/>
  <c r="D39"/>
  <c r="G33"/>
  <c r="F33"/>
  <c r="E33"/>
  <c r="D33"/>
  <c r="G29"/>
  <c r="F29"/>
  <c r="E29"/>
  <c r="D29"/>
  <c r="D25"/>
  <c r="D79" l="1"/>
  <c r="D86" s="1"/>
  <c r="D87" s="1"/>
  <c r="F106"/>
  <c r="F107" s="1"/>
  <c r="E106"/>
  <c r="E107" s="1"/>
  <c r="G79"/>
  <c r="G86" s="1"/>
  <c r="G87" s="1"/>
  <c r="F79"/>
  <c r="F86" s="1"/>
  <c r="F87" s="1"/>
  <c r="F109" s="1"/>
  <c r="F110" s="1"/>
  <c r="E79"/>
  <c r="E86" s="1"/>
  <c r="E87" s="1"/>
  <c r="D106"/>
  <c r="D107" s="1"/>
  <c r="D61"/>
  <c r="D62" s="1"/>
  <c r="E61"/>
  <c r="E62" s="1"/>
  <c r="F61"/>
  <c r="F62" s="1"/>
  <c r="G106"/>
  <c r="G107" s="1"/>
  <c r="G61"/>
  <c r="G62" s="1"/>
  <c r="E109" l="1"/>
  <c r="E110" s="1"/>
  <c r="D109"/>
  <c r="D110" s="1"/>
  <c r="E10"/>
  <c r="G109"/>
  <c r="G110" s="1"/>
</calcChain>
</file>

<file path=xl/sharedStrings.xml><?xml version="1.0" encoding="utf-8"?>
<sst xmlns="http://schemas.openxmlformats.org/spreadsheetml/2006/main" count="168" uniqueCount="83">
  <si>
    <t>GOVERNOR</t>
  </si>
  <si>
    <t>President,Vice President, Governor, Administrator of Union Territories</t>
  </si>
  <si>
    <t>(d) Administrative Services</t>
  </si>
  <si>
    <t>Public Works</t>
  </si>
  <si>
    <t>Capital</t>
  </si>
  <si>
    <t>Charged</t>
  </si>
  <si>
    <t>-</t>
  </si>
  <si>
    <t>Major /Sub-Major/Minor/Sub/Detailed Heads</t>
  </si>
  <si>
    <t>Plan</t>
  </si>
  <si>
    <t>Non-Plan</t>
  </si>
  <si>
    <t>Total</t>
  </si>
  <si>
    <t>REVENUE SECTION</t>
  </si>
  <si>
    <t>M.H.</t>
  </si>
  <si>
    <t>President, Vice President, Governor, Administrator of Union Territories</t>
  </si>
  <si>
    <t>03</t>
  </si>
  <si>
    <t>Secretariat</t>
  </si>
  <si>
    <t>00.00.01</t>
  </si>
  <si>
    <t>Salaries</t>
  </si>
  <si>
    <t>00.00.11</t>
  </si>
  <si>
    <t>Travel Expenses</t>
  </si>
  <si>
    <t>00.00.13</t>
  </si>
  <si>
    <t>Office Expenses</t>
  </si>
  <si>
    <t>Discretionary Grants</t>
  </si>
  <si>
    <t>00.00.71</t>
  </si>
  <si>
    <t>Discretionary Grants  of the Governor</t>
  </si>
  <si>
    <t>Household Establishment</t>
  </si>
  <si>
    <t>00.00.50</t>
  </si>
  <si>
    <t>Other Charges</t>
  </si>
  <si>
    <t>Sumptuary Allowances</t>
  </si>
  <si>
    <t>00.00.73</t>
  </si>
  <si>
    <t>00.00.74</t>
  </si>
  <si>
    <t>Hospitality Expenses</t>
  </si>
  <si>
    <t>Medical Facilities</t>
  </si>
  <si>
    <t>Entertainment Expenses</t>
  </si>
  <si>
    <t>Contract Allowance</t>
  </si>
  <si>
    <t>Tour Expenses</t>
  </si>
  <si>
    <t>Other Buildings</t>
  </si>
  <si>
    <t>Maintenance and Repairs</t>
  </si>
  <si>
    <t>Governor</t>
  </si>
  <si>
    <t>Furnishings</t>
  </si>
  <si>
    <t>44.00.72</t>
  </si>
  <si>
    <t>Supplies and Materials</t>
  </si>
  <si>
    <t>60.67.02</t>
  </si>
  <si>
    <t>61.68.21</t>
  </si>
  <si>
    <t>Minor Works</t>
  </si>
  <si>
    <t>61.68.27</t>
  </si>
  <si>
    <t>Other Maintenance Expenditure</t>
  </si>
  <si>
    <t>WorkCharged Establishment</t>
  </si>
  <si>
    <t>II. Details of the estimates and the heads under which this grant will be accounted for:</t>
  </si>
  <si>
    <t>Revenue</t>
  </si>
  <si>
    <t>Maintenance and Repairs of Official Residence of the Governor (Charged)</t>
  </si>
  <si>
    <t>Furnishings of the Official Residence of the Governor (Charged)</t>
  </si>
  <si>
    <t>A - General Services (a) Organs of State</t>
  </si>
  <si>
    <t>Wages</t>
  </si>
  <si>
    <t>(In Thousands of Rupees)</t>
  </si>
  <si>
    <t>Plantations</t>
  </si>
  <si>
    <t>Tea</t>
  </si>
  <si>
    <t xml:space="preserve">Tea Garden </t>
  </si>
  <si>
    <t>Forestry and Wild Life</t>
  </si>
  <si>
    <t>Environmental Forestry and Wildlife</t>
  </si>
  <si>
    <t>Public Gardens</t>
  </si>
  <si>
    <t>East District</t>
  </si>
  <si>
    <t>45.00.71</t>
  </si>
  <si>
    <t>61.00.50</t>
  </si>
  <si>
    <t>61.00.71</t>
  </si>
  <si>
    <t>C - Economic Services (a) Agriculture and Allied Activities</t>
  </si>
  <si>
    <t>Emoluments and Allowances of the Governor / Administrator of Union Territories</t>
  </si>
  <si>
    <t>Management Charges</t>
  </si>
  <si>
    <t>Maintenance of Gardens at Raj Bhawan</t>
  </si>
  <si>
    <t>Rec</t>
  </si>
  <si>
    <t>Budget Estimate</t>
  </si>
  <si>
    <t>I. Estimate of the amount required in the year ending 31st March, 2019 to defray the charges in respect of Governor</t>
  </si>
  <si>
    <t>Revised Estimate</t>
  </si>
  <si>
    <t xml:space="preserve"> 2017-18</t>
  </si>
  <si>
    <t>00.00.42</t>
  </si>
  <si>
    <t xml:space="preserve">Lump sum provision for revision of Pay &amp; Allowances </t>
  </si>
  <si>
    <t>Expenditure from Contract Allowance</t>
  </si>
  <si>
    <t>Governor/Administrator of Union Territories</t>
  </si>
  <si>
    <r>
      <rPr>
        <i/>
        <sz val="10"/>
        <rFont val="Times New Roman"/>
        <family val="1"/>
      </rPr>
      <t>President, Vice-President/Governor/Administor of Union Territories</t>
    </r>
    <r>
      <rPr>
        <sz val="10"/>
        <rFont val="Times New Roman"/>
        <family val="1"/>
      </rPr>
      <t>,</t>
    </r>
    <r>
      <rPr>
        <i/>
        <sz val="10"/>
        <rFont val="Times New Roman"/>
        <family val="1"/>
      </rPr>
      <t xml:space="preserve"> 03-Governor/Administrator of Union Territories, 911-Deduct Recoveries of Over Payments</t>
    </r>
  </si>
  <si>
    <t xml:space="preserve">             2016-17</t>
  </si>
  <si>
    <t xml:space="preserve">             Actuals</t>
  </si>
  <si>
    <t>Other Expenditure</t>
  </si>
  <si>
    <t xml:space="preserve"> 2018-19</t>
  </si>
</sst>
</file>

<file path=xl/styles.xml><?xml version="1.0" encoding="utf-8"?>
<styleSheet xmlns="http://schemas.openxmlformats.org/spreadsheetml/2006/main">
  <numFmts count="9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0"/>
    <numFmt numFmtId="169" formatCode="0#.#00"/>
    <numFmt numFmtId="170" formatCode="#0.0##"/>
    <numFmt numFmtId="171" formatCode="0#.0#0"/>
    <numFmt numFmtId="172" formatCode="_ * #,##0_ ;_ * \-#,##0_ ;_ * &quot;-&quot;??_ ;_ @_ 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name val="Times New Roman"/>
      <family val="1"/>
    </font>
    <font>
      <i/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56">
    <xf numFmtId="0" fontId="0" fillId="0" borderId="0" xfId="0"/>
    <xf numFmtId="0" fontId="6" fillId="0" borderId="0" xfId="2" applyFont="1" applyFill="1" applyAlignment="1"/>
    <xf numFmtId="0" fontId="6" fillId="0" borderId="0" xfId="2" applyFont="1" applyFill="1" applyAlignment="1">
      <alignment vertical="top"/>
    </xf>
    <xf numFmtId="0" fontId="6" fillId="0" borderId="0" xfId="7" applyFont="1" applyFill="1" applyProtection="1"/>
    <xf numFmtId="0" fontId="7" fillId="0" borderId="0" xfId="2" applyFont="1" applyFill="1" applyAlignment="1"/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Protection="1"/>
    <xf numFmtId="0" fontId="5" fillId="0" borderId="2" xfId="6" applyNumberFormat="1" applyFont="1" applyFill="1" applyBorder="1" applyAlignment="1" applyProtection="1">
      <alignment horizontal="right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6" fillId="2" borderId="0" xfId="2" applyFont="1" applyFill="1" applyAlignment="1"/>
    <xf numFmtId="0" fontId="5" fillId="0" borderId="0" xfId="5" applyFont="1" applyFill="1" applyAlignment="1" applyProtection="1">
      <alignment horizontal="left" vertical="top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Alignment="1">
      <alignment vertical="top"/>
    </xf>
    <xf numFmtId="0" fontId="3" fillId="0" borderId="0" xfId="2" applyFont="1" applyFill="1" applyAlignment="1">
      <alignment horizontal="right" vertical="top"/>
    </xf>
    <xf numFmtId="0" fontId="3" fillId="0" borderId="0" xfId="2" applyFont="1" applyFill="1" applyAlignment="1"/>
    <xf numFmtId="0" fontId="3" fillId="0" borderId="0" xfId="2" applyFont="1" applyFill="1" applyAlignment="1" applyProtection="1">
      <alignment horizontal="right"/>
    </xf>
    <xf numFmtId="0" fontId="8" fillId="0" borderId="0" xfId="8" applyFont="1" applyFill="1" applyAlignment="1">
      <alignment horizontal="center"/>
    </xf>
    <xf numFmtId="0" fontId="3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8" fillId="0" borderId="0" xfId="2" applyNumberFormat="1" applyFont="1" applyFill="1" applyAlignment="1">
      <alignment horizontal="center"/>
    </xf>
    <xf numFmtId="0" fontId="8" fillId="0" borderId="0" xfId="5" applyNumberFormat="1" applyFont="1" applyFill="1" applyAlignment="1">
      <alignment horizontal="center"/>
    </xf>
    <xf numFmtId="0" fontId="3" fillId="0" borderId="0" xfId="5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>
      <alignment horizontal="left" vertical="top"/>
    </xf>
    <xf numFmtId="0" fontId="8" fillId="0" borderId="0" xfId="2" applyFont="1" applyFill="1" applyBorder="1" applyAlignment="1"/>
    <xf numFmtId="0" fontId="8" fillId="0" borderId="0" xfId="3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horizontal="right"/>
    </xf>
    <xf numFmtId="0" fontId="4" fillId="0" borderId="0" xfId="2" applyFont="1" applyFill="1" applyBorder="1" applyAlignment="1" applyProtection="1">
      <alignment horizontal="center"/>
    </xf>
    <xf numFmtId="0" fontId="3" fillId="0" borderId="0" xfId="2" applyNumberFormat="1" applyFont="1" applyFill="1" applyAlignment="1"/>
    <xf numFmtId="0" fontId="3" fillId="0" borderId="0" xfId="2" applyNumberFormat="1" applyFont="1" applyFill="1" applyAlignment="1">
      <alignment horizontal="right"/>
    </xf>
    <xf numFmtId="0" fontId="8" fillId="0" borderId="0" xfId="6" applyFont="1" applyFill="1" applyBorder="1" applyAlignment="1">
      <alignment horizontal="left" vertical="top"/>
    </xf>
    <xf numFmtId="0" fontId="3" fillId="0" borderId="0" xfId="6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vertical="top"/>
    </xf>
    <xf numFmtId="0" fontId="4" fillId="0" borderId="0" xfId="2" applyFont="1" applyFill="1" applyAlignment="1">
      <alignment horizontal="right" vertical="top"/>
    </xf>
    <xf numFmtId="0" fontId="4" fillId="0" borderId="0" xfId="2" applyFont="1" applyFill="1" applyAlignment="1" applyProtection="1">
      <alignment horizontal="left" vertical="top" wrapText="1"/>
    </xf>
    <xf numFmtId="0" fontId="5" fillId="0" borderId="0" xfId="6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horizontal="right" vertical="top"/>
    </xf>
    <xf numFmtId="0" fontId="5" fillId="0" borderId="0" xfId="2" applyFont="1" applyFill="1" applyAlignment="1">
      <alignment vertical="top" wrapText="1"/>
    </xf>
    <xf numFmtId="0" fontId="5" fillId="0" borderId="0" xfId="2" applyNumberFormat="1" applyFont="1" applyFill="1" applyAlignment="1">
      <alignment horizontal="right" vertical="top"/>
    </xf>
    <xf numFmtId="171" fontId="4" fillId="0" borderId="0" xfId="2" applyNumberFormat="1" applyFont="1" applyFill="1" applyAlignment="1">
      <alignment horizontal="right" vertical="top"/>
    </xf>
    <xf numFmtId="0" fontId="4" fillId="0" borderId="0" xfId="2" applyFont="1" applyFill="1" applyAlignment="1">
      <alignment vertical="top" wrapText="1"/>
    </xf>
    <xf numFmtId="0" fontId="5" fillId="0" borderId="0" xfId="2" applyNumberFormat="1" applyFont="1" applyFill="1" applyAlignment="1">
      <alignment horizontal="right"/>
    </xf>
    <xf numFmtId="167" fontId="5" fillId="0" borderId="0" xfId="2" applyNumberFormat="1" applyFont="1" applyFill="1" applyAlignment="1">
      <alignment horizontal="right" vertical="top"/>
    </xf>
    <xf numFmtId="164" fontId="5" fillId="0" borderId="0" xfId="1" applyFont="1" applyFill="1" applyAlignment="1" applyProtection="1">
      <alignment horizontal="right" wrapText="1"/>
    </xf>
    <xf numFmtId="0" fontId="5" fillId="0" borderId="0" xfId="2" applyNumberFormat="1" applyFont="1" applyFill="1" applyAlignment="1" applyProtection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0" xfId="2" applyNumberFormat="1" applyFont="1" applyFill="1" applyAlignment="1" applyProtection="1">
      <alignment horizontal="right"/>
    </xf>
    <xf numFmtId="164" fontId="5" fillId="0" borderId="3" xfId="1" applyFont="1" applyFill="1" applyBorder="1" applyAlignment="1" applyProtection="1">
      <alignment horizontal="right" wrapText="1"/>
    </xf>
    <xf numFmtId="0" fontId="5" fillId="0" borderId="3" xfId="2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right"/>
    </xf>
    <xf numFmtId="0" fontId="5" fillId="0" borderId="0" xfId="2" applyNumberFormat="1" applyFont="1" applyFill="1" applyAlignment="1">
      <alignment horizontal="center"/>
    </xf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0" xfId="2" applyNumberFormat="1" applyFont="1" applyFill="1" applyAlignment="1" applyProtection="1">
      <alignment horizontal="center"/>
    </xf>
    <xf numFmtId="0" fontId="5" fillId="0" borderId="0" xfId="2" applyFont="1" applyFill="1" applyBorder="1" applyAlignment="1">
      <alignment vertical="top"/>
    </xf>
    <xf numFmtId="171" fontId="4" fillId="0" borderId="0" xfId="2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vertical="top" wrapText="1"/>
    </xf>
    <xf numFmtId="167" fontId="5" fillId="0" borderId="0" xfId="2" applyNumberFormat="1" applyFont="1" applyFill="1" applyBorder="1" applyAlignment="1">
      <alignment horizontal="right" vertical="top"/>
    </xf>
    <xf numFmtId="0" fontId="5" fillId="0" borderId="0" xfId="2" applyFont="1" applyFill="1" applyBorder="1" applyAlignment="1">
      <alignment vertical="top" wrapText="1"/>
    </xf>
    <xf numFmtId="164" fontId="5" fillId="0" borderId="0" xfId="1" applyFont="1" applyFill="1" applyBorder="1" applyAlignment="1" applyProtection="1">
      <alignment horizontal="right" wrapText="1"/>
    </xf>
    <xf numFmtId="0" fontId="5" fillId="0" borderId="0" xfId="2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5" fillId="0" borderId="2" xfId="2" applyFont="1" applyFill="1" applyBorder="1" applyAlignment="1">
      <alignment vertical="top"/>
    </xf>
    <xf numFmtId="171" fontId="4" fillId="0" borderId="2" xfId="2" applyNumberFormat="1" applyFont="1" applyFill="1" applyBorder="1" applyAlignment="1">
      <alignment horizontal="right" vertical="top"/>
    </xf>
    <xf numFmtId="0" fontId="4" fillId="0" borderId="2" xfId="2" applyFont="1" applyFill="1" applyBorder="1" applyAlignment="1">
      <alignment vertical="top" wrapText="1"/>
    </xf>
    <xf numFmtId="0" fontId="5" fillId="0" borderId="0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right"/>
    </xf>
    <xf numFmtId="164" fontId="5" fillId="0" borderId="2" xfId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171" fontId="5" fillId="0" borderId="0" xfId="2" applyNumberFormat="1" applyFont="1" applyFill="1" applyAlignment="1">
      <alignment horizontal="right" vertical="top"/>
    </xf>
    <xf numFmtId="0" fontId="5" fillId="0" borderId="2" xfId="2" applyNumberFormat="1" applyFont="1" applyFill="1" applyBorder="1" applyAlignment="1" applyProtection="1">
      <alignment horizontal="right" wrapText="1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 applyProtection="1">
      <alignment horizontal="left" vertical="top" wrapText="1"/>
    </xf>
    <xf numFmtId="0" fontId="5" fillId="0" borderId="0" xfId="8" applyFont="1" applyFill="1" applyBorder="1" applyAlignment="1">
      <alignment vertical="top"/>
    </xf>
    <xf numFmtId="0" fontId="5" fillId="0" borderId="0" xfId="8" applyFont="1" applyFill="1" applyBorder="1" applyAlignment="1">
      <alignment horizontal="right" vertical="top"/>
    </xf>
    <xf numFmtId="0" fontId="5" fillId="0" borderId="0" xfId="8" applyFont="1" applyFill="1" applyBorder="1" applyAlignment="1" applyProtection="1">
      <alignment horizontal="left" vertical="top" wrapText="1"/>
    </xf>
    <xf numFmtId="170" fontId="4" fillId="0" borderId="0" xfId="8" applyNumberFormat="1" applyFont="1" applyFill="1" applyBorder="1" applyAlignment="1">
      <alignment horizontal="right" vertical="top"/>
    </xf>
    <xf numFmtId="165" fontId="5" fillId="0" borderId="0" xfId="5" applyNumberFormat="1" applyFont="1" applyFill="1" applyBorder="1" applyAlignment="1">
      <alignment horizontal="right" vertical="top"/>
    </xf>
    <xf numFmtId="164" fontId="5" fillId="0" borderId="0" xfId="1" applyFont="1" applyFill="1" applyBorder="1" applyAlignment="1" applyProtection="1">
      <alignment horizontal="center" wrapText="1"/>
    </xf>
    <xf numFmtId="0" fontId="5" fillId="0" borderId="0" xfId="8" applyFont="1" applyFill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center"/>
    </xf>
    <xf numFmtId="0" fontId="5" fillId="0" borderId="0" xfId="8" applyFont="1" applyFill="1" applyAlignment="1" applyProtection="1">
      <alignment horizontal="left" vertical="top" wrapText="1"/>
    </xf>
    <xf numFmtId="0" fontId="5" fillId="0" borderId="0" xfId="8" applyFont="1" applyFill="1" applyAlignment="1">
      <alignment vertical="top"/>
    </xf>
    <xf numFmtId="0" fontId="5" fillId="0" borderId="0" xfId="8" applyNumberFormat="1" applyFont="1" applyFill="1" applyAlignment="1" applyProtection="1">
      <alignment horizontal="center"/>
    </xf>
    <xf numFmtId="0" fontId="5" fillId="0" borderId="0" xfId="8" applyNumberFormat="1" applyFont="1" applyFill="1" applyAlignment="1" applyProtection="1">
      <alignment horizontal="right"/>
    </xf>
    <xf numFmtId="170" fontId="4" fillId="0" borderId="0" xfId="8" applyNumberFormat="1" applyFont="1" applyFill="1" applyAlignment="1">
      <alignment horizontal="right" vertical="top"/>
    </xf>
    <xf numFmtId="0" fontId="4" fillId="0" borderId="0" xfId="8" applyFont="1" applyFill="1" applyAlignment="1" applyProtection="1">
      <alignment horizontal="left" vertical="top" wrapText="1"/>
    </xf>
    <xf numFmtId="166" fontId="5" fillId="0" borderId="0" xfId="8" applyNumberFormat="1" applyFont="1" applyFill="1" applyAlignment="1">
      <alignment horizontal="right" vertical="top"/>
    </xf>
    <xf numFmtId="167" fontId="5" fillId="0" borderId="0" xfId="8" applyNumberFormat="1" applyFont="1" applyFill="1" applyAlignment="1">
      <alignment horizontal="right" vertical="top"/>
    </xf>
    <xf numFmtId="0" fontId="4" fillId="0" borderId="0" xfId="8" applyFont="1" applyFill="1" applyAlignment="1">
      <alignment horizontal="right" vertical="top"/>
    </xf>
    <xf numFmtId="164" fontId="5" fillId="0" borderId="1" xfId="1" applyFont="1" applyFill="1" applyBorder="1" applyAlignment="1" applyProtection="1">
      <alignment horizontal="center" wrapText="1"/>
    </xf>
    <xf numFmtId="164" fontId="5" fillId="0" borderId="1" xfId="1" applyFont="1" applyFill="1" applyBorder="1" applyAlignment="1" applyProtection="1">
      <alignment horizontal="right" wrapText="1"/>
    </xf>
    <xf numFmtId="0" fontId="5" fillId="0" borderId="1" xfId="2" applyNumberFormat="1" applyFont="1" applyFill="1" applyBorder="1" applyAlignment="1" applyProtection="1">
      <alignment horizontal="right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165" fontId="5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0" fontId="5" fillId="0" borderId="0" xfId="2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left" vertical="top" wrapText="1"/>
    </xf>
    <xf numFmtId="0" fontId="4" fillId="0" borderId="0" xfId="5" applyFont="1" applyFill="1" applyBorder="1" applyAlignment="1">
      <alignment horizontal="righ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>
      <alignment horizontal="left" vertical="top" wrapText="1"/>
    </xf>
    <xf numFmtId="165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169" fontId="4" fillId="0" borderId="0" xfId="5" applyNumberFormat="1" applyFont="1" applyFill="1" applyBorder="1" applyAlignment="1">
      <alignment horizontal="right" vertical="top" wrapText="1"/>
    </xf>
    <xf numFmtId="0" fontId="5" fillId="0" borderId="3" xfId="8" applyFont="1" applyFill="1" applyBorder="1" applyAlignment="1">
      <alignment vertical="top"/>
    </xf>
    <xf numFmtId="0" fontId="3" fillId="0" borderId="3" xfId="2" applyFont="1" applyFill="1" applyBorder="1" applyAlignment="1">
      <alignment horizontal="right" vertical="top"/>
    </xf>
    <xf numFmtId="0" fontId="8" fillId="0" borderId="3" xfId="2" applyFont="1" applyFill="1" applyBorder="1" applyAlignment="1" applyProtection="1">
      <alignment horizontal="left" vertical="top" wrapText="1"/>
    </xf>
    <xf numFmtId="0" fontId="4" fillId="0" borderId="3" xfId="2" applyFont="1" applyFill="1" applyBorder="1" applyAlignment="1" applyProtection="1">
      <alignment horizontal="left" vertical="top"/>
    </xf>
    <xf numFmtId="0" fontId="4" fillId="0" borderId="0" xfId="2" applyFont="1" applyFill="1" applyBorder="1" applyAlignment="1" applyProtection="1">
      <alignment horizontal="left" vertical="top"/>
    </xf>
    <xf numFmtId="0" fontId="3" fillId="0" borderId="0" xfId="2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>
      <alignment horizontal="center" wrapText="1"/>
    </xf>
    <xf numFmtId="164" fontId="3" fillId="0" borderId="0" xfId="1" applyFont="1" applyFill="1" applyBorder="1" applyAlignment="1">
      <alignment horizontal="right" wrapText="1"/>
    </xf>
    <xf numFmtId="0" fontId="3" fillId="0" borderId="0" xfId="7" applyNumberFormat="1" applyFont="1" applyFill="1" applyProtection="1"/>
    <xf numFmtId="0" fontId="3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right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Font="1" applyFill="1" applyAlignment="1" applyProtection="1">
      <alignment horizontal="right"/>
    </xf>
    <xf numFmtId="0" fontId="3" fillId="0" borderId="0" xfId="8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left"/>
    </xf>
    <xf numFmtId="0" fontId="3" fillId="0" borderId="0" xfId="5" applyFont="1" applyFill="1" applyAlignment="1" applyProtection="1">
      <alignment horizontal="left"/>
    </xf>
    <xf numFmtId="0" fontId="4" fillId="0" borderId="0" xfId="2" applyFont="1" applyFill="1" applyBorder="1" applyAlignment="1">
      <alignment horizontal="right" vertical="top"/>
    </xf>
    <xf numFmtId="0" fontId="5" fillId="0" borderId="0" xfId="2" applyFont="1" applyFill="1" applyBorder="1" applyAlignment="1">
      <alignment horizontal="right" vertical="top"/>
    </xf>
    <xf numFmtId="165" fontId="5" fillId="0" borderId="2" xfId="5" applyNumberFormat="1" applyFont="1" applyFill="1" applyBorder="1" applyAlignment="1">
      <alignment horizontal="right" vertical="top"/>
    </xf>
    <xf numFmtId="0" fontId="5" fillId="0" borderId="2" xfId="8" applyFont="1" applyFill="1" applyBorder="1" applyAlignment="1" applyProtection="1">
      <alignment horizontal="left" vertical="top" wrapText="1"/>
    </xf>
    <xf numFmtId="0" fontId="5" fillId="0" borderId="2" xfId="2" applyNumberFormat="1" applyFont="1" applyFill="1" applyBorder="1" applyAlignment="1" applyProtection="1">
      <alignment horizontal="right"/>
    </xf>
    <xf numFmtId="0" fontId="5" fillId="0" borderId="0" xfId="4" applyFont="1" applyFill="1" applyBorder="1" applyAlignment="1">
      <alignment horizontal="left" vertical="top" wrapText="1"/>
    </xf>
    <xf numFmtId="172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Alignment="1" applyProtection="1">
      <alignment wrapText="1"/>
    </xf>
    <xf numFmtId="0" fontId="5" fillId="0" borderId="0" xfId="2" applyNumberFormat="1" applyFont="1" applyFill="1" applyAlignment="1"/>
    <xf numFmtId="164" fontId="5" fillId="0" borderId="0" xfId="1" applyFont="1" applyFill="1" applyAlignment="1" applyProtection="1">
      <alignment wrapText="1"/>
    </xf>
    <xf numFmtId="0" fontId="5" fillId="0" borderId="3" xfId="2" applyNumberFormat="1" applyFont="1" applyFill="1" applyBorder="1" applyAlignment="1" applyProtection="1">
      <alignment wrapText="1"/>
    </xf>
    <xf numFmtId="0" fontId="5" fillId="0" borderId="2" xfId="8" applyFont="1" applyFill="1" applyBorder="1" applyAlignment="1">
      <alignment vertical="top"/>
    </xf>
    <xf numFmtId="0" fontId="5" fillId="0" borderId="2" xfId="8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right" vertical="top"/>
    </xf>
    <xf numFmtId="0" fontId="8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 applyProtection="1">
      <alignment horizontal="center" vertical="center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 wrapText="1"/>
    </xf>
    <xf numFmtId="0" fontId="3" fillId="0" borderId="0" xfId="2" applyFont="1" applyFill="1" applyAlignment="1">
      <alignment horizontal="center" vertical="top"/>
    </xf>
    <xf numFmtId="0" fontId="3" fillId="0" borderId="0" xfId="6" applyNumberFormat="1" applyFont="1" applyFill="1" applyBorder="1" applyAlignment="1" applyProtection="1">
      <alignment horizontal="center"/>
    </xf>
    <xf numFmtId="0" fontId="3" fillId="0" borderId="1" xfId="6" applyNumberFormat="1" applyFont="1" applyFill="1" applyBorder="1" applyAlignment="1" applyProtection="1">
      <alignment horizontal="center"/>
    </xf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 03-04..." xfId="4"/>
    <cellStyle name="Normal_budget for 03-04" xfId="5"/>
    <cellStyle name="Normal_BUDGET-2000" xfId="6"/>
    <cellStyle name="Normal_budgetDocNIC02-03" xfId="7"/>
    <cellStyle name="Normal_DEMAND17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142875</xdr:colOff>
      <xdr:row>25</xdr:row>
      <xdr:rowOff>109515</xdr:rowOff>
    </xdr:from>
    <xdr:to>
      <xdr:col>2</xdr:col>
      <xdr:colOff>1514475</xdr:colOff>
      <xdr:row>28</xdr:row>
      <xdr:rowOff>121156</xdr:rowOff>
    </xdr:to>
    <xdr:sp macro="" textlink="">
      <xdr:nvSpPr>
        <xdr:cNvPr id="1098" name="Text Box 6" hidden="1"/>
        <xdr:cNvSpPr txBox="1">
          <a:spLocks noChangeArrowheads="1"/>
        </xdr:cNvSpPr>
      </xdr:nvSpPr>
      <xdr:spPr bwMode="auto">
        <a:xfrm>
          <a:off x="1114425" y="4924425"/>
          <a:ext cx="137160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5</xdr:col>
      <xdr:colOff>569383</xdr:colOff>
      <xdr:row>16</xdr:row>
      <xdr:rowOff>125942</xdr:rowOff>
    </xdr:from>
    <xdr:to>
      <xdr:col>6</xdr:col>
      <xdr:colOff>736600</xdr:colOff>
      <xdr:row>20</xdr:row>
      <xdr:rowOff>112184</xdr:rowOff>
    </xdr:to>
    <xdr:sp macro="" textlink="">
      <xdr:nvSpPr>
        <xdr:cNvPr id="1099" name="Text Box 21" hidden="1"/>
        <xdr:cNvSpPr txBox="1">
          <a:spLocks noChangeArrowheads="1"/>
        </xdr:cNvSpPr>
      </xdr:nvSpPr>
      <xdr:spPr bwMode="auto">
        <a:xfrm>
          <a:off x="5962650" y="3009900"/>
          <a:ext cx="1200150" cy="8953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 editAs="absolute">
    <xdr:from>
      <xdr:col>6</xdr:col>
      <xdr:colOff>679450</xdr:colOff>
      <xdr:row>16</xdr:row>
      <xdr:rowOff>87842</xdr:rowOff>
    </xdr:from>
    <xdr:to>
      <xdr:col>7</xdr:col>
      <xdr:colOff>838200</xdr:colOff>
      <xdr:row>21</xdr:row>
      <xdr:rowOff>76201</xdr:rowOff>
    </xdr:to>
    <xdr:sp macro="" textlink="">
      <xdr:nvSpPr>
        <xdr:cNvPr id="1100" name="Text Box 23" hidden="1"/>
        <xdr:cNvSpPr txBox="1">
          <a:spLocks noChangeArrowheads="1"/>
        </xdr:cNvSpPr>
      </xdr:nvSpPr>
      <xdr:spPr bwMode="auto">
        <a:xfrm>
          <a:off x="7105650" y="2971800"/>
          <a:ext cx="1200150" cy="1104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126"/>
  <sheetViews>
    <sheetView tabSelected="1" view="pageBreakPreview" topLeftCell="A85" zoomScaleSheetLayoutView="100" workbookViewId="0">
      <selection activeCell="A16" sqref="A16:XFD16"/>
    </sheetView>
  </sheetViews>
  <sheetFormatPr defaultColWidth="10.42578125" defaultRowHeight="12.75"/>
  <cols>
    <col min="1" max="1" width="6.42578125" style="24" customWidth="1"/>
    <col min="2" max="2" width="8.140625" style="25" customWidth="1"/>
    <col min="3" max="3" width="45.7109375" style="26" customWidth="1"/>
    <col min="4" max="5" width="10.28515625" style="26" customWidth="1"/>
    <col min="6" max="6" width="15.7109375" style="129" customWidth="1"/>
    <col min="7" max="8" width="15.7109375" style="26" customWidth="1"/>
    <col min="9" max="16384" width="10.42578125" style="1"/>
  </cols>
  <sheetData>
    <row r="1" spans="1:8" ht="14.1" customHeight="1">
      <c r="A1" s="19"/>
      <c r="B1" s="20"/>
      <c r="C1" s="21"/>
      <c r="D1" s="21"/>
      <c r="E1" s="22" t="s">
        <v>0</v>
      </c>
      <c r="F1" s="23"/>
      <c r="G1" s="21"/>
      <c r="H1" s="21"/>
    </row>
    <row r="2" spans="1:8">
      <c r="A2" s="19"/>
      <c r="B2" s="20"/>
      <c r="C2" s="21"/>
      <c r="D2" s="21"/>
      <c r="E2" s="22"/>
      <c r="F2" s="23"/>
      <c r="G2" s="21"/>
      <c r="H2" s="21"/>
    </row>
    <row r="3" spans="1:8" ht="26.25" customHeight="1">
      <c r="A3" s="19"/>
      <c r="B3" s="20"/>
      <c r="C3" s="19"/>
      <c r="D3" s="148" t="s">
        <v>52</v>
      </c>
      <c r="E3" s="149">
        <v>2012</v>
      </c>
      <c r="F3" s="152" t="s">
        <v>1</v>
      </c>
      <c r="G3" s="152"/>
      <c r="H3" s="152"/>
    </row>
    <row r="4" spans="1:8" ht="14.1" customHeight="1">
      <c r="D4" s="27" t="s">
        <v>2</v>
      </c>
      <c r="E4" s="28">
        <v>2059</v>
      </c>
      <c r="F4" s="132" t="s">
        <v>3</v>
      </c>
      <c r="G4" s="29"/>
      <c r="H4" s="29"/>
    </row>
    <row r="5" spans="1:8" ht="14.1" customHeight="1">
      <c r="D5" s="30" t="s">
        <v>65</v>
      </c>
      <c r="E5" s="31">
        <v>2406</v>
      </c>
      <c r="F5" s="133" t="s">
        <v>58</v>
      </c>
      <c r="G5" s="29"/>
      <c r="H5" s="29"/>
    </row>
    <row r="6" spans="1:8" ht="14.1" customHeight="1">
      <c r="D6" s="27"/>
      <c r="E6" s="32">
        <v>2407</v>
      </c>
      <c r="F6" s="134" t="s">
        <v>55</v>
      </c>
      <c r="G6" s="29"/>
      <c r="H6" s="29"/>
    </row>
    <row r="7" spans="1:8" ht="14.1" customHeight="1">
      <c r="D7" s="27"/>
      <c r="E7" s="32"/>
      <c r="F7" s="33"/>
      <c r="G7" s="29"/>
      <c r="H7" s="29"/>
    </row>
    <row r="8" spans="1:8" ht="14.1" customHeight="1">
      <c r="A8" s="34" t="s">
        <v>71</v>
      </c>
      <c r="C8" s="29"/>
      <c r="D8" s="29"/>
      <c r="F8" s="27"/>
      <c r="G8" s="29"/>
      <c r="H8" s="29"/>
    </row>
    <row r="9" spans="1:8" ht="14.1" customHeight="1">
      <c r="A9" s="35"/>
      <c r="D9" s="36"/>
      <c r="E9" s="37" t="s">
        <v>49</v>
      </c>
      <c r="F9" s="37" t="s">
        <v>4</v>
      </c>
      <c r="G9" s="37" t="s">
        <v>10</v>
      </c>
    </row>
    <row r="10" spans="1:8" ht="14.1" customHeight="1">
      <c r="A10" s="35"/>
      <c r="D10" s="150" t="s">
        <v>5</v>
      </c>
      <c r="E10" s="39">
        <f>H109</f>
        <v>82379</v>
      </c>
      <c r="F10" s="39" t="s">
        <v>6</v>
      </c>
      <c r="G10" s="39">
        <v>82379</v>
      </c>
    </row>
    <row r="11" spans="1:8" ht="14.1" customHeight="1">
      <c r="A11" s="35"/>
      <c r="D11" s="38"/>
      <c r="E11" s="39"/>
      <c r="F11" s="38"/>
    </row>
    <row r="12" spans="1:8" ht="14.1" customHeight="1">
      <c r="A12" s="34" t="s">
        <v>48</v>
      </c>
      <c r="D12" s="40"/>
      <c r="E12" s="40"/>
      <c r="F12" s="41"/>
      <c r="G12" s="40"/>
      <c r="H12" s="40"/>
    </row>
    <row r="13" spans="1:8" ht="14.1" customHeight="1">
      <c r="A13" s="5"/>
      <c r="B13" s="6"/>
      <c r="C13" s="7"/>
      <c r="D13" s="8"/>
      <c r="E13" s="8"/>
      <c r="F13" s="15"/>
      <c r="G13" s="8"/>
      <c r="H13" s="9" t="s">
        <v>54</v>
      </c>
    </row>
    <row r="14" spans="1:8" s="3" customFormat="1">
      <c r="A14" s="10"/>
      <c r="B14" s="11"/>
      <c r="C14" s="12"/>
      <c r="D14" s="155" t="s">
        <v>80</v>
      </c>
      <c r="E14" s="155"/>
      <c r="F14" s="151" t="s">
        <v>70</v>
      </c>
      <c r="G14" s="151" t="s">
        <v>72</v>
      </c>
      <c r="H14" s="151" t="s">
        <v>70</v>
      </c>
    </row>
    <row r="15" spans="1:8" s="3" customFormat="1">
      <c r="A15" s="5"/>
      <c r="B15" s="6"/>
      <c r="C15" s="12" t="s">
        <v>7</v>
      </c>
      <c r="D15" s="154" t="s">
        <v>79</v>
      </c>
      <c r="E15" s="154"/>
      <c r="F15" s="151" t="s">
        <v>73</v>
      </c>
      <c r="G15" s="151" t="s">
        <v>73</v>
      </c>
      <c r="H15" s="151" t="s">
        <v>82</v>
      </c>
    </row>
    <row r="16" spans="1:8" s="3" customFormat="1">
      <c r="A16" s="13"/>
      <c r="B16" s="14"/>
      <c r="C16" s="7"/>
      <c r="D16" s="15" t="s">
        <v>8</v>
      </c>
      <c r="E16" s="15" t="s">
        <v>9</v>
      </c>
      <c r="F16" s="15"/>
      <c r="G16" s="15"/>
      <c r="H16" s="16"/>
    </row>
    <row r="17" spans="1:8" ht="15.2" customHeight="1">
      <c r="A17" s="19"/>
      <c r="B17" s="20"/>
      <c r="C17" s="42" t="s">
        <v>11</v>
      </c>
      <c r="D17" s="43"/>
      <c r="E17" s="43"/>
      <c r="F17" s="43"/>
      <c r="G17" s="43"/>
      <c r="H17" s="43"/>
    </row>
    <row r="18" spans="1:8" ht="27">
      <c r="A18" s="44" t="s">
        <v>12</v>
      </c>
      <c r="B18" s="45">
        <v>2012</v>
      </c>
      <c r="C18" s="46" t="s">
        <v>13</v>
      </c>
      <c r="D18" s="47"/>
      <c r="E18" s="47"/>
      <c r="F18" s="47"/>
      <c r="G18" s="47"/>
      <c r="H18" s="47"/>
    </row>
    <row r="19" spans="1:8" s="2" customFormat="1" ht="15.2" customHeight="1">
      <c r="A19" s="44"/>
      <c r="B19" s="48" t="s">
        <v>14</v>
      </c>
      <c r="C19" s="49" t="s">
        <v>77</v>
      </c>
      <c r="D19" s="50"/>
      <c r="E19" s="50"/>
      <c r="F19" s="50"/>
      <c r="G19" s="50"/>
      <c r="H19" s="50"/>
    </row>
    <row r="20" spans="1:8" ht="15.2" customHeight="1">
      <c r="A20" s="44"/>
      <c r="B20" s="51">
        <v>3.09</v>
      </c>
      <c r="C20" s="52" t="s">
        <v>15</v>
      </c>
      <c r="D20" s="53"/>
      <c r="E20" s="53"/>
      <c r="F20" s="53"/>
      <c r="G20" s="143"/>
      <c r="H20" s="53"/>
    </row>
    <row r="21" spans="1:8" ht="15.2" customHeight="1">
      <c r="A21" s="44"/>
      <c r="B21" s="54" t="s">
        <v>16</v>
      </c>
      <c r="C21" s="49" t="s">
        <v>17</v>
      </c>
      <c r="D21" s="55">
        <v>0</v>
      </c>
      <c r="E21" s="56">
        <v>13282</v>
      </c>
      <c r="F21" s="57">
        <v>16116</v>
      </c>
      <c r="G21" s="142">
        <v>16116</v>
      </c>
      <c r="H21" s="58">
        <v>17349</v>
      </c>
    </row>
    <row r="22" spans="1:8" ht="15.2" customHeight="1">
      <c r="A22" s="44"/>
      <c r="B22" s="54" t="s">
        <v>18</v>
      </c>
      <c r="C22" s="49" t="s">
        <v>19</v>
      </c>
      <c r="D22" s="55">
        <v>0</v>
      </c>
      <c r="E22" s="56">
        <v>591</v>
      </c>
      <c r="F22" s="57">
        <v>2000</v>
      </c>
      <c r="G22" s="142">
        <v>2000</v>
      </c>
      <c r="H22" s="58">
        <v>2000</v>
      </c>
    </row>
    <row r="23" spans="1:8" ht="15.2" customHeight="1">
      <c r="A23" s="44"/>
      <c r="B23" s="54" t="s">
        <v>20</v>
      </c>
      <c r="C23" s="49" t="s">
        <v>21</v>
      </c>
      <c r="D23" s="55">
        <v>0</v>
      </c>
      <c r="E23" s="56">
        <v>5500</v>
      </c>
      <c r="F23" s="57">
        <v>5500</v>
      </c>
      <c r="G23" s="142">
        <v>5500</v>
      </c>
      <c r="H23" s="58">
        <v>5500</v>
      </c>
    </row>
    <row r="24" spans="1:8" ht="15.2" customHeight="1">
      <c r="A24" s="44"/>
      <c r="B24" s="54" t="s">
        <v>74</v>
      </c>
      <c r="C24" s="18" t="s">
        <v>75</v>
      </c>
      <c r="D24" s="55">
        <v>0</v>
      </c>
      <c r="E24" s="55">
        <v>0</v>
      </c>
      <c r="F24" s="55">
        <v>0</v>
      </c>
      <c r="G24" s="144">
        <v>0</v>
      </c>
      <c r="H24" s="58">
        <v>8000</v>
      </c>
    </row>
    <row r="25" spans="1:8" ht="15.2" customHeight="1">
      <c r="A25" s="44" t="s">
        <v>10</v>
      </c>
      <c r="B25" s="51">
        <v>3.09</v>
      </c>
      <c r="C25" s="52" t="s">
        <v>15</v>
      </c>
      <c r="D25" s="59">
        <f t="shared" ref="D25" si="0">SUM(D21:D23)</f>
        <v>0</v>
      </c>
      <c r="E25" s="60">
        <f>SUM(E21:E24)</f>
        <v>19373</v>
      </c>
      <c r="F25" s="60">
        <f t="shared" ref="F25:G25" si="1">SUM(F21:F24)</f>
        <v>23616</v>
      </c>
      <c r="G25" s="145">
        <f t="shared" si="1"/>
        <v>23616</v>
      </c>
      <c r="H25" s="60">
        <v>32849</v>
      </c>
    </row>
    <row r="26" spans="1:8">
      <c r="A26" s="44"/>
      <c r="B26" s="48"/>
      <c r="C26" s="49"/>
      <c r="D26" s="61"/>
      <c r="E26" s="62"/>
      <c r="F26" s="62"/>
      <c r="G26" s="61"/>
      <c r="H26" s="62"/>
    </row>
    <row r="27" spans="1:8" ht="27">
      <c r="A27" s="44"/>
      <c r="B27" s="51">
        <v>3.101</v>
      </c>
      <c r="C27" s="46" t="s">
        <v>66</v>
      </c>
      <c r="D27" s="63"/>
      <c r="E27" s="53"/>
      <c r="F27" s="53"/>
      <c r="G27" s="63"/>
      <c r="H27" s="53"/>
    </row>
    <row r="28" spans="1:8" ht="15.2" customHeight="1">
      <c r="A28" s="44"/>
      <c r="B28" s="54" t="s">
        <v>16</v>
      </c>
      <c r="C28" s="49" t="s">
        <v>17</v>
      </c>
      <c r="D28" s="55">
        <v>0</v>
      </c>
      <c r="E28" s="56">
        <v>668</v>
      </c>
      <c r="F28" s="57">
        <v>1320</v>
      </c>
      <c r="G28" s="57">
        <v>1320</v>
      </c>
      <c r="H28" s="58">
        <v>1320</v>
      </c>
    </row>
    <row r="29" spans="1:8" ht="27">
      <c r="A29" s="44" t="s">
        <v>10</v>
      </c>
      <c r="B29" s="51">
        <v>3.101</v>
      </c>
      <c r="C29" s="46" t="s">
        <v>66</v>
      </c>
      <c r="D29" s="59">
        <f t="shared" ref="D29:G29" si="2">D28</f>
        <v>0</v>
      </c>
      <c r="E29" s="60">
        <f t="shared" si="2"/>
        <v>668</v>
      </c>
      <c r="F29" s="64">
        <f t="shared" si="2"/>
        <v>1320</v>
      </c>
      <c r="G29" s="64">
        <f t="shared" si="2"/>
        <v>1320</v>
      </c>
      <c r="H29" s="60">
        <v>1320</v>
      </c>
    </row>
    <row r="30" spans="1:8" ht="15.2" customHeight="1">
      <c r="A30" s="44"/>
      <c r="B30" s="54"/>
      <c r="C30" s="49"/>
      <c r="D30" s="65"/>
      <c r="E30" s="58"/>
      <c r="F30" s="58"/>
      <c r="G30" s="58"/>
      <c r="H30" s="58"/>
    </row>
    <row r="31" spans="1:8" ht="15.2" customHeight="1">
      <c r="A31" s="66"/>
      <c r="B31" s="67">
        <v>3.1019999999999999</v>
      </c>
      <c r="C31" s="68" t="s">
        <v>22</v>
      </c>
      <c r="D31" s="61"/>
      <c r="E31" s="62"/>
      <c r="F31" s="62"/>
      <c r="G31" s="62"/>
      <c r="H31" s="62"/>
    </row>
    <row r="32" spans="1:8" ht="15.2" customHeight="1">
      <c r="A32" s="66"/>
      <c r="B32" s="69" t="s">
        <v>23</v>
      </c>
      <c r="C32" s="70" t="s">
        <v>24</v>
      </c>
      <c r="D32" s="71">
        <v>0</v>
      </c>
      <c r="E32" s="72">
        <v>1500</v>
      </c>
      <c r="F32" s="73">
        <v>1500</v>
      </c>
      <c r="G32" s="73">
        <v>1500</v>
      </c>
      <c r="H32" s="62">
        <v>1500</v>
      </c>
    </row>
    <row r="33" spans="1:8" ht="15.2" customHeight="1">
      <c r="A33" s="74" t="s">
        <v>10</v>
      </c>
      <c r="B33" s="75">
        <v>3.1019999999999999</v>
      </c>
      <c r="C33" s="76" t="s">
        <v>22</v>
      </c>
      <c r="D33" s="59">
        <f t="shared" ref="D33:G33" si="3">D32</f>
        <v>0</v>
      </c>
      <c r="E33" s="60">
        <f t="shared" si="3"/>
        <v>1500</v>
      </c>
      <c r="F33" s="64">
        <f t="shared" si="3"/>
        <v>1500</v>
      </c>
      <c r="G33" s="64">
        <f t="shared" si="3"/>
        <v>1500</v>
      </c>
      <c r="H33" s="60">
        <v>1500</v>
      </c>
    </row>
    <row r="34" spans="1:8" ht="3" customHeight="1">
      <c r="A34" s="66"/>
      <c r="B34" s="69"/>
      <c r="C34" s="70"/>
      <c r="D34" s="61"/>
      <c r="E34" s="62"/>
      <c r="F34" s="62"/>
      <c r="G34" s="62"/>
      <c r="H34" s="62"/>
    </row>
    <row r="35" spans="1:8" ht="13.9" customHeight="1">
      <c r="A35" s="66"/>
      <c r="B35" s="67">
        <v>3.1030000000000002</v>
      </c>
      <c r="C35" s="68" t="s">
        <v>25</v>
      </c>
      <c r="D35" s="61"/>
      <c r="E35" s="62"/>
      <c r="F35" s="62"/>
      <c r="G35" s="62"/>
      <c r="H35" s="62"/>
    </row>
    <row r="36" spans="1:8" ht="13.9" customHeight="1">
      <c r="A36" s="66"/>
      <c r="B36" s="69" t="s">
        <v>16</v>
      </c>
      <c r="C36" s="70" t="s">
        <v>17</v>
      </c>
      <c r="D36" s="71">
        <v>0</v>
      </c>
      <c r="E36" s="72">
        <v>24702</v>
      </c>
      <c r="F36" s="73">
        <v>27463</v>
      </c>
      <c r="G36" s="73">
        <v>27463</v>
      </c>
      <c r="H36" s="62">
        <v>30555</v>
      </c>
    </row>
    <row r="37" spans="1:8" ht="13.9" customHeight="1">
      <c r="A37" s="66"/>
      <c r="B37" s="69" t="s">
        <v>20</v>
      </c>
      <c r="C37" s="70" t="s">
        <v>21</v>
      </c>
      <c r="D37" s="71">
        <v>0</v>
      </c>
      <c r="E37" s="73">
        <v>232</v>
      </c>
      <c r="F37" s="73">
        <v>250</v>
      </c>
      <c r="G37" s="73">
        <v>250</v>
      </c>
      <c r="H37" s="62">
        <v>250</v>
      </c>
    </row>
    <row r="38" spans="1:8" ht="13.9" customHeight="1">
      <c r="A38" s="66"/>
      <c r="B38" s="69" t="s">
        <v>26</v>
      </c>
      <c r="C38" s="70" t="s">
        <v>27</v>
      </c>
      <c r="D38" s="55">
        <v>0</v>
      </c>
      <c r="E38" s="56">
        <v>9839</v>
      </c>
      <c r="F38" s="57">
        <v>7400</v>
      </c>
      <c r="G38" s="57">
        <v>7400</v>
      </c>
      <c r="H38" s="58">
        <v>7400</v>
      </c>
    </row>
    <row r="39" spans="1:8" ht="13.9" customHeight="1">
      <c r="A39" s="66" t="s">
        <v>10</v>
      </c>
      <c r="B39" s="67">
        <v>3.1030000000000002</v>
      </c>
      <c r="C39" s="68" t="s">
        <v>25</v>
      </c>
      <c r="D39" s="59">
        <f t="shared" ref="D39:G39" si="4">SUM(D35:D38)</f>
        <v>0</v>
      </c>
      <c r="E39" s="60">
        <f t="shared" si="4"/>
        <v>34773</v>
      </c>
      <c r="F39" s="64">
        <f t="shared" si="4"/>
        <v>35113</v>
      </c>
      <c r="G39" s="64">
        <f t="shared" si="4"/>
        <v>35113</v>
      </c>
      <c r="H39" s="60">
        <v>38205</v>
      </c>
    </row>
    <row r="40" spans="1:8" ht="12" customHeight="1">
      <c r="A40" s="66"/>
      <c r="B40" s="67"/>
      <c r="C40" s="68"/>
      <c r="D40" s="77"/>
      <c r="E40" s="62"/>
      <c r="F40" s="78"/>
      <c r="G40" s="77"/>
      <c r="H40" s="62"/>
    </row>
    <row r="41" spans="1:8" ht="13.9" customHeight="1">
      <c r="A41" s="66"/>
      <c r="B41" s="67">
        <v>3.1040000000000001</v>
      </c>
      <c r="C41" s="68" t="s">
        <v>28</v>
      </c>
      <c r="D41" s="65"/>
      <c r="E41" s="58"/>
      <c r="F41" s="58"/>
      <c r="G41" s="65"/>
      <c r="H41" s="58"/>
    </row>
    <row r="42" spans="1:8" ht="13.9" customHeight="1">
      <c r="A42" s="44"/>
      <c r="B42" s="54" t="s">
        <v>29</v>
      </c>
      <c r="C42" s="49" t="s">
        <v>28</v>
      </c>
      <c r="D42" s="55">
        <v>0</v>
      </c>
      <c r="E42" s="56">
        <v>679</v>
      </c>
      <c r="F42" s="57">
        <v>1700</v>
      </c>
      <c r="G42" s="57">
        <v>1700</v>
      </c>
      <c r="H42" s="58">
        <v>1700</v>
      </c>
    </row>
    <row r="43" spans="1:8" ht="13.9" customHeight="1">
      <c r="A43" s="44"/>
      <c r="B43" s="54" t="s">
        <v>30</v>
      </c>
      <c r="C43" s="49" t="s">
        <v>31</v>
      </c>
      <c r="D43" s="55">
        <v>0</v>
      </c>
      <c r="E43" s="57">
        <v>6</v>
      </c>
      <c r="F43" s="57">
        <v>100</v>
      </c>
      <c r="G43" s="57">
        <v>100</v>
      </c>
      <c r="H43" s="58">
        <v>100</v>
      </c>
    </row>
    <row r="44" spans="1:8" ht="13.9" customHeight="1">
      <c r="A44" s="44" t="s">
        <v>10</v>
      </c>
      <c r="B44" s="51">
        <v>3.1040000000000001</v>
      </c>
      <c r="C44" s="52" t="s">
        <v>28</v>
      </c>
      <c r="D44" s="59">
        <f t="shared" ref="D44:G44" si="5">D42+D43</f>
        <v>0</v>
      </c>
      <c r="E44" s="60">
        <f t="shared" si="5"/>
        <v>685</v>
      </c>
      <c r="F44" s="64">
        <f t="shared" si="5"/>
        <v>1800</v>
      </c>
      <c r="G44" s="64">
        <f t="shared" si="5"/>
        <v>1800</v>
      </c>
      <c r="H44" s="60">
        <v>1800</v>
      </c>
    </row>
    <row r="45" spans="1:8" ht="12" customHeight="1">
      <c r="A45" s="44"/>
      <c r="B45" s="54"/>
      <c r="C45" s="49"/>
      <c r="D45" s="65"/>
      <c r="E45" s="58"/>
      <c r="F45" s="58"/>
      <c r="G45" s="58"/>
      <c r="H45" s="58"/>
    </row>
    <row r="46" spans="1:8" ht="13.9" customHeight="1">
      <c r="A46" s="44"/>
      <c r="B46" s="51">
        <v>3.105</v>
      </c>
      <c r="C46" s="52" t="s">
        <v>32</v>
      </c>
      <c r="D46" s="65"/>
      <c r="E46" s="58"/>
      <c r="F46" s="58"/>
      <c r="G46" s="58"/>
      <c r="H46" s="58"/>
    </row>
    <row r="47" spans="1:8" ht="13.9" customHeight="1">
      <c r="A47" s="44"/>
      <c r="B47" s="54" t="s">
        <v>30</v>
      </c>
      <c r="C47" s="49" t="s">
        <v>32</v>
      </c>
      <c r="D47" s="55">
        <v>0</v>
      </c>
      <c r="E47" s="56">
        <v>606</v>
      </c>
      <c r="F47" s="57">
        <v>300</v>
      </c>
      <c r="G47" s="57">
        <v>300</v>
      </c>
      <c r="H47" s="58">
        <v>300</v>
      </c>
    </row>
    <row r="48" spans="1:8" ht="13.9" customHeight="1">
      <c r="A48" s="44" t="s">
        <v>10</v>
      </c>
      <c r="B48" s="51">
        <v>3.105</v>
      </c>
      <c r="C48" s="52" t="s">
        <v>32</v>
      </c>
      <c r="D48" s="59">
        <f t="shared" ref="D48:G48" si="6">D47</f>
        <v>0</v>
      </c>
      <c r="E48" s="60">
        <f t="shared" si="6"/>
        <v>606</v>
      </c>
      <c r="F48" s="64">
        <f t="shared" si="6"/>
        <v>300</v>
      </c>
      <c r="G48" s="64">
        <f t="shared" si="6"/>
        <v>300</v>
      </c>
      <c r="H48" s="60">
        <v>300</v>
      </c>
    </row>
    <row r="49" spans="1:8" ht="12" customHeight="1">
      <c r="A49" s="44"/>
      <c r="B49" s="54"/>
      <c r="C49" s="49"/>
      <c r="D49" s="65"/>
      <c r="E49" s="58"/>
      <c r="F49" s="58"/>
      <c r="G49" s="58"/>
      <c r="H49" s="58"/>
    </row>
    <row r="50" spans="1:8" ht="13.9" customHeight="1">
      <c r="A50" s="44"/>
      <c r="B50" s="51">
        <v>3.1059999999999999</v>
      </c>
      <c r="C50" s="52" t="s">
        <v>33</v>
      </c>
      <c r="D50" s="65"/>
      <c r="E50" s="58"/>
      <c r="F50" s="58"/>
      <c r="G50" s="58"/>
      <c r="H50" s="58"/>
    </row>
    <row r="51" spans="1:8" ht="13.9" customHeight="1">
      <c r="A51" s="66"/>
      <c r="B51" s="69" t="s">
        <v>26</v>
      </c>
      <c r="C51" s="70" t="s">
        <v>27</v>
      </c>
      <c r="D51" s="79">
        <v>0</v>
      </c>
      <c r="E51" s="80">
        <v>14</v>
      </c>
      <c r="F51" s="80">
        <v>25</v>
      </c>
      <c r="G51" s="80">
        <v>25</v>
      </c>
      <c r="H51" s="58">
        <v>25</v>
      </c>
    </row>
    <row r="52" spans="1:8" ht="13.9" customHeight="1">
      <c r="A52" s="66" t="s">
        <v>10</v>
      </c>
      <c r="B52" s="51">
        <v>3.1059999999999999</v>
      </c>
      <c r="C52" s="68" t="s">
        <v>33</v>
      </c>
      <c r="D52" s="59">
        <f t="shared" ref="D52:G52" si="7">D51</f>
        <v>0</v>
      </c>
      <c r="E52" s="64">
        <f t="shared" si="7"/>
        <v>14</v>
      </c>
      <c r="F52" s="64">
        <f t="shared" si="7"/>
        <v>25</v>
      </c>
      <c r="G52" s="64">
        <f t="shared" si="7"/>
        <v>25</v>
      </c>
      <c r="H52" s="60">
        <v>25</v>
      </c>
    </row>
    <row r="53" spans="1:8" ht="12" customHeight="1">
      <c r="A53" s="66"/>
      <c r="B53" s="69"/>
      <c r="C53" s="70"/>
      <c r="D53" s="61"/>
      <c r="E53" s="62"/>
      <c r="F53" s="62"/>
      <c r="G53" s="62"/>
      <c r="H53" s="62"/>
    </row>
    <row r="54" spans="1:8" ht="13.5">
      <c r="A54" s="66"/>
      <c r="B54" s="51">
        <v>3.1070000000000002</v>
      </c>
      <c r="C54" s="68" t="s">
        <v>76</v>
      </c>
      <c r="D54" s="65"/>
      <c r="E54" s="58"/>
      <c r="F54" s="58"/>
      <c r="G54" s="58"/>
      <c r="H54" s="58"/>
    </row>
    <row r="55" spans="1:8" ht="13.9" customHeight="1">
      <c r="A55" s="66"/>
      <c r="B55" s="81" t="s">
        <v>23</v>
      </c>
      <c r="C55" s="70" t="s">
        <v>34</v>
      </c>
      <c r="D55" s="55">
        <v>0</v>
      </c>
      <c r="E55" s="57">
        <v>531</v>
      </c>
      <c r="F55" s="57">
        <v>400</v>
      </c>
      <c r="G55" s="57">
        <v>400</v>
      </c>
      <c r="H55" s="58">
        <v>400</v>
      </c>
    </row>
    <row r="56" spans="1:8" ht="13.5">
      <c r="A56" s="66" t="s">
        <v>10</v>
      </c>
      <c r="B56" s="51">
        <v>3.1070000000000002</v>
      </c>
      <c r="C56" s="68" t="s">
        <v>76</v>
      </c>
      <c r="D56" s="59">
        <f t="shared" ref="D56:G56" si="8">SUM(D54:D55)</f>
        <v>0</v>
      </c>
      <c r="E56" s="64">
        <f t="shared" si="8"/>
        <v>531</v>
      </c>
      <c r="F56" s="64">
        <f t="shared" si="8"/>
        <v>400</v>
      </c>
      <c r="G56" s="64">
        <f t="shared" si="8"/>
        <v>400</v>
      </c>
      <c r="H56" s="60">
        <v>400</v>
      </c>
    </row>
    <row r="57" spans="1:8" ht="12" customHeight="1">
      <c r="A57" s="44"/>
      <c r="B57" s="54"/>
      <c r="C57" s="49"/>
      <c r="D57" s="65"/>
      <c r="E57" s="58"/>
      <c r="F57" s="58"/>
      <c r="G57" s="58"/>
      <c r="H57" s="58"/>
    </row>
    <row r="58" spans="1:8" ht="13.9" customHeight="1">
      <c r="A58" s="44"/>
      <c r="B58" s="51">
        <v>3.1080000000000001</v>
      </c>
      <c r="C58" s="52" t="s">
        <v>35</v>
      </c>
      <c r="D58" s="65"/>
      <c r="E58" s="58"/>
      <c r="F58" s="58"/>
      <c r="G58" s="58"/>
      <c r="H58" s="58"/>
    </row>
    <row r="59" spans="1:8" ht="13.9" customHeight="1">
      <c r="A59" s="44"/>
      <c r="B59" s="54" t="s">
        <v>18</v>
      </c>
      <c r="C59" s="49" t="s">
        <v>19</v>
      </c>
      <c r="D59" s="55">
        <v>0</v>
      </c>
      <c r="E59" s="56">
        <v>1291</v>
      </c>
      <c r="F59" s="57">
        <v>1300</v>
      </c>
      <c r="G59" s="57">
        <v>1300</v>
      </c>
      <c r="H59" s="58">
        <v>1300</v>
      </c>
    </row>
    <row r="60" spans="1:8" ht="13.9" customHeight="1">
      <c r="A60" s="66" t="s">
        <v>10</v>
      </c>
      <c r="B60" s="51">
        <v>3.1080000000000001</v>
      </c>
      <c r="C60" s="52" t="s">
        <v>35</v>
      </c>
      <c r="D60" s="59">
        <f t="shared" ref="D60:G60" si="9">D59</f>
        <v>0</v>
      </c>
      <c r="E60" s="60">
        <f t="shared" si="9"/>
        <v>1291</v>
      </c>
      <c r="F60" s="64">
        <f t="shared" si="9"/>
        <v>1300</v>
      </c>
      <c r="G60" s="64">
        <f t="shared" si="9"/>
        <v>1300</v>
      </c>
      <c r="H60" s="60">
        <v>1300</v>
      </c>
    </row>
    <row r="61" spans="1:8">
      <c r="A61" s="44" t="s">
        <v>10</v>
      </c>
      <c r="B61" s="48" t="s">
        <v>14</v>
      </c>
      <c r="C61" s="49" t="s">
        <v>77</v>
      </c>
      <c r="D61" s="59">
        <f t="shared" ref="D61:G61" si="10">D60+D56+D48+D52+D39+D33+D29+D25+D44</f>
        <v>0</v>
      </c>
      <c r="E61" s="60">
        <f t="shared" si="10"/>
        <v>59441</v>
      </c>
      <c r="F61" s="64">
        <f t="shared" si="10"/>
        <v>65374</v>
      </c>
      <c r="G61" s="64">
        <f t="shared" si="10"/>
        <v>65374</v>
      </c>
      <c r="H61" s="60">
        <v>77699</v>
      </c>
    </row>
    <row r="62" spans="1:8" ht="27">
      <c r="A62" s="66" t="s">
        <v>10</v>
      </c>
      <c r="B62" s="135">
        <v>2012</v>
      </c>
      <c r="C62" s="106" t="s">
        <v>13</v>
      </c>
      <c r="D62" s="79">
        <f t="shared" ref="D62:G62" si="11">D61</f>
        <v>0</v>
      </c>
      <c r="E62" s="82">
        <f t="shared" si="11"/>
        <v>59441</v>
      </c>
      <c r="F62" s="80">
        <f t="shared" si="11"/>
        <v>65374</v>
      </c>
      <c r="G62" s="80">
        <f t="shared" si="11"/>
        <v>65374</v>
      </c>
      <c r="H62" s="82">
        <v>77699</v>
      </c>
    </row>
    <row r="63" spans="1:8">
      <c r="A63" s="66"/>
      <c r="B63" s="136"/>
      <c r="C63" s="108"/>
      <c r="D63" s="61"/>
      <c r="E63" s="62"/>
      <c r="F63" s="62"/>
      <c r="G63" s="61"/>
      <c r="H63" s="62"/>
    </row>
    <row r="64" spans="1:8" ht="13.5" customHeight="1">
      <c r="A64" s="66" t="s">
        <v>12</v>
      </c>
      <c r="B64" s="83">
        <v>2059</v>
      </c>
      <c r="C64" s="84" t="s">
        <v>3</v>
      </c>
      <c r="D64" s="61"/>
      <c r="E64" s="62"/>
      <c r="F64" s="62"/>
      <c r="G64" s="61"/>
      <c r="H64" s="62"/>
    </row>
    <row r="65" spans="1:8" ht="13.5" customHeight="1">
      <c r="A65" s="85"/>
      <c r="B65" s="86">
        <v>60</v>
      </c>
      <c r="C65" s="87" t="s">
        <v>36</v>
      </c>
      <c r="D65" s="61"/>
      <c r="E65" s="62"/>
      <c r="F65" s="62"/>
      <c r="G65" s="61"/>
      <c r="H65" s="62"/>
    </row>
    <row r="66" spans="1:8" ht="13.5" customHeight="1">
      <c r="A66" s="66"/>
      <c r="B66" s="88">
        <v>60.052999999999997</v>
      </c>
      <c r="C66" s="84" t="s">
        <v>37</v>
      </c>
      <c r="D66" s="61"/>
      <c r="E66" s="62"/>
      <c r="F66" s="62"/>
      <c r="G66" s="61"/>
      <c r="H66" s="62"/>
    </row>
    <row r="67" spans="1:8">
      <c r="A67" s="66"/>
      <c r="B67" s="89">
        <v>60</v>
      </c>
      <c r="C67" s="87" t="s">
        <v>47</v>
      </c>
      <c r="D67" s="61"/>
      <c r="E67" s="62"/>
      <c r="F67" s="62"/>
      <c r="G67" s="61"/>
      <c r="H67" s="62"/>
    </row>
    <row r="68" spans="1:8" ht="28.15" customHeight="1">
      <c r="A68" s="66"/>
      <c r="B68" s="86">
        <v>67</v>
      </c>
      <c r="C68" s="87" t="s">
        <v>50</v>
      </c>
      <c r="D68" s="61"/>
      <c r="E68" s="62"/>
      <c r="F68" s="62"/>
      <c r="G68" s="61"/>
      <c r="H68" s="62"/>
    </row>
    <row r="69" spans="1:8" ht="13.5" customHeight="1">
      <c r="A69" s="74"/>
      <c r="B69" s="137" t="s">
        <v>42</v>
      </c>
      <c r="C69" s="138" t="s">
        <v>53</v>
      </c>
      <c r="D69" s="79">
        <v>0</v>
      </c>
      <c r="E69" s="79">
        <v>0</v>
      </c>
      <c r="F69" s="80">
        <v>31</v>
      </c>
      <c r="G69" s="80">
        <v>31</v>
      </c>
      <c r="H69" s="139">
        <v>31</v>
      </c>
    </row>
    <row r="70" spans="1:8" ht="28.15" customHeight="1">
      <c r="A70" s="66" t="s">
        <v>10</v>
      </c>
      <c r="B70" s="86">
        <v>67</v>
      </c>
      <c r="C70" s="87" t="s">
        <v>50</v>
      </c>
      <c r="D70" s="79">
        <f>D69</f>
        <v>0</v>
      </c>
      <c r="E70" s="79">
        <f t="shared" ref="E70:G71" si="12">E69</f>
        <v>0</v>
      </c>
      <c r="F70" s="80">
        <f t="shared" si="12"/>
        <v>31</v>
      </c>
      <c r="G70" s="80">
        <f t="shared" si="12"/>
        <v>31</v>
      </c>
      <c r="H70" s="80">
        <v>31</v>
      </c>
    </row>
    <row r="71" spans="1:8" ht="14.45" customHeight="1">
      <c r="A71" s="66" t="s">
        <v>10</v>
      </c>
      <c r="B71" s="89">
        <v>60</v>
      </c>
      <c r="C71" s="87" t="s">
        <v>47</v>
      </c>
      <c r="D71" s="79">
        <f>D70</f>
        <v>0</v>
      </c>
      <c r="E71" s="79">
        <f t="shared" si="12"/>
        <v>0</v>
      </c>
      <c r="F71" s="80">
        <f t="shared" si="12"/>
        <v>31</v>
      </c>
      <c r="G71" s="80">
        <f t="shared" si="12"/>
        <v>31</v>
      </c>
      <c r="H71" s="80">
        <v>31</v>
      </c>
    </row>
    <row r="72" spans="1:8" ht="8.4499999999999993" customHeight="1">
      <c r="A72" s="66"/>
      <c r="B72" s="89"/>
      <c r="C72" s="87"/>
      <c r="D72" s="90"/>
      <c r="E72" s="71"/>
      <c r="F72" s="73"/>
      <c r="G72" s="90"/>
      <c r="H72" s="62"/>
    </row>
    <row r="73" spans="1:8" ht="13.15" customHeight="1">
      <c r="A73" s="66"/>
      <c r="B73" s="89">
        <v>61</v>
      </c>
      <c r="C73" s="87" t="s">
        <v>46</v>
      </c>
      <c r="D73" s="77"/>
      <c r="E73" s="78"/>
      <c r="F73" s="78"/>
      <c r="G73" s="77"/>
      <c r="H73" s="62"/>
    </row>
    <row r="74" spans="1:8" ht="25.5">
      <c r="A74" s="44"/>
      <c r="B74" s="91">
        <v>68</v>
      </c>
      <c r="C74" s="87" t="s">
        <v>50</v>
      </c>
      <c r="D74" s="92"/>
      <c r="E74" s="78"/>
      <c r="F74" s="78"/>
      <c r="G74" s="77"/>
      <c r="H74" s="62"/>
    </row>
    <row r="75" spans="1:8" ht="13.15" customHeight="1">
      <c r="A75" s="66"/>
      <c r="B75" s="89" t="s">
        <v>43</v>
      </c>
      <c r="C75" s="87" t="s">
        <v>41</v>
      </c>
      <c r="D75" s="71">
        <v>0</v>
      </c>
      <c r="E75" s="73">
        <v>1281</v>
      </c>
      <c r="F75" s="73">
        <v>800</v>
      </c>
      <c r="G75" s="73">
        <v>800</v>
      </c>
      <c r="H75" s="62">
        <v>800</v>
      </c>
    </row>
    <row r="76" spans="1:8" ht="13.15" customHeight="1">
      <c r="A76" s="44"/>
      <c r="B76" s="89" t="s">
        <v>45</v>
      </c>
      <c r="C76" s="93" t="s">
        <v>44</v>
      </c>
      <c r="D76" s="79">
        <v>0</v>
      </c>
      <c r="E76" s="80">
        <v>749</v>
      </c>
      <c r="F76" s="80">
        <v>749</v>
      </c>
      <c r="G76" s="80">
        <v>749</v>
      </c>
      <c r="H76" s="139">
        <v>749</v>
      </c>
    </row>
    <row r="77" spans="1:8" ht="25.5">
      <c r="A77" s="44" t="s">
        <v>10</v>
      </c>
      <c r="B77" s="91">
        <v>68</v>
      </c>
      <c r="C77" s="87" t="s">
        <v>50</v>
      </c>
      <c r="D77" s="71">
        <f>SUM(D75:D76)</f>
        <v>0</v>
      </c>
      <c r="E77" s="73">
        <f t="shared" ref="E77:G77" si="13">SUM(E75:E76)</f>
        <v>2030</v>
      </c>
      <c r="F77" s="73">
        <f t="shared" si="13"/>
        <v>1549</v>
      </c>
      <c r="G77" s="73">
        <f t="shared" si="13"/>
        <v>1549</v>
      </c>
      <c r="H77" s="73">
        <v>1549</v>
      </c>
    </row>
    <row r="78" spans="1:8" ht="14.45" customHeight="1">
      <c r="A78" s="66" t="s">
        <v>10</v>
      </c>
      <c r="B78" s="89">
        <v>61</v>
      </c>
      <c r="C78" s="87" t="s">
        <v>46</v>
      </c>
      <c r="D78" s="59">
        <f>D77</f>
        <v>0</v>
      </c>
      <c r="E78" s="64">
        <f>E77</f>
        <v>2030</v>
      </c>
      <c r="F78" s="64">
        <f t="shared" ref="F78:G78" si="14">F77</f>
        <v>1549</v>
      </c>
      <c r="G78" s="64">
        <f t="shared" si="14"/>
        <v>1549</v>
      </c>
      <c r="H78" s="64">
        <v>1549</v>
      </c>
    </row>
    <row r="79" spans="1:8" ht="13.15" customHeight="1">
      <c r="A79" s="85" t="s">
        <v>10</v>
      </c>
      <c r="B79" s="88">
        <v>60.052999999999997</v>
      </c>
      <c r="C79" s="84" t="s">
        <v>37</v>
      </c>
      <c r="D79" s="59">
        <f>D78+D71</f>
        <v>0</v>
      </c>
      <c r="E79" s="64">
        <f t="shared" ref="E79:G79" si="15">E78+E71</f>
        <v>2030</v>
      </c>
      <c r="F79" s="64">
        <f t="shared" si="15"/>
        <v>1580</v>
      </c>
      <c r="G79" s="64">
        <f t="shared" si="15"/>
        <v>1580</v>
      </c>
      <c r="H79" s="64">
        <v>1580</v>
      </c>
    </row>
    <row r="80" spans="1:8" ht="10.15" customHeight="1">
      <c r="A80" s="94"/>
      <c r="B80" s="91"/>
      <c r="C80" s="93"/>
      <c r="D80" s="95"/>
      <c r="E80" s="96"/>
      <c r="F80" s="96"/>
      <c r="G80" s="95"/>
      <c r="H80" s="96"/>
    </row>
    <row r="81" spans="1:8" ht="14.45" customHeight="1">
      <c r="A81" s="94"/>
      <c r="B81" s="97">
        <v>60.103000000000002</v>
      </c>
      <c r="C81" s="98" t="s">
        <v>39</v>
      </c>
      <c r="D81" s="95"/>
      <c r="E81" s="96"/>
      <c r="F81" s="96"/>
      <c r="G81" s="95"/>
      <c r="H81" s="96"/>
    </row>
    <row r="82" spans="1:8" ht="14.45" customHeight="1">
      <c r="A82" s="94"/>
      <c r="B82" s="99">
        <v>44</v>
      </c>
      <c r="C82" s="93" t="s">
        <v>38</v>
      </c>
      <c r="D82" s="95"/>
      <c r="E82" s="96"/>
      <c r="F82" s="96"/>
      <c r="G82" s="95"/>
      <c r="H82" s="96"/>
    </row>
    <row r="83" spans="1:8" ht="25.5">
      <c r="A83" s="94"/>
      <c r="B83" s="100" t="s">
        <v>40</v>
      </c>
      <c r="C83" s="93" t="s">
        <v>51</v>
      </c>
      <c r="D83" s="79">
        <v>0</v>
      </c>
      <c r="E83" s="79">
        <v>0</v>
      </c>
      <c r="F83" s="80">
        <v>450</v>
      </c>
      <c r="G83" s="80">
        <v>450</v>
      </c>
      <c r="H83" s="139">
        <v>450</v>
      </c>
    </row>
    <row r="84" spans="1:8" ht="13.15" customHeight="1">
      <c r="A84" s="94" t="s">
        <v>10</v>
      </c>
      <c r="B84" s="99">
        <v>44</v>
      </c>
      <c r="C84" s="93" t="s">
        <v>38</v>
      </c>
      <c r="D84" s="55">
        <f>D83</f>
        <v>0</v>
      </c>
      <c r="E84" s="55">
        <f t="shared" ref="E84:G85" si="16">E83</f>
        <v>0</v>
      </c>
      <c r="F84" s="57">
        <f t="shared" si="16"/>
        <v>450</v>
      </c>
      <c r="G84" s="57">
        <f t="shared" si="16"/>
        <v>450</v>
      </c>
      <c r="H84" s="57">
        <v>450</v>
      </c>
    </row>
    <row r="85" spans="1:8" ht="13.15" customHeight="1">
      <c r="A85" s="94" t="s">
        <v>10</v>
      </c>
      <c r="B85" s="97">
        <v>60.103000000000002</v>
      </c>
      <c r="C85" s="98" t="s">
        <v>39</v>
      </c>
      <c r="D85" s="59">
        <f>D84</f>
        <v>0</v>
      </c>
      <c r="E85" s="59">
        <f t="shared" si="16"/>
        <v>0</v>
      </c>
      <c r="F85" s="64">
        <f t="shared" si="16"/>
        <v>450</v>
      </c>
      <c r="G85" s="64">
        <f t="shared" si="16"/>
        <v>450</v>
      </c>
      <c r="H85" s="64">
        <v>450</v>
      </c>
    </row>
    <row r="86" spans="1:8" ht="13.15" customHeight="1">
      <c r="A86" s="94" t="s">
        <v>10</v>
      </c>
      <c r="B86" s="91">
        <v>60</v>
      </c>
      <c r="C86" s="93" t="s">
        <v>36</v>
      </c>
      <c r="D86" s="59">
        <f>D79+D85</f>
        <v>0</v>
      </c>
      <c r="E86" s="64">
        <f t="shared" ref="E86:G86" si="17">E79+E85</f>
        <v>2030</v>
      </c>
      <c r="F86" s="64">
        <f t="shared" si="17"/>
        <v>2030</v>
      </c>
      <c r="G86" s="64">
        <f t="shared" si="17"/>
        <v>2030</v>
      </c>
      <c r="H86" s="64">
        <v>2030</v>
      </c>
    </row>
    <row r="87" spans="1:8" ht="13.15" customHeight="1">
      <c r="A87" s="94" t="s">
        <v>10</v>
      </c>
      <c r="B87" s="101">
        <v>2059</v>
      </c>
      <c r="C87" s="98" t="s">
        <v>3</v>
      </c>
      <c r="D87" s="59">
        <f>D86</f>
        <v>0</v>
      </c>
      <c r="E87" s="64">
        <f t="shared" ref="E87:G87" si="18">E86</f>
        <v>2030</v>
      </c>
      <c r="F87" s="64">
        <f t="shared" si="18"/>
        <v>2030</v>
      </c>
      <c r="G87" s="64">
        <f t="shared" si="18"/>
        <v>2030</v>
      </c>
      <c r="H87" s="64">
        <v>2030</v>
      </c>
    </row>
    <row r="88" spans="1:8" ht="10.9" customHeight="1">
      <c r="A88" s="94"/>
      <c r="B88" s="101"/>
      <c r="C88" s="98"/>
      <c r="D88" s="102"/>
      <c r="E88" s="103"/>
      <c r="F88" s="103"/>
      <c r="G88" s="102"/>
      <c r="H88" s="104"/>
    </row>
    <row r="89" spans="1:8" ht="13.15" customHeight="1">
      <c r="A89" s="70" t="s">
        <v>12</v>
      </c>
      <c r="B89" s="105">
        <v>2406</v>
      </c>
      <c r="C89" s="106" t="s">
        <v>58</v>
      </c>
      <c r="D89" s="90"/>
      <c r="E89" s="71"/>
      <c r="F89" s="71"/>
      <c r="G89" s="90"/>
      <c r="H89" s="72"/>
    </row>
    <row r="90" spans="1:8" ht="13.15" customHeight="1">
      <c r="A90" s="85"/>
      <c r="B90" s="107">
        <v>2</v>
      </c>
      <c r="C90" s="108" t="s">
        <v>59</v>
      </c>
      <c r="D90" s="90"/>
      <c r="E90" s="71"/>
      <c r="F90" s="71"/>
      <c r="G90" s="90"/>
      <c r="H90" s="72"/>
    </row>
    <row r="91" spans="1:8" ht="13.15" customHeight="1">
      <c r="A91" s="85"/>
      <c r="B91" s="109">
        <v>2.1120000000000001</v>
      </c>
      <c r="C91" s="106" t="s">
        <v>60</v>
      </c>
      <c r="D91" s="90"/>
      <c r="E91" s="71"/>
      <c r="F91" s="71"/>
      <c r="G91" s="90"/>
      <c r="H91" s="72"/>
    </row>
    <row r="92" spans="1:8" ht="13.15" customHeight="1">
      <c r="A92" s="85"/>
      <c r="B92" s="110">
        <v>45</v>
      </c>
      <c r="C92" s="108" t="s">
        <v>61</v>
      </c>
      <c r="D92" s="90"/>
      <c r="E92" s="71"/>
      <c r="F92" s="71"/>
      <c r="G92" s="90"/>
      <c r="H92" s="72"/>
    </row>
    <row r="93" spans="1:8" ht="13.15" customHeight="1">
      <c r="A93" s="85"/>
      <c r="B93" s="86" t="s">
        <v>62</v>
      </c>
      <c r="C93" s="87" t="s">
        <v>68</v>
      </c>
      <c r="D93" s="79">
        <v>0</v>
      </c>
      <c r="E93" s="80">
        <v>2497</v>
      </c>
      <c r="F93" s="80">
        <v>2500</v>
      </c>
      <c r="G93" s="80">
        <v>2500</v>
      </c>
      <c r="H93" s="82">
        <v>2500</v>
      </c>
    </row>
    <row r="94" spans="1:8" ht="13.15" customHeight="1">
      <c r="A94" s="85" t="s">
        <v>10</v>
      </c>
      <c r="B94" s="110">
        <v>45</v>
      </c>
      <c r="C94" s="108" t="s">
        <v>61</v>
      </c>
      <c r="D94" s="79">
        <f>SUM(D93)</f>
        <v>0</v>
      </c>
      <c r="E94" s="80">
        <f t="shared" ref="E94:G94" si="19">SUM(E93)</f>
        <v>2497</v>
      </c>
      <c r="F94" s="80">
        <f t="shared" si="19"/>
        <v>2500</v>
      </c>
      <c r="G94" s="80">
        <f t="shared" si="19"/>
        <v>2500</v>
      </c>
      <c r="H94" s="80">
        <v>2500</v>
      </c>
    </row>
    <row r="95" spans="1:8" ht="13.15" customHeight="1">
      <c r="A95" s="70" t="s">
        <v>10</v>
      </c>
      <c r="B95" s="109">
        <v>2.1120000000000001</v>
      </c>
      <c r="C95" s="106" t="s">
        <v>60</v>
      </c>
      <c r="D95" s="79">
        <f>D94</f>
        <v>0</v>
      </c>
      <c r="E95" s="80">
        <f t="shared" ref="E95:G95" si="20">E94</f>
        <v>2497</v>
      </c>
      <c r="F95" s="80">
        <f t="shared" si="20"/>
        <v>2500</v>
      </c>
      <c r="G95" s="80">
        <f t="shared" si="20"/>
        <v>2500</v>
      </c>
      <c r="H95" s="80">
        <v>2500</v>
      </c>
    </row>
    <row r="96" spans="1:8" ht="13.15" customHeight="1">
      <c r="A96" s="70" t="s">
        <v>10</v>
      </c>
      <c r="B96" s="107">
        <v>2</v>
      </c>
      <c r="C96" s="108" t="s">
        <v>59</v>
      </c>
      <c r="D96" s="79">
        <f t="shared" ref="D96:G96" si="21">D95</f>
        <v>0</v>
      </c>
      <c r="E96" s="80">
        <f t="shared" si="21"/>
        <v>2497</v>
      </c>
      <c r="F96" s="80">
        <f t="shared" si="21"/>
        <v>2500</v>
      </c>
      <c r="G96" s="80">
        <f t="shared" si="21"/>
        <v>2500</v>
      </c>
      <c r="H96" s="82">
        <v>2500</v>
      </c>
    </row>
    <row r="97" spans="1:8" ht="13.15" customHeight="1">
      <c r="A97" s="70" t="s">
        <v>10</v>
      </c>
      <c r="B97" s="105">
        <v>2406</v>
      </c>
      <c r="C97" s="106" t="s">
        <v>58</v>
      </c>
      <c r="D97" s="79">
        <f t="shared" ref="D97:G97" si="22">D93</f>
        <v>0</v>
      </c>
      <c r="E97" s="80">
        <f t="shared" si="22"/>
        <v>2497</v>
      </c>
      <c r="F97" s="80">
        <f t="shared" si="22"/>
        <v>2500</v>
      </c>
      <c r="G97" s="80">
        <f t="shared" si="22"/>
        <v>2500</v>
      </c>
      <c r="H97" s="82">
        <v>2500</v>
      </c>
    </row>
    <row r="98" spans="1:8" ht="10.9" customHeight="1">
      <c r="A98" s="85"/>
      <c r="B98" s="86"/>
      <c r="C98" s="87"/>
      <c r="D98" s="90"/>
      <c r="E98" s="71"/>
      <c r="F98" s="71"/>
      <c r="G98" s="71"/>
      <c r="H98" s="72"/>
    </row>
    <row r="99" spans="1:8" ht="14.45" customHeight="1">
      <c r="A99" s="111" t="s">
        <v>12</v>
      </c>
      <c r="B99" s="112">
        <v>2407</v>
      </c>
      <c r="C99" s="113" t="s">
        <v>55</v>
      </c>
      <c r="D99" s="90"/>
      <c r="E99" s="71"/>
      <c r="F99" s="71"/>
      <c r="G99" s="71"/>
      <c r="H99" s="72"/>
    </row>
    <row r="100" spans="1:8" ht="14.45" customHeight="1">
      <c r="A100" s="114"/>
      <c r="B100" s="115">
        <v>1</v>
      </c>
      <c r="C100" s="116" t="s">
        <v>56</v>
      </c>
      <c r="D100" s="90"/>
      <c r="E100" s="71"/>
      <c r="F100" s="71"/>
      <c r="G100" s="71"/>
      <c r="H100" s="72"/>
    </row>
    <row r="101" spans="1:8" ht="14.45" customHeight="1">
      <c r="A101" s="114"/>
      <c r="B101" s="117">
        <v>1.8</v>
      </c>
      <c r="C101" s="113" t="s">
        <v>81</v>
      </c>
      <c r="D101" s="90"/>
      <c r="E101" s="71"/>
      <c r="F101" s="71"/>
      <c r="G101" s="71"/>
      <c r="H101" s="72"/>
    </row>
    <row r="102" spans="1:8" ht="14.45" customHeight="1">
      <c r="A102" s="94"/>
      <c r="B102" s="91">
        <v>61</v>
      </c>
      <c r="C102" s="93" t="s">
        <v>57</v>
      </c>
      <c r="D102" s="90"/>
      <c r="E102" s="71"/>
      <c r="F102" s="71"/>
      <c r="G102" s="71"/>
      <c r="H102" s="72"/>
    </row>
    <row r="103" spans="1:8" ht="14.45" customHeight="1">
      <c r="A103" s="146"/>
      <c r="B103" s="147" t="s">
        <v>63</v>
      </c>
      <c r="C103" s="138" t="s">
        <v>27</v>
      </c>
      <c r="D103" s="79">
        <v>0</v>
      </c>
      <c r="E103" s="80">
        <v>49</v>
      </c>
      <c r="F103" s="80">
        <v>50</v>
      </c>
      <c r="G103" s="80">
        <v>50</v>
      </c>
      <c r="H103" s="82">
        <v>50</v>
      </c>
    </row>
    <row r="104" spans="1:8" ht="14.45" customHeight="1">
      <c r="A104" s="85"/>
      <c r="B104" s="86" t="s">
        <v>64</v>
      </c>
      <c r="C104" s="87" t="s">
        <v>67</v>
      </c>
      <c r="D104" s="71">
        <v>0</v>
      </c>
      <c r="E104" s="73">
        <v>100</v>
      </c>
      <c r="F104" s="73">
        <v>100</v>
      </c>
      <c r="G104" s="73">
        <v>100</v>
      </c>
      <c r="H104" s="72">
        <v>100</v>
      </c>
    </row>
    <row r="105" spans="1:8" ht="14.45" customHeight="1">
      <c r="A105" s="85" t="s">
        <v>10</v>
      </c>
      <c r="B105" s="86">
        <v>61</v>
      </c>
      <c r="C105" s="87" t="s">
        <v>57</v>
      </c>
      <c r="D105" s="59">
        <f t="shared" ref="D105:G105" si="23">D104+D103</f>
        <v>0</v>
      </c>
      <c r="E105" s="64">
        <f t="shared" si="23"/>
        <v>149</v>
      </c>
      <c r="F105" s="64">
        <f t="shared" si="23"/>
        <v>150</v>
      </c>
      <c r="G105" s="64">
        <f t="shared" si="23"/>
        <v>150</v>
      </c>
      <c r="H105" s="60">
        <v>150</v>
      </c>
    </row>
    <row r="106" spans="1:8" ht="14.45" customHeight="1">
      <c r="A106" s="85" t="s">
        <v>10</v>
      </c>
      <c r="B106" s="117">
        <v>1.8</v>
      </c>
      <c r="C106" s="113" t="s">
        <v>81</v>
      </c>
      <c r="D106" s="79">
        <f t="shared" ref="D106:G107" si="24">D105</f>
        <v>0</v>
      </c>
      <c r="E106" s="64">
        <f t="shared" si="24"/>
        <v>149</v>
      </c>
      <c r="F106" s="64">
        <f t="shared" si="24"/>
        <v>150</v>
      </c>
      <c r="G106" s="64">
        <f t="shared" si="24"/>
        <v>150</v>
      </c>
      <c r="H106" s="60">
        <v>150</v>
      </c>
    </row>
    <row r="107" spans="1:8" ht="14.45" customHeight="1">
      <c r="A107" s="94" t="s">
        <v>10</v>
      </c>
      <c r="B107" s="115">
        <v>1</v>
      </c>
      <c r="C107" s="116" t="s">
        <v>56</v>
      </c>
      <c r="D107" s="59">
        <f t="shared" si="24"/>
        <v>0</v>
      </c>
      <c r="E107" s="64">
        <f t="shared" si="24"/>
        <v>149</v>
      </c>
      <c r="F107" s="64">
        <f t="shared" si="24"/>
        <v>150</v>
      </c>
      <c r="G107" s="64">
        <f t="shared" si="24"/>
        <v>150</v>
      </c>
      <c r="H107" s="60">
        <v>150</v>
      </c>
    </row>
    <row r="108" spans="1:8" ht="14.45" customHeight="1">
      <c r="A108" s="111" t="s">
        <v>10</v>
      </c>
      <c r="B108" s="112">
        <v>2407</v>
      </c>
      <c r="C108" s="113" t="s">
        <v>55</v>
      </c>
      <c r="D108" s="59">
        <f t="shared" ref="D108:G108" si="25">D105</f>
        <v>0</v>
      </c>
      <c r="E108" s="64">
        <f t="shared" si="25"/>
        <v>149</v>
      </c>
      <c r="F108" s="64">
        <f t="shared" si="25"/>
        <v>150</v>
      </c>
      <c r="G108" s="64">
        <f t="shared" si="25"/>
        <v>150</v>
      </c>
      <c r="H108" s="60">
        <v>150</v>
      </c>
    </row>
    <row r="109" spans="1:8" s="17" customFormat="1">
      <c r="A109" s="118" t="s">
        <v>10</v>
      </c>
      <c r="B109" s="119"/>
      <c r="C109" s="120" t="s">
        <v>11</v>
      </c>
      <c r="D109" s="59">
        <f t="shared" ref="D109:G109" si="26">D87+D62+D108+D97</f>
        <v>0</v>
      </c>
      <c r="E109" s="60">
        <f t="shared" si="26"/>
        <v>64117</v>
      </c>
      <c r="F109" s="64">
        <f t="shared" si="26"/>
        <v>70054</v>
      </c>
      <c r="G109" s="64">
        <f t="shared" si="26"/>
        <v>70054</v>
      </c>
      <c r="H109" s="60">
        <v>82379</v>
      </c>
    </row>
    <row r="110" spans="1:8" s="4" customFormat="1" ht="13.5">
      <c r="A110" s="118" t="s">
        <v>10</v>
      </c>
      <c r="B110" s="119"/>
      <c r="C110" s="121" t="s">
        <v>5</v>
      </c>
      <c r="D110" s="59">
        <f t="shared" ref="D110:G110" si="27">D109</f>
        <v>0</v>
      </c>
      <c r="E110" s="60">
        <f t="shared" si="27"/>
        <v>64117</v>
      </c>
      <c r="F110" s="64">
        <f t="shared" si="27"/>
        <v>70054</v>
      </c>
      <c r="G110" s="64">
        <f t="shared" si="27"/>
        <v>70054</v>
      </c>
      <c r="H110" s="60">
        <v>82379</v>
      </c>
    </row>
    <row r="111" spans="1:8" s="4" customFormat="1" ht="13.5">
      <c r="A111" s="85"/>
      <c r="B111" s="20"/>
      <c r="C111" s="122"/>
      <c r="D111" s="90"/>
      <c r="E111" s="72"/>
      <c r="F111" s="71"/>
      <c r="G111" s="90"/>
      <c r="H111" s="72"/>
    </row>
    <row r="112" spans="1:8" s="4" customFormat="1" ht="41.45" customHeight="1">
      <c r="A112" s="140" t="s">
        <v>69</v>
      </c>
      <c r="B112" s="70">
        <v>2012</v>
      </c>
      <c r="C112" s="123" t="s">
        <v>78</v>
      </c>
      <c r="D112" s="124">
        <v>0</v>
      </c>
      <c r="E112" s="141">
        <v>814</v>
      </c>
      <c r="F112" s="125">
        <v>0</v>
      </c>
      <c r="G112" s="124">
        <v>0</v>
      </c>
      <c r="H112" s="125">
        <v>0</v>
      </c>
    </row>
    <row r="113" spans="1:8">
      <c r="D113" s="126"/>
      <c r="E113" s="126"/>
      <c r="F113" s="127"/>
      <c r="G113" s="128"/>
      <c r="H113" s="40"/>
    </row>
    <row r="114" spans="1:8">
      <c r="C114" s="129"/>
      <c r="D114" s="130"/>
      <c r="E114" s="130"/>
      <c r="F114" s="130"/>
      <c r="G114" s="126"/>
      <c r="H114" s="40"/>
    </row>
    <row r="115" spans="1:8">
      <c r="C115" s="131"/>
      <c r="D115" s="40"/>
      <c r="E115" s="40"/>
      <c r="F115" s="130"/>
      <c r="G115" s="130"/>
      <c r="H115" s="40"/>
    </row>
    <row r="116" spans="1:8">
      <c r="C116" s="129"/>
      <c r="D116" s="40"/>
      <c r="E116" s="40"/>
      <c r="F116" s="41"/>
      <c r="G116" s="40"/>
      <c r="H116" s="40"/>
    </row>
    <row r="117" spans="1:8">
      <c r="C117" s="129"/>
      <c r="D117" s="40"/>
      <c r="E117" s="40"/>
      <c r="F117" s="41"/>
      <c r="G117" s="40"/>
      <c r="H117" s="40"/>
    </row>
    <row r="118" spans="1:8">
      <c r="C118" s="131"/>
      <c r="D118" s="40"/>
      <c r="E118" s="40"/>
      <c r="F118" s="41"/>
      <c r="G118" s="40"/>
      <c r="H118" s="40"/>
    </row>
    <row r="119" spans="1:8">
      <c r="C119" s="129"/>
      <c r="D119" s="40"/>
      <c r="E119" s="40"/>
      <c r="F119" s="41"/>
      <c r="G119" s="40"/>
      <c r="H119" s="40"/>
    </row>
    <row r="120" spans="1:8">
      <c r="C120" s="129"/>
      <c r="D120" s="40"/>
      <c r="E120" s="40"/>
      <c r="F120" s="41"/>
      <c r="G120" s="40"/>
      <c r="H120" s="40"/>
    </row>
    <row r="126" spans="1:8">
      <c r="A126" s="153"/>
      <c r="B126" s="153"/>
      <c r="C126" s="153"/>
    </row>
  </sheetData>
  <customSheetViews>
    <customSheetView guid="{F36BFFF2-1149-4BE8-887C-E51B3964E5D5}" scale="75" showPageBreaks="1" printArea="1" view="pageBreakPreview" showRuler="0" topLeftCell="A21">
      <selection activeCell="J75" sqref="J75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1"/>
      <headerFooter alignWithMargins="0">
        <oddHeader>&amp;C    &amp;"Times New Roman,Bold"  &amp;P</oddHeader>
      </headerFooter>
    </customSheetView>
    <customSheetView guid="{5FAA8934-8F6C-4CB9-968C-17F51882C02E}" scale="75" showPageBreaks="1" printArea="1" view="pageBreakPreview" showRuler="0">
      <selection activeCell="E9" sqref="E9"/>
      <rowBreaks count="2" manualBreakCount="2">
        <brk id="34" max="16383" man="1"/>
        <brk id="57" max="11" man="1"/>
      </rowBreaks>
      <pageMargins left="0.75" right="0.75" top="0.75" bottom="0.75" header="0.5" footer="0"/>
      <printOptions horizontalCentered="1"/>
      <pageSetup paperSize="9" firstPageNumber="125" orientation="landscape" blackAndWhite="1" useFirstPageNumber="1" r:id="rId2"/>
      <headerFooter alignWithMargins="0">
        <oddHeader>&amp;C    &amp;"Times New Roman,Bold"  &amp;P</oddHeader>
      </headerFooter>
    </customSheetView>
  </customSheetViews>
  <mergeCells count="4">
    <mergeCell ref="F3:H3"/>
    <mergeCell ref="A126:C126"/>
    <mergeCell ref="D15:E15"/>
    <mergeCell ref="D14:E14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103" orientation="landscape" blackAndWhite="1" useFirstPageNumber="1" r:id="rId3"/>
  <headerFooter alignWithMargins="0">
    <oddHeader xml:space="preserve">&amp;C   </oddHeader>
    <oddFooter>&amp;C&amp;"Times New Roman,Bold"  &amp;P</oddFooter>
  </headerFooter>
  <rowBreaks count="3" manualBreakCount="3">
    <brk id="33" max="11" man="1"/>
    <brk id="67" max="7" man="1"/>
    <brk id="99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gov</vt:lpstr>
      <vt:lpstr>gov!charged</vt:lpstr>
      <vt:lpstr>gov!fwl</vt:lpstr>
      <vt:lpstr>gov!gov</vt:lpstr>
      <vt:lpstr>govcharged</vt:lpstr>
      <vt:lpstr>gov!plant</vt:lpstr>
      <vt:lpstr>gov!Print_Area</vt:lpstr>
      <vt:lpstr>gov!Print_Titles</vt:lpstr>
      <vt:lpstr>gov!pw</vt:lpstr>
      <vt:lpstr>gov!revise</vt:lpstr>
      <vt:lpstr>gov!summary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2018-02-27T05:02:57Z</cp:lastPrinted>
  <dcterms:created xsi:type="dcterms:W3CDTF">2004-06-02T16:15:43Z</dcterms:created>
  <dcterms:modified xsi:type="dcterms:W3CDTF">2018-04-07T09:12:45Z</dcterms:modified>
</cp:coreProperties>
</file>