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016"/>
  </bookViews>
  <sheets>
    <sheet name="dem17" sheetId="4" r:id="rId1"/>
  </sheets>
  <definedNames>
    <definedName name="__123Graph_D" hidden="1">'dem17'!#REF!</definedName>
    <definedName name="_xlnm._FilterDatabase" localSheetId="0" hidden="1">'dem17'!$A$16:$J$116</definedName>
    <definedName name="_Regression_Int" localSheetId="0" hidden="1">1</definedName>
    <definedName name="cap_pw" localSheetId="0">'dem17'!#REF!</definedName>
    <definedName name="charged">#REF!</definedName>
    <definedName name="da">#REF!</definedName>
    <definedName name="ee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ipr" localSheetId="0">'dem17'!$D$92:$J$92</definedName>
    <definedName name="IPRrevenue">'dem17'!$E$10:$G$10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'dem17'!#REF!</definedName>
    <definedName name="Nutrition">#REF!</definedName>
    <definedName name="oges">#REF!</definedName>
    <definedName name="pension">#REF!</definedName>
    <definedName name="_xlnm.Print_Area" localSheetId="0">'dem17'!$A$1:$J$116</definedName>
    <definedName name="_xlnm.Print_Titles" localSheetId="0">'dem17'!$13:$16</definedName>
    <definedName name="pwcap" localSheetId="0">'dem17'!#REF!</definedName>
    <definedName name="rec" localSheetId="0">'dem17'!#REF!</definedName>
    <definedName name="reform">#REF!</definedName>
    <definedName name="revise" localSheetId="0">'dem17'!#REF!</definedName>
    <definedName name="sgs">#REF!</definedName>
    <definedName name="SocialSecurity">#REF!</definedName>
    <definedName name="socialwelfare">#REF!</definedName>
    <definedName name="spfrd">#REF!</definedName>
    <definedName name="sss" localSheetId="0">'dem17'!$D$102:$J$102</definedName>
    <definedName name="summary" localSheetId="0">'dem17'!#REF!</definedName>
    <definedName name="tax">#REF!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'dem17'!$A$1:$J$104</definedName>
    <definedName name="Z_239EE218_578E_4317_BEED_14D5D7089E27_.wvu.PrintArea" localSheetId="0" hidden="1">'dem17'!$A$1:$J$103</definedName>
    <definedName name="Z_239EE218_578E_4317_BEED_14D5D7089E27_.wvu.PrintTitles" localSheetId="0" hidden="1">'dem17'!$13:$16</definedName>
    <definedName name="Z_302A3EA3_AE96_11D5_A646_0050BA3D7AFD_.wvu.FilterData" localSheetId="0" hidden="1">'dem17'!$A$1:$J$104</definedName>
    <definedName name="Z_302A3EA3_AE96_11D5_A646_0050BA3D7AFD_.wvu.PrintArea" localSheetId="0" hidden="1">'dem17'!$A$1:$J$103</definedName>
    <definedName name="Z_302A3EA3_AE96_11D5_A646_0050BA3D7AFD_.wvu.PrintTitles" localSheetId="0" hidden="1">'dem17'!$13:$16</definedName>
    <definedName name="Z_36DBA021_0ECB_11D4_8064_004005726899_.wvu.FilterData" localSheetId="0" hidden="1">'dem17'!$C$17:$C$103</definedName>
    <definedName name="Z_36DBA021_0ECB_11D4_8064_004005726899_.wvu.PrintArea" localSheetId="0" hidden="1">'dem17'!$A$1:$J$103</definedName>
    <definedName name="Z_36DBA021_0ECB_11D4_8064_004005726899_.wvu.PrintTitles" localSheetId="0" hidden="1">'dem17'!$13:$16</definedName>
    <definedName name="Z_93EBE921_AE91_11D5_8685_004005726899_.wvu.FilterData" localSheetId="0" hidden="1">'dem17'!$C$17:$C$103</definedName>
    <definedName name="Z_93EBE921_AE91_11D5_8685_004005726899_.wvu.PrintArea" localSheetId="0" hidden="1">'dem17'!$A$1:$J$103</definedName>
    <definedName name="Z_93EBE921_AE91_11D5_8685_004005726899_.wvu.PrintTitles" localSheetId="0" hidden="1">'dem17'!$13:$16</definedName>
    <definedName name="Z_94DA79C1_0FDE_11D5_9579_000021DAEEA2_.wvu.FilterData" localSheetId="0" hidden="1">'dem17'!$C$17:$C$103</definedName>
    <definedName name="Z_94DA79C1_0FDE_11D5_9579_000021DAEEA2_.wvu.PrintArea" localSheetId="0" hidden="1">'dem17'!$A$1:$J$103</definedName>
    <definedName name="Z_94DA79C1_0FDE_11D5_9579_000021DAEEA2_.wvu.PrintTitles" localSheetId="0" hidden="1">'dem17'!$13:$16</definedName>
    <definedName name="Z_B4CB0974_161F_11D5_8064_004005726899_.wvu.FilterData" localSheetId="0" hidden="1">'dem17'!$C$17:$C$103</definedName>
    <definedName name="Z_C868F8C3_16D7_11D5_A68D_81D6213F5331_.wvu.FilterData" localSheetId="0" hidden="1">'dem17'!$C$17:$C$103</definedName>
    <definedName name="Z_C868F8C3_16D7_11D5_A68D_81D6213F5331_.wvu.PrintArea" localSheetId="0" hidden="1">'dem17'!$A$1:$J$103</definedName>
    <definedName name="Z_C868F8C3_16D7_11D5_A68D_81D6213F5331_.wvu.PrintTitles" localSheetId="0" hidden="1">'dem17'!$13:$16</definedName>
    <definedName name="Z_E5DF37BD_125C_11D5_8DC4_D0F5D88B3549_.wvu.FilterData" localSheetId="0" hidden="1">'dem17'!$C$17:$C$103</definedName>
    <definedName name="Z_E5DF37BD_125C_11D5_8DC4_D0F5D88B3549_.wvu.PrintArea" localSheetId="0" hidden="1">'dem17'!$A$1:$J$103</definedName>
    <definedName name="Z_E5DF37BD_125C_11D5_8DC4_D0F5D88B3549_.wvu.PrintTitles" localSheetId="0" hidden="1">'dem17'!$13:$16</definedName>
    <definedName name="Z_F8ADACC1_164E_11D6_B603_000021DAEEA2_.wvu.FilterData" localSheetId="0" hidden="1">'dem17'!$C$17:$C$103</definedName>
    <definedName name="Z_F8ADACC1_164E_11D6_B603_000021DAEEA2_.wvu.PrintArea" localSheetId="0" hidden="1">'dem17'!$A$1:$J$103</definedName>
    <definedName name="Z_F8ADACC1_164E_11D6_B603_000021DAEEA2_.wvu.PrintTitles" localSheetId="0" hidden="1">'dem17'!$13:$16</definedName>
  </definedNames>
  <calcPr calcId="125725"/>
  <fileRecoveryPr repairLoad="1"/>
</workbook>
</file>

<file path=xl/calcChain.xml><?xml version="1.0" encoding="utf-8"?>
<calcChain xmlns="http://schemas.openxmlformats.org/spreadsheetml/2006/main">
  <c r="F111" i="4"/>
  <c r="H111"/>
  <c r="D111"/>
  <c r="H112" l="1"/>
  <c r="H113" s="1"/>
  <c r="H114" s="1"/>
  <c r="H115" s="1"/>
  <c r="F112"/>
  <c r="F113" s="1"/>
  <c r="F114" s="1"/>
  <c r="F115" s="1"/>
  <c r="D112"/>
  <c r="D113" s="1"/>
  <c r="D114" s="1"/>
  <c r="D115" s="1"/>
  <c r="H100"/>
  <c r="H102" s="1"/>
  <c r="F100"/>
  <c r="F102" s="1"/>
  <c r="D100"/>
  <c r="D102" s="1"/>
  <c r="H89"/>
  <c r="H90" s="1"/>
  <c r="F89"/>
  <c r="F90" s="1"/>
  <c r="D89"/>
  <c r="D90" s="1"/>
  <c r="H79"/>
  <c r="H80" s="1"/>
  <c r="F79"/>
  <c r="F80" s="1"/>
  <c r="D79"/>
  <c r="D80" s="1"/>
  <c r="H71"/>
  <c r="F71"/>
  <c r="D71"/>
  <c r="H65"/>
  <c r="F65"/>
  <c r="D65"/>
  <c r="H59"/>
  <c r="F59"/>
  <c r="D59"/>
  <c r="H53"/>
  <c r="F53"/>
  <c r="D53"/>
  <c r="H45"/>
  <c r="F45"/>
  <c r="D45"/>
  <c r="H38"/>
  <c r="F38"/>
  <c r="D38"/>
  <c r="H37"/>
  <c r="F37"/>
  <c r="D37"/>
  <c r="H25"/>
  <c r="H26" s="1"/>
  <c r="H27" s="1"/>
  <c r="F25"/>
  <c r="F26" s="1"/>
  <c r="F27" s="1"/>
  <c r="D25"/>
  <c r="D26" s="1"/>
  <c r="D27" s="1"/>
  <c r="F72" l="1"/>
  <c r="F91" s="1"/>
  <c r="F92" s="1"/>
  <c r="F103" s="1"/>
  <c r="F116" s="1"/>
  <c r="F101"/>
  <c r="D72"/>
  <c r="D91" s="1"/>
  <c r="D92" s="1"/>
  <c r="D103" s="1"/>
  <c r="D116" s="1"/>
  <c r="H72"/>
  <c r="H91" s="1"/>
  <c r="H92" s="1"/>
  <c r="H103" s="1"/>
  <c r="H116" s="1"/>
  <c r="D101"/>
  <c r="H101"/>
  <c r="E10" l="1"/>
  <c r="G10" s="1"/>
</calcChain>
</file>

<file path=xl/sharedStrings.xml><?xml version="1.0" encoding="utf-8"?>
<sst xmlns="http://schemas.openxmlformats.org/spreadsheetml/2006/main" count="182" uniqueCount="86">
  <si>
    <t>Information and Publicity</t>
  </si>
  <si>
    <t>(h) Others</t>
  </si>
  <si>
    <t>Secretariat - Social Services</t>
  </si>
  <si>
    <t>Voted</t>
  </si>
  <si>
    <t>Major /Sub-Major/Minor/Sub/Detailed Heads</t>
  </si>
  <si>
    <t>Total</t>
  </si>
  <si>
    <t>REVENUE SECTION</t>
  </si>
  <si>
    <t>M.H.</t>
  </si>
  <si>
    <t>Films</t>
  </si>
  <si>
    <t>Establishment</t>
  </si>
  <si>
    <t>60.00.01</t>
  </si>
  <si>
    <t>Salaries</t>
  </si>
  <si>
    <t>60.00.11</t>
  </si>
  <si>
    <t>Travel Expenses</t>
  </si>
  <si>
    <t>60.00.13</t>
  </si>
  <si>
    <t>Office Expenses</t>
  </si>
  <si>
    <t>Others</t>
  </si>
  <si>
    <t>Other Charges</t>
  </si>
  <si>
    <t>Advertising and Visual Publicity</t>
  </si>
  <si>
    <t>00.00.01</t>
  </si>
  <si>
    <t>00.00.50</t>
  </si>
  <si>
    <t>Information Centres</t>
  </si>
  <si>
    <t>Head Office Establishment</t>
  </si>
  <si>
    <t>00.44.01</t>
  </si>
  <si>
    <t>00.44.11</t>
  </si>
  <si>
    <t>00.44.13</t>
  </si>
  <si>
    <t>Photo Services</t>
  </si>
  <si>
    <t>Publications</t>
  </si>
  <si>
    <t>Sikkim Herald</t>
  </si>
  <si>
    <t>62.00.01</t>
  </si>
  <si>
    <t>62.00.11</t>
  </si>
  <si>
    <t>62.00.13</t>
  </si>
  <si>
    <t>62.00.50</t>
  </si>
  <si>
    <t>Secretariat- Social Services</t>
  </si>
  <si>
    <t>18.00.01</t>
  </si>
  <si>
    <t>18.00.11</t>
  </si>
  <si>
    <t>18.00.13</t>
  </si>
  <si>
    <t>II. Details of the estimates and the heads under which this grant will be accounted for:</t>
  </si>
  <si>
    <t>B - Social Services (d) Information and Broadcasting</t>
  </si>
  <si>
    <t>Revenue</t>
  </si>
  <si>
    <t>Capital</t>
  </si>
  <si>
    <t>Secretariat</t>
  </si>
  <si>
    <t>CAPITAL SECTION</t>
  </si>
  <si>
    <t>Buildings</t>
  </si>
  <si>
    <t>Information and Public Relation</t>
  </si>
  <si>
    <t>B - Capital Account of Social Services (d) Capital Account of 
Information and Broadcasting</t>
  </si>
  <si>
    <t>Capital Outlay on Information and Publicity</t>
  </si>
  <si>
    <t>-</t>
  </si>
  <si>
    <t>Direction and Administration</t>
  </si>
  <si>
    <t>00.00.71</t>
  </si>
  <si>
    <t>00.00.72</t>
  </si>
  <si>
    <t>Provision for Grant of Film making</t>
  </si>
  <si>
    <t>Media Development Fund</t>
  </si>
  <si>
    <t>(In Thousands of Rupees)</t>
  </si>
  <si>
    <t>60.00.50</t>
  </si>
  <si>
    <t>West District</t>
  </si>
  <si>
    <t>North District</t>
  </si>
  <si>
    <t>South District</t>
  </si>
  <si>
    <t>00.46.01</t>
  </si>
  <si>
    <t>00.46.11</t>
  </si>
  <si>
    <t>00.46.13</t>
  </si>
  <si>
    <t>00.47.01</t>
  </si>
  <si>
    <t>00.47.11</t>
  </si>
  <si>
    <t>00.47.13</t>
  </si>
  <si>
    <t>00.48.01</t>
  </si>
  <si>
    <t>00.48.11</t>
  </si>
  <si>
    <t>00.48.13</t>
  </si>
  <si>
    <t>Information and Public Relation Department</t>
  </si>
  <si>
    <t>Budget Estimate</t>
  </si>
  <si>
    <t>60.00.42</t>
  </si>
  <si>
    <t>I. Estimate of the amount required in the year ending 31st March, 2020 to defray the charges in respect of Information and Public Relation .</t>
  </si>
  <si>
    <t>2019-20</t>
  </si>
  <si>
    <t>18.00.72</t>
  </si>
  <si>
    <t>Construction of Press Club Building</t>
  </si>
  <si>
    <t>00.44.02</t>
  </si>
  <si>
    <t>Wages</t>
  </si>
  <si>
    <t>62.00.02</t>
  </si>
  <si>
    <t xml:space="preserve">              Actuals</t>
  </si>
  <si>
    <t xml:space="preserve">    Budget Estimate</t>
  </si>
  <si>
    <t xml:space="preserve">  Revised Estimate</t>
  </si>
  <si>
    <t xml:space="preserve">             2017-18</t>
  </si>
  <si>
    <t xml:space="preserve">         2018-19</t>
  </si>
  <si>
    <t xml:space="preserve">        2018-19</t>
  </si>
  <si>
    <t xml:space="preserve">                             DEMAND NO. 17</t>
  </si>
  <si>
    <t xml:space="preserve">                      INFORMATION AND PUBLIC RELATION</t>
  </si>
  <si>
    <t xml:space="preserve">Lump sum provision for revision of Pay &amp; 
Allowances </t>
  </si>
</sst>
</file>

<file path=xl/styles.xml><?xml version="1.0" encoding="utf-8"?>
<styleSheet xmlns="http://schemas.openxmlformats.org/spreadsheetml/2006/main">
  <numFmts count="7">
    <numFmt numFmtId="164" formatCode="_ * #,##0.00_ ;_ * \-#,##0.00_ ;_ * &quot;-&quot;??_ ;_ @_ "/>
    <numFmt numFmtId="165" formatCode="0#"/>
    <numFmt numFmtId="166" formatCode="00000#"/>
    <numFmt numFmtId="167" formatCode="0#.00#"/>
    <numFmt numFmtId="168" formatCode="00.000"/>
    <numFmt numFmtId="169" formatCode="0#.000"/>
    <numFmt numFmtId="170" formatCode="00.00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2" xfId="4" applyFont="1" applyFill="1" applyBorder="1" applyAlignment="1" applyProtection="1">
      <alignment horizontal="left"/>
    </xf>
    <xf numFmtId="0" fontId="3" fillId="0" borderId="2" xfId="4" applyNumberFormat="1" applyFont="1" applyFill="1" applyBorder="1" applyProtection="1"/>
    <xf numFmtId="0" fontId="3" fillId="0" borderId="2" xfId="4" applyNumberFormat="1" applyFont="1" applyFill="1" applyBorder="1" applyAlignment="1" applyProtection="1">
      <alignment horizontal="left"/>
    </xf>
    <xf numFmtId="0" fontId="5" fillId="0" borderId="2" xfId="4" applyNumberFormat="1" applyFont="1" applyFill="1" applyBorder="1" applyAlignment="1" applyProtection="1">
      <alignment horizontal="right"/>
    </xf>
    <xf numFmtId="0" fontId="3" fillId="0" borderId="0" xfId="5" applyFont="1" applyFill="1" applyProtection="1"/>
    <xf numFmtId="0" fontId="3" fillId="0" borderId="3" xfId="5" applyFont="1" applyFill="1" applyBorder="1" applyAlignment="1" applyProtection="1">
      <alignment horizontal="left" vertical="top" wrapText="1"/>
    </xf>
    <xf numFmtId="0" fontId="3" fillId="0" borderId="3" xfId="5" applyFont="1" applyFill="1" applyBorder="1" applyAlignment="1" applyProtection="1">
      <alignment horizontal="right" vertical="top" wrapText="1"/>
    </xf>
    <xf numFmtId="0" fontId="3" fillId="0" borderId="0" xfId="4" applyFont="1" applyFill="1" applyBorder="1" applyAlignment="1" applyProtection="1">
      <alignment horizontal="left"/>
    </xf>
    <xf numFmtId="0" fontId="3" fillId="0" borderId="2" xfId="5" applyFont="1" applyFill="1" applyBorder="1" applyAlignment="1" applyProtection="1">
      <alignment horizontal="left" vertical="top" wrapText="1"/>
    </xf>
    <xf numFmtId="0" fontId="3" fillId="0" borderId="2" xfId="5" applyFont="1" applyFill="1" applyBorder="1" applyAlignment="1" applyProtection="1">
      <alignment horizontal="right" vertical="top" wrapText="1"/>
    </xf>
    <xf numFmtId="0" fontId="3" fillId="0" borderId="2" xfId="4" applyNumberFormat="1" applyFont="1" applyFill="1" applyBorder="1" applyAlignment="1" applyProtection="1">
      <alignment horizontal="right"/>
    </xf>
    <xf numFmtId="0" fontId="3" fillId="0" borderId="2" xfId="4" applyNumberFormat="1" applyFont="1" applyFill="1" applyBorder="1" applyAlignment="1" applyProtection="1">
      <alignment vertical="center" wrapText="1"/>
    </xf>
    <xf numFmtId="0" fontId="6" fillId="0" borderId="0" xfId="3" applyNumberFormat="1" applyFont="1" applyFill="1" applyBorder="1" applyAlignment="1" applyProtection="1">
      <alignment horizontal="center"/>
    </xf>
    <xf numFmtId="0" fontId="3" fillId="0" borderId="0" xfId="3" applyNumberFormat="1" applyFont="1" applyFill="1" applyBorder="1" applyAlignment="1">
      <alignment horizontal="right"/>
    </xf>
    <xf numFmtId="0" fontId="3" fillId="0" borderId="0" xfId="3" applyFont="1" applyFill="1" applyBorder="1" applyAlignment="1">
      <alignment horizontal="left"/>
    </xf>
    <xf numFmtId="0" fontId="6" fillId="0" borderId="0" xfId="3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3" applyFont="1" applyFill="1" applyBorder="1" applyAlignment="1" applyProtection="1">
      <alignment horizontal="center" vertical="top"/>
    </xf>
    <xf numFmtId="0" fontId="3" fillId="0" borderId="0" xfId="3" applyNumberFormat="1" applyFont="1" applyFill="1" applyBorder="1" applyAlignment="1" applyProtection="1">
      <alignment horizontal="center" vertical="top"/>
    </xf>
    <xf numFmtId="0" fontId="3" fillId="0" borderId="0" xfId="3" applyFont="1" applyFill="1" applyBorder="1"/>
    <xf numFmtId="0" fontId="3" fillId="0" borderId="0" xfId="3" applyNumberFormat="1" applyFont="1" applyFill="1" applyBorder="1"/>
    <xf numFmtId="0" fontId="6" fillId="0" borderId="0" xfId="3" applyNumberFormat="1" applyFont="1" applyFill="1" applyBorder="1"/>
    <xf numFmtId="0" fontId="6" fillId="0" borderId="0" xfId="3" applyFont="1" applyFill="1" applyBorder="1" applyAlignment="1" applyProtection="1">
      <alignment horizontal="left" vertical="top" wrapText="1"/>
    </xf>
    <xf numFmtId="0" fontId="3" fillId="0" borderId="0" xfId="3" applyNumberFormat="1" applyFont="1" applyFill="1" applyBorder="1" applyAlignment="1" applyProtection="1">
      <alignment horizontal="right"/>
    </xf>
    <xf numFmtId="0" fontId="3" fillId="0" borderId="0" xfId="3" applyNumberFormat="1" applyFont="1" applyFill="1" applyBorder="1" applyAlignment="1" applyProtection="1">
      <alignment horizontal="left"/>
    </xf>
    <xf numFmtId="0" fontId="3" fillId="0" borderId="0" xfId="3" applyFont="1" applyFill="1" applyBorder="1" applyAlignment="1" applyProtection="1">
      <alignment horizontal="left" vertical="top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0" xfId="3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3" applyFont="1" applyFill="1" applyBorder="1" applyAlignment="1">
      <alignment vertical="top" wrapText="1"/>
    </xf>
    <xf numFmtId="0" fontId="3" fillId="0" borderId="1" xfId="1" applyNumberFormat="1" applyFont="1" applyFill="1" applyBorder="1" applyAlignment="1">
      <alignment horizontal="right" wrapText="1"/>
    </xf>
    <xf numFmtId="0" fontId="3" fillId="0" borderId="1" xfId="3" applyNumberFormat="1" applyFont="1" applyFill="1" applyBorder="1" applyAlignment="1">
      <alignment horizontal="right" wrapText="1"/>
    </xf>
    <xf numFmtId="164" fontId="3" fillId="0" borderId="1" xfId="1" applyFont="1" applyFill="1" applyBorder="1" applyAlignment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1" xfId="3" applyNumberFormat="1" applyFont="1" applyFill="1" applyBorder="1" applyAlignment="1" applyProtection="1">
      <alignment horizontal="right" wrapText="1"/>
    </xf>
    <xf numFmtId="0" fontId="3" fillId="0" borderId="0" xfId="3" applyNumberFormat="1" applyFont="1" applyFill="1" applyBorder="1" applyProtection="1"/>
    <xf numFmtId="164" fontId="3" fillId="0" borderId="0" xfId="1" applyFont="1" applyFill="1" applyBorder="1" applyAlignment="1">
      <alignment horizontal="right" wrapText="1"/>
    </xf>
    <xf numFmtId="0" fontId="6" fillId="0" borderId="2" xfId="3" applyFont="1" applyFill="1" applyBorder="1" applyAlignment="1" applyProtection="1">
      <alignment horizontal="left" vertical="top" wrapText="1"/>
    </xf>
    <xf numFmtId="0" fontId="3" fillId="0" borderId="2" xfId="3" applyNumberFormat="1" applyFont="1" applyFill="1" applyBorder="1" applyAlignment="1" applyProtection="1">
      <alignment horizontal="right" wrapText="1"/>
    </xf>
    <xf numFmtId="164" fontId="3" fillId="0" borderId="2" xfId="1" applyFont="1" applyFill="1" applyBorder="1" applyAlignment="1" applyProtection="1">
      <alignment horizontal="right" wrapText="1"/>
    </xf>
    <xf numFmtId="0" fontId="3" fillId="0" borderId="0" xfId="0" applyFont="1" applyFill="1" applyBorder="1" applyAlignment="1">
      <alignment vertical="top" wrapText="1"/>
    </xf>
    <xf numFmtId="0" fontId="3" fillId="0" borderId="2" xfId="3" applyNumberFormat="1" applyFont="1" applyFill="1" applyBorder="1" applyAlignment="1" applyProtection="1">
      <alignment horizontal="right"/>
    </xf>
    <xf numFmtId="0" fontId="3" fillId="0" borderId="0" xfId="2" applyFont="1" applyFill="1" applyAlignment="1" applyProtection="1">
      <alignment horizontal="left" vertical="top" wrapText="1"/>
    </xf>
    <xf numFmtId="0" fontId="3" fillId="0" borderId="0" xfId="2" applyFont="1" applyFill="1" applyBorder="1" applyAlignment="1" applyProtection="1">
      <alignment horizontal="left" vertical="top" wrapText="1"/>
    </xf>
    <xf numFmtId="0" fontId="6" fillId="0" borderId="0" xfId="3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/>
    <xf numFmtId="4" fontId="3" fillId="0" borderId="0" xfId="3" applyNumberFormat="1" applyFont="1" applyFill="1" applyBorder="1"/>
    <xf numFmtId="4" fontId="6" fillId="0" borderId="0" xfId="0" applyNumberFormat="1" applyFont="1" applyFill="1" applyBorder="1"/>
    <xf numFmtId="0" fontId="3" fillId="0" borderId="0" xfId="0" applyFont="1" applyFill="1" applyBorder="1"/>
    <xf numFmtId="0" fontId="6" fillId="0" borderId="0" xfId="0" applyFont="1" applyFill="1" applyBorder="1" applyAlignment="1">
      <alignment vertical="top" wrapText="1"/>
    </xf>
    <xf numFmtId="0" fontId="6" fillId="0" borderId="1" xfId="3" applyFont="1" applyFill="1" applyBorder="1"/>
    <xf numFmtId="0" fontId="3" fillId="0" borderId="3" xfId="3" applyFont="1" applyFill="1" applyBorder="1"/>
    <xf numFmtId="0" fontId="3" fillId="0" borderId="3" xfId="3" applyNumberFormat="1" applyFont="1" applyFill="1" applyBorder="1"/>
    <xf numFmtId="0" fontId="7" fillId="0" borderId="0" xfId="3" applyFont="1" applyFill="1" applyBorder="1"/>
    <xf numFmtId="0" fontId="7" fillId="0" borderId="0" xfId="3" applyNumberFormat="1" applyFont="1" applyFill="1" applyBorder="1"/>
    <xf numFmtId="0" fontId="3" fillId="0" borderId="2" xfId="3" applyFont="1" applyFill="1" applyBorder="1" applyAlignment="1" applyProtection="1">
      <alignment horizontal="left" vertical="top" wrapText="1"/>
    </xf>
    <xf numFmtId="0" fontId="6" fillId="0" borderId="0" xfId="3" applyNumberFormat="1" applyFont="1" applyFill="1" applyBorder="1" applyAlignment="1">
      <alignment horizontal="center"/>
    </xf>
    <xf numFmtId="0" fontId="4" fillId="0" borderId="0" xfId="3" applyNumberFormat="1" applyFont="1" applyFill="1" applyBorder="1" applyAlignment="1" applyProtection="1">
      <alignment horizontal="center"/>
    </xf>
    <xf numFmtId="166" fontId="3" fillId="0" borderId="0" xfId="3" applyNumberFormat="1" applyFont="1" applyFill="1" applyBorder="1" applyAlignment="1">
      <alignment horizontal="right" vertical="top" wrapText="1"/>
    </xf>
    <xf numFmtId="165" fontId="3" fillId="0" borderId="0" xfId="3" applyNumberFormat="1" applyFont="1" applyFill="1" applyBorder="1" applyAlignment="1">
      <alignment horizontal="right" vertical="top" wrapText="1"/>
    </xf>
    <xf numFmtId="167" fontId="6" fillId="0" borderId="0" xfId="3" applyNumberFormat="1" applyFont="1" applyFill="1" applyBorder="1" applyAlignment="1">
      <alignment horizontal="right" vertical="top" wrapText="1"/>
    </xf>
    <xf numFmtId="169" fontId="6" fillId="0" borderId="0" xfId="3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>
      <alignment horizontal="right" vertical="top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 applyProtection="1">
      <alignment horizontal="left"/>
    </xf>
    <xf numFmtId="0" fontId="6" fillId="0" borderId="0" xfId="3" applyFont="1" applyFill="1" applyBorder="1" applyAlignment="1">
      <alignment horizontal="right" vertical="top" wrapText="1"/>
    </xf>
    <xf numFmtId="0" fontId="3" fillId="0" borderId="2" xfId="3" applyFont="1" applyFill="1" applyBorder="1" applyAlignment="1">
      <alignment vertical="top" wrapText="1"/>
    </xf>
    <xf numFmtId="170" fontId="3" fillId="0" borderId="0" xfId="3" applyNumberFormat="1" applyFont="1" applyFill="1" applyBorder="1" applyAlignment="1">
      <alignment horizontal="right" vertical="top" wrapText="1"/>
    </xf>
    <xf numFmtId="0" fontId="3" fillId="0" borderId="0" xfId="2" applyFont="1" applyFill="1" applyAlignment="1">
      <alignment horizontal="right" vertical="top" wrapText="1"/>
    </xf>
    <xf numFmtId="0" fontId="3" fillId="0" borderId="0" xfId="2" applyFont="1" applyFill="1" applyBorder="1" applyAlignment="1">
      <alignment horizontal="right" vertical="top" wrapText="1"/>
    </xf>
    <xf numFmtId="166" fontId="3" fillId="0" borderId="2" xfId="3" applyNumberFormat="1" applyFont="1" applyFill="1" applyBorder="1" applyAlignment="1">
      <alignment horizontal="right" vertical="top" wrapText="1"/>
    </xf>
    <xf numFmtId="168" fontId="6" fillId="0" borderId="0" xfId="3" applyNumberFormat="1" applyFont="1" applyFill="1" applyBorder="1" applyAlignment="1">
      <alignment horizontal="right" vertical="top" wrapText="1"/>
    </xf>
    <xf numFmtId="0" fontId="6" fillId="0" borderId="2" xfId="3" applyFont="1" applyFill="1" applyBorder="1" applyAlignment="1">
      <alignment horizontal="right" vertical="top" wrapText="1"/>
    </xf>
    <xf numFmtId="0" fontId="3" fillId="0" borderId="2" xfId="3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 vertical="top"/>
    </xf>
    <xf numFmtId="0" fontId="3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3" fillId="0" borderId="1" xfId="3" applyFont="1" applyFill="1" applyBorder="1" applyAlignment="1">
      <alignment vertical="top" wrapText="1"/>
    </xf>
    <xf numFmtId="0" fontId="3" fillId="0" borderId="1" xfId="3" applyFont="1" applyFill="1" applyBorder="1" applyAlignment="1">
      <alignment horizontal="right" vertical="top" wrapText="1"/>
    </xf>
    <xf numFmtId="0" fontId="6" fillId="0" borderId="1" xfId="3" applyFont="1" applyFill="1" applyBorder="1" applyAlignment="1">
      <alignment horizontal="right" vertical="top" wrapText="1"/>
    </xf>
    <xf numFmtId="0" fontId="3" fillId="0" borderId="3" xfId="3" applyFont="1" applyFill="1" applyBorder="1" applyAlignment="1">
      <alignment vertical="top" wrapText="1"/>
    </xf>
    <xf numFmtId="0" fontId="3" fillId="0" borderId="3" xfId="3" applyFont="1" applyFill="1" applyBorder="1" applyAlignment="1">
      <alignment horizontal="right" vertical="top" wrapText="1"/>
    </xf>
    <xf numFmtId="0" fontId="3" fillId="0" borderId="2" xfId="2" applyFont="1" applyFill="1" applyBorder="1" applyAlignment="1">
      <alignment horizontal="right" vertical="top" wrapText="1"/>
    </xf>
    <xf numFmtId="0" fontId="3" fillId="0" borderId="2" xfId="2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 applyProtection="1">
      <alignment horizontal="left" vertical="top"/>
    </xf>
    <xf numFmtId="0" fontId="3" fillId="0" borderId="0" xfId="1" applyNumberFormat="1" applyFont="1" applyFill="1" applyBorder="1" applyAlignment="1">
      <alignment horizontal="right" wrapText="1"/>
    </xf>
    <xf numFmtId="0" fontId="3" fillId="0" borderId="2" xfId="3" applyNumberFormat="1" applyFont="1" applyFill="1" applyBorder="1" applyAlignment="1">
      <alignment horizontal="right" wrapText="1"/>
    </xf>
    <xf numFmtId="0" fontId="3" fillId="0" borderId="2" xfId="1" applyNumberFormat="1" applyFont="1" applyFill="1" applyBorder="1" applyAlignment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0" xfId="3" applyNumberFormat="1" applyFont="1" applyFill="1" applyBorder="1" applyAlignment="1">
      <alignment horizontal="right" wrapText="1"/>
    </xf>
    <xf numFmtId="0" fontId="3" fillId="0" borderId="0" xfId="4" applyNumberFormat="1" applyFont="1" applyFill="1" applyBorder="1" applyAlignment="1" applyProtection="1">
      <alignment horizontal="left"/>
    </xf>
    <xf numFmtId="0" fontId="6" fillId="0" borderId="0" xfId="3" applyFont="1" applyFill="1" applyBorder="1" applyAlignment="1" applyProtection="1">
      <alignment horizontal="center"/>
    </xf>
    <xf numFmtId="0" fontId="3" fillId="0" borderId="3" xfId="4" applyNumberFormat="1" applyFont="1" applyFill="1" applyBorder="1" applyAlignment="1" applyProtection="1">
      <alignment vertical="top"/>
    </xf>
    <xf numFmtId="0" fontId="3" fillId="0" borderId="0" xfId="3" applyFont="1" applyFill="1" applyBorder="1" applyAlignment="1">
      <alignment horizontal="right" wrapText="1"/>
    </xf>
    <xf numFmtId="0" fontId="3" fillId="0" borderId="0" xfId="0" applyFont="1" applyFill="1" applyBorder="1" applyAlignment="1"/>
    <xf numFmtId="0" fontId="3" fillId="0" borderId="3" xfId="4" applyNumberFormat="1" applyFont="1" applyFill="1" applyBorder="1" applyAlignment="1" applyProtection="1">
      <alignment horizontal="right" vertical="top" wrapText="1"/>
    </xf>
    <xf numFmtId="0" fontId="3" fillId="0" borderId="0" xfId="5" applyFont="1" applyFill="1" applyAlignment="1" applyProtection="1">
      <alignment horizontal="right" vertical="top"/>
    </xf>
    <xf numFmtId="0" fontId="3" fillId="0" borderId="0" xfId="4" applyNumberFormat="1" applyFont="1" applyFill="1" applyBorder="1" applyAlignment="1" applyProtection="1">
      <alignment horizontal="left" vertical="top"/>
    </xf>
    <xf numFmtId="0" fontId="6" fillId="0" borderId="0" xfId="3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_budget 2004-05_2.6.04" xfId="2"/>
    <cellStyle name="Normal_budget for 03-04" xfId="3"/>
    <cellStyle name="Normal_BUDGET-2000" xfId="4"/>
    <cellStyle name="Normal_budgetDocNIC02-0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587</xdr:colOff>
      <xdr:row>16</xdr:row>
      <xdr:rowOff>38280</xdr:rowOff>
    </xdr:from>
    <xdr:to>
      <xdr:col>9</xdr:col>
      <xdr:colOff>670853</xdr:colOff>
      <xdr:row>18</xdr:row>
      <xdr:rowOff>82025</xdr:rowOff>
    </xdr:to>
    <xdr:sp macro="" textlink="">
      <xdr:nvSpPr>
        <xdr:cNvPr id="1131" name="Text Box 8" hidden="1"/>
        <xdr:cNvSpPr txBox="1">
          <a:spLocks noChangeArrowheads="1"/>
        </xdr:cNvSpPr>
      </xdr:nvSpPr>
      <xdr:spPr bwMode="auto">
        <a:xfrm>
          <a:off x="7520940" y="2933700"/>
          <a:ext cx="1386840" cy="39624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8</xdr:col>
      <xdr:colOff>587</xdr:colOff>
      <xdr:row>23</xdr:row>
      <xdr:rowOff>167640</xdr:rowOff>
    </xdr:from>
    <xdr:to>
      <xdr:col>9</xdr:col>
      <xdr:colOff>670853</xdr:colOff>
      <xdr:row>27</xdr:row>
      <xdr:rowOff>106420</xdr:rowOff>
    </xdr:to>
    <xdr:sp macro="" textlink="">
      <xdr:nvSpPr>
        <xdr:cNvPr id="1132" name="Text Box 9" hidden="1"/>
        <xdr:cNvSpPr txBox="1">
          <a:spLocks noChangeArrowheads="1"/>
        </xdr:cNvSpPr>
      </xdr:nvSpPr>
      <xdr:spPr bwMode="auto">
        <a:xfrm>
          <a:off x="7520940" y="4274820"/>
          <a:ext cx="1386840" cy="63246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8</xdr:col>
      <xdr:colOff>587</xdr:colOff>
      <xdr:row>33</xdr:row>
      <xdr:rowOff>60960</xdr:rowOff>
    </xdr:from>
    <xdr:to>
      <xdr:col>9</xdr:col>
      <xdr:colOff>670853</xdr:colOff>
      <xdr:row>36</xdr:row>
      <xdr:rowOff>39093</xdr:rowOff>
    </xdr:to>
    <xdr:sp macro="" textlink="">
      <xdr:nvSpPr>
        <xdr:cNvPr id="1133" name="Text Box 10" hidden="1"/>
        <xdr:cNvSpPr txBox="1">
          <a:spLocks noChangeArrowheads="1"/>
        </xdr:cNvSpPr>
      </xdr:nvSpPr>
      <xdr:spPr bwMode="auto">
        <a:xfrm>
          <a:off x="7520940" y="5867400"/>
          <a:ext cx="1386840" cy="67818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J126"/>
  <sheetViews>
    <sheetView tabSelected="1" view="pageBreakPreview" zoomScaleNormal="130" zoomScaleSheetLayoutView="100" workbookViewId="0">
      <selection activeCell="I13" sqref="I13"/>
    </sheetView>
  </sheetViews>
  <sheetFormatPr defaultColWidth="11" defaultRowHeight="13.2"/>
  <cols>
    <col min="1" max="1" width="6.5546875" style="32" customWidth="1"/>
    <col min="2" max="2" width="8.21875" style="67" customWidth="1"/>
    <col min="3" max="3" width="40.77734375" style="22" customWidth="1"/>
    <col min="4" max="4" width="11.77734375" style="23" customWidth="1"/>
    <col min="5" max="5" width="9.77734375" style="23" customWidth="1"/>
    <col min="6" max="6" width="11.6640625" style="22" customWidth="1"/>
    <col min="7" max="7" width="9.5546875" style="22" customWidth="1"/>
    <col min="8" max="8" width="11" style="23" customWidth="1"/>
    <col min="9" max="9" width="9.77734375" style="23" customWidth="1"/>
    <col min="10" max="10" width="13.77734375" style="23" customWidth="1"/>
    <col min="11" max="16384" width="11" style="22"/>
  </cols>
  <sheetData>
    <row r="1" spans="1:10" ht="14.1" customHeight="1">
      <c r="A1" s="104" t="s">
        <v>83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14.1" customHeight="1">
      <c r="A2" s="104" t="s">
        <v>84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0" ht="14.1" customHeight="1">
      <c r="C3" s="97"/>
      <c r="D3" s="15"/>
      <c r="E3" s="15"/>
      <c r="F3" s="97"/>
      <c r="G3" s="97"/>
      <c r="H3" s="15"/>
      <c r="I3" s="15"/>
      <c r="J3" s="15"/>
    </row>
    <row r="4" spans="1:10" ht="14.1" customHeight="1">
      <c r="C4" s="97"/>
      <c r="D4" s="16" t="s">
        <v>38</v>
      </c>
      <c r="E4" s="15">
        <v>2220</v>
      </c>
      <c r="F4" s="17" t="s">
        <v>0</v>
      </c>
      <c r="G4" s="97"/>
      <c r="H4" s="15"/>
      <c r="I4" s="15"/>
      <c r="J4" s="15"/>
    </row>
    <row r="5" spans="1:10" ht="14.1" customHeight="1">
      <c r="C5" s="97"/>
      <c r="D5" s="16" t="s">
        <v>1</v>
      </c>
      <c r="E5" s="15">
        <v>2251</v>
      </c>
      <c r="F5" s="17" t="s">
        <v>2</v>
      </c>
      <c r="G5" s="97"/>
      <c r="H5" s="15"/>
      <c r="I5" s="15"/>
      <c r="J5" s="15"/>
    </row>
    <row r="6" spans="1:10" ht="26.1" customHeight="1">
      <c r="B6" s="99" t="s">
        <v>45</v>
      </c>
      <c r="C6" s="100"/>
      <c r="D6" s="100"/>
      <c r="E6" s="15">
        <v>4220</v>
      </c>
      <c r="F6" s="100" t="s">
        <v>46</v>
      </c>
      <c r="G6" s="20"/>
      <c r="H6" s="21"/>
      <c r="I6" s="21"/>
      <c r="J6" s="15"/>
    </row>
    <row r="7" spans="1:10" ht="11.4" customHeight="1">
      <c r="B7" s="99"/>
      <c r="C7" s="100"/>
      <c r="D7" s="100"/>
      <c r="E7" s="18"/>
      <c r="F7" s="19"/>
      <c r="G7" s="20"/>
      <c r="H7" s="21"/>
      <c r="I7" s="21"/>
      <c r="J7" s="15"/>
    </row>
    <row r="8" spans="1:10" ht="14.1" customHeight="1">
      <c r="A8" s="17" t="s">
        <v>70</v>
      </c>
    </row>
    <row r="9" spans="1:10" ht="14.1" customHeight="1">
      <c r="A9" s="68"/>
      <c r="D9" s="24"/>
      <c r="E9" s="15" t="s">
        <v>39</v>
      </c>
      <c r="F9" s="97" t="s">
        <v>40</v>
      </c>
      <c r="G9" s="97" t="s">
        <v>5</v>
      </c>
      <c r="H9" s="15"/>
    </row>
    <row r="10" spans="1:10" ht="14.1" customHeight="1">
      <c r="A10" s="68"/>
      <c r="D10" s="61" t="s">
        <v>3</v>
      </c>
      <c r="E10" s="15">
        <f>J103</f>
        <v>105923</v>
      </c>
      <c r="F10" s="62" t="s">
        <v>47</v>
      </c>
      <c r="G10" s="15">
        <f>F10+E10</f>
        <v>105923</v>
      </c>
      <c r="H10" s="15"/>
    </row>
    <row r="11" spans="1:10" ht="14.1" customHeight="1">
      <c r="A11" s="68"/>
      <c r="D11" s="61"/>
      <c r="E11" s="15"/>
      <c r="F11" s="62"/>
      <c r="G11" s="15"/>
      <c r="H11" s="15"/>
    </row>
    <row r="12" spans="1:10" ht="14.1" customHeight="1">
      <c r="A12" s="69" t="s">
        <v>37</v>
      </c>
      <c r="F12" s="23"/>
      <c r="G12" s="23"/>
    </row>
    <row r="13" spans="1:10" s="7" customFormat="1" ht="13.5" customHeight="1">
      <c r="A13" s="1"/>
      <c r="B13" s="2"/>
      <c r="C13" s="3"/>
      <c r="D13" s="4"/>
      <c r="E13" s="4"/>
      <c r="F13" s="4"/>
      <c r="G13" s="4"/>
      <c r="H13" s="4"/>
      <c r="I13" s="5"/>
      <c r="J13" s="6" t="s">
        <v>53</v>
      </c>
    </row>
    <row r="14" spans="1:10" s="7" customFormat="1" ht="13.2" customHeight="1">
      <c r="A14" s="8"/>
      <c r="B14" s="9"/>
      <c r="C14" s="90"/>
      <c r="D14" s="98" t="s">
        <v>77</v>
      </c>
      <c r="E14" s="98"/>
      <c r="F14" s="103" t="s">
        <v>78</v>
      </c>
      <c r="G14" s="103"/>
      <c r="H14" s="103" t="s">
        <v>79</v>
      </c>
      <c r="I14" s="103"/>
      <c r="J14" s="101" t="s">
        <v>68</v>
      </c>
    </row>
    <row r="15" spans="1:10" s="7" customFormat="1">
      <c r="A15" s="1"/>
      <c r="B15" s="2"/>
      <c r="C15" s="10" t="s">
        <v>4</v>
      </c>
      <c r="D15" s="96" t="s">
        <v>80</v>
      </c>
      <c r="E15" s="96"/>
      <c r="F15" s="96" t="s">
        <v>81</v>
      </c>
      <c r="G15" s="96"/>
      <c r="H15" s="96" t="s">
        <v>82</v>
      </c>
      <c r="I15" s="96"/>
      <c r="J15" s="102" t="s">
        <v>71</v>
      </c>
    </row>
    <row r="16" spans="1:10" s="7" customFormat="1">
      <c r="A16" s="11"/>
      <c r="B16" s="12"/>
      <c r="C16" s="3"/>
      <c r="D16" s="13"/>
      <c r="E16" s="13"/>
      <c r="F16" s="13"/>
      <c r="G16" s="13"/>
      <c r="H16" s="13"/>
      <c r="I16" s="13"/>
      <c r="J16" s="14"/>
    </row>
    <row r="17" spans="1:10" ht="13.95" customHeight="1">
      <c r="C17" s="25" t="s">
        <v>6</v>
      </c>
      <c r="D17" s="26"/>
      <c r="E17" s="26"/>
      <c r="F17" s="26"/>
      <c r="G17" s="26"/>
      <c r="H17" s="26"/>
      <c r="I17" s="26"/>
      <c r="J17" s="26"/>
    </row>
    <row r="18" spans="1:10" ht="13.95" customHeight="1">
      <c r="A18" s="32" t="s">
        <v>7</v>
      </c>
      <c r="B18" s="70">
        <v>2220</v>
      </c>
      <c r="C18" s="25" t="s">
        <v>0</v>
      </c>
      <c r="F18" s="27"/>
      <c r="G18" s="27"/>
    </row>
    <row r="19" spans="1:10" ht="13.95" customHeight="1">
      <c r="B19" s="64">
        <v>1</v>
      </c>
      <c r="C19" s="28" t="s">
        <v>8</v>
      </c>
      <c r="F19" s="23"/>
      <c r="G19" s="23"/>
    </row>
    <row r="20" spans="1:10" ht="13.95" customHeight="1">
      <c r="B20" s="65">
        <v>1.0009999999999999</v>
      </c>
      <c r="C20" s="25" t="s">
        <v>48</v>
      </c>
      <c r="F20" s="23"/>
      <c r="G20" s="23"/>
    </row>
    <row r="21" spans="1:10" ht="13.95" customHeight="1">
      <c r="B21" s="64">
        <v>60</v>
      </c>
      <c r="C21" s="28" t="s">
        <v>9</v>
      </c>
      <c r="F21" s="23"/>
      <c r="G21" s="23"/>
    </row>
    <row r="22" spans="1:10" ht="13.95" customHeight="1">
      <c r="B22" s="63" t="s">
        <v>10</v>
      </c>
      <c r="C22" s="28" t="s">
        <v>11</v>
      </c>
      <c r="D22" s="31">
        <v>733</v>
      </c>
      <c r="E22" s="29"/>
      <c r="F22" s="31">
        <v>931</v>
      </c>
      <c r="G22" s="29"/>
      <c r="H22" s="31">
        <v>931</v>
      </c>
      <c r="I22" s="29"/>
      <c r="J22" s="26">
        <v>1327</v>
      </c>
    </row>
    <row r="23" spans="1:10" ht="13.95" customHeight="1">
      <c r="B23" s="63" t="s">
        <v>12</v>
      </c>
      <c r="C23" s="28" t="s">
        <v>13</v>
      </c>
      <c r="D23" s="31">
        <v>24</v>
      </c>
      <c r="E23" s="29"/>
      <c r="F23" s="31">
        <v>30</v>
      </c>
      <c r="G23" s="29"/>
      <c r="H23" s="31">
        <v>30</v>
      </c>
      <c r="I23" s="29"/>
      <c r="J23" s="26">
        <v>23</v>
      </c>
    </row>
    <row r="24" spans="1:10" ht="13.95" customHeight="1">
      <c r="B24" s="63" t="s">
        <v>54</v>
      </c>
      <c r="C24" s="32" t="s">
        <v>17</v>
      </c>
      <c r="D24" s="31">
        <v>5051</v>
      </c>
      <c r="E24" s="29"/>
      <c r="F24" s="91">
        <v>3275</v>
      </c>
      <c r="G24" s="29"/>
      <c r="H24" s="91">
        <v>3275</v>
      </c>
      <c r="I24" s="29"/>
      <c r="J24" s="29">
        <v>0</v>
      </c>
    </row>
    <row r="25" spans="1:10" ht="13.95" customHeight="1">
      <c r="A25" s="32" t="s">
        <v>5</v>
      </c>
      <c r="B25" s="64">
        <v>60</v>
      </c>
      <c r="C25" s="28" t="s">
        <v>9</v>
      </c>
      <c r="D25" s="33">
        <f t="shared" ref="D25:H25" si="0">SUM(D22:D24)</f>
        <v>5808</v>
      </c>
      <c r="E25" s="34"/>
      <c r="F25" s="33">
        <f t="shared" si="0"/>
        <v>4236</v>
      </c>
      <c r="G25" s="33"/>
      <c r="H25" s="33">
        <f t="shared" si="0"/>
        <v>4236</v>
      </c>
      <c r="I25" s="33"/>
      <c r="J25" s="34">
        <v>1350</v>
      </c>
    </row>
    <row r="26" spans="1:10" ht="13.95" customHeight="1">
      <c r="A26" s="32" t="s">
        <v>5</v>
      </c>
      <c r="B26" s="65">
        <v>1.0009999999999999</v>
      </c>
      <c r="C26" s="25" t="s">
        <v>48</v>
      </c>
      <c r="D26" s="33">
        <f t="shared" ref="D26:H27" si="1">D25</f>
        <v>5808</v>
      </c>
      <c r="E26" s="34"/>
      <c r="F26" s="33">
        <f t="shared" si="1"/>
        <v>4236</v>
      </c>
      <c r="G26" s="33"/>
      <c r="H26" s="33">
        <f t="shared" si="1"/>
        <v>4236</v>
      </c>
      <c r="I26" s="33"/>
      <c r="J26" s="34">
        <v>1350</v>
      </c>
    </row>
    <row r="27" spans="1:10" ht="13.95" customHeight="1">
      <c r="A27" s="32" t="s">
        <v>5</v>
      </c>
      <c r="B27" s="64">
        <v>1</v>
      </c>
      <c r="C27" s="28" t="s">
        <v>8</v>
      </c>
      <c r="D27" s="36">
        <f t="shared" si="1"/>
        <v>5808</v>
      </c>
      <c r="E27" s="37"/>
      <c r="F27" s="36">
        <f t="shared" si="1"/>
        <v>4236</v>
      </c>
      <c r="G27" s="36"/>
      <c r="H27" s="36">
        <f t="shared" si="1"/>
        <v>4236</v>
      </c>
      <c r="I27" s="36"/>
      <c r="J27" s="37">
        <v>1350</v>
      </c>
    </row>
    <row r="28" spans="1:10" ht="13.95" customHeight="1">
      <c r="B28" s="64"/>
      <c r="C28" s="28"/>
      <c r="D28" s="38"/>
      <c r="E28" s="38"/>
      <c r="F28" s="38"/>
      <c r="G28" s="38"/>
      <c r="H28" s="38"/>
      <c r="I28" s="38"/>
      <c r="J28" s="38"/>
    </row>
    <row r="29" spans="1:10" ht="13.95" customHeight="1">
      <c r="B29" s="67">
        <v>60</v>
      </c>
      <c r="C29" s="28" t="s">
        <v>16</v>
      </c>
      <c r="F29" s="23"/>
      <c r="G29" s="23"/>
    </row>
    <row r="30" spans="1:10" ht="13.95" customHeight="1">
      <c r="B30" s="65">
        <v>60.000999999999998</v>
      </c>
      <c r="C30" s="25" t="s">
        <v>48</v>
      </c>
      <c r="F30" s="23"/>
      <c r="G30" s="23"/>
    </row>
    <row r="31" spans="1:10" ht="13.95" customHeight="1">
      <c r="B31" s="64">
        <v>60</v>
      </c>
      <c r="C31" s="28" t="s">
        <v>9</v>
      </c>
      <c r="F31" s="23"/>
      <c r="G31" s="23"/>
    </row>
    <row r="32" spans="1:10" ht="13.95" customHeight="1">
      <c r="B32" s="63" t="s">
        <v>10</v>
      </c>
      <c r="C32" s="28" t="s">
        <v>11</v>
      </c>
      <c r="D32" s="31">
        <v>10391</v>
      </c>
      <c r="E32" s="29"/>
      <c r="F32" s="31">
        <v>10400</v>
      </c>
      <c r="G32" s="29"/>
      <c r="H32" s="31">
        <v>10400</v>
      </c>
      <c r="I32" s="29"/>
      <c r="J32" s="26">
        <v>17259</v>
      </c>
    </row>
    <row r="33" spans="1:10" ht="13.95" customHeight="1">
      <c r="B33" s="63" t="s">
        <v>12</v>
      </c>
      <c r="C33" s="28" t="s">
        <v>13</v>
      </c>
      <c r="D33" s="31">
        <v>332</v>
      </c>
      <c r="E33" s="29"/>
      <c r="F33" s="31">
        <v>332</v>
      </c>
      <c r="G33" s="29"/>
      <c r="H33" s="31">
        <v>332</v>
      </c>
      <c r="I33" s="29"/>
      <c r="J33" s="26">
        <v>249</v>
      </c>
    </row>
    <row r="34" spans="1:10" ht="13.95" customHeight="1">
      <c r="A34" s="71"/>
      <c r="B34" s="75" t="s">
        <v>14</v>
      </c>
      <c r="C34" s="60" t="s">
        <v>15</v>
      </c>
      <c r="D34" s="92">
        <v>3476</v>
      </c>
      <c r="E34" s="42"/>
      <c r="F34" s="93">
        <v>2400</v>
      </c>
      <c r="G34" s="42"/>
      <c r="H34" s="92">
        <v>2400</v>
      </c>
      <c r="I34" s="42"/>
      <c r="J34" s="44">
        <v>1800</v>
      </c>
    </row>
    <row r="35" spans="1:10" ht="27" customHeight="1">
      <c r="B35" s="63" t="s">
        <v>69</v>
      </c>
      <c r="C35" s="28" t="s">
        <v>85</v>
      </c>
      <c r="D35" s="39">
        <v>0</v>
      </c>
      <c r="E35" s="29"/>
      <c r="F35" s="91">
        <v>7500</v>
      </c>
      <c r="G35" s="29"/>
      <c r="H35" s="91">
        <v>7500</v>
      </c>
      <c r="I35" s="29"/>
      <c r="J35" s="26">
        <v>6642</v>
      </c>
    </row>
    <row r="36" spans="1:10" ht="13.95" customHeight="1">
      <c r="B36" s="63" t="s">
        <v>54</v>
      </c>
      <c r="C36" s="32" t="s">
        <v>17</v>
      </c>
      <c r="D36" s="91">
        <v>40</v>
      </c>
      <c r="E36" s="29"/>
      <c r="F36" s="91">
        <v>40</v>
      </c>
      <c r="G36" s="29"/>
      <c r="H36" s="91">
        <v>40</v>
      </c>
      <c r="I36" s="29"/>
      <c r="J36" s="31">
        <v>30</v>
      </c>
    </row>
    <row r="37" spans="1:10" ht="13.95" customHeight="1">
      <c r="A37" s="32" t="s">
        <v>5</v>
      </c>
      <c r="B37" s="64">
        <v>60</v>
      </c>
      <c r="C37" s="28" t="s">
        <v>9</v>
      </c>
      <c r="D37" s="34">
        <f t="shared" ref="D37:H37" si="2">SUM(D32:D36)</f>
        <v>14239</v>
      </c>
      <c r="E37" s="34"/>
      <c r="F37" s="33">
        <f t="shared" si="2"/>
        <v>20672</v>
      </c>
      <c r="G37" s="33"/>
      <c r="H37" s="34">
        <f t="shared" si="2"/>
        <v>20672</v>
      </c>
      <c r="I37" s="33"/>
      <c r="J37" s="34">
        <v>25980</v>
      </c>
    </row>
    <row r="38" spans="1:10" ht="13.95" customHeight="1">
      <c r="A38" s="32" t="s">
        <v>5</v>
      </c>
      <c r="B38" s="65">
        <v>60.000999999999998</v>
      </c>
      <c r="C38" s="25" t="s">
        <v>48</v>
      </c>
      <c r="D38" s="41">
        <f t="shared" ref="D38:H38" si="3">SUM(D32:D36)</f>
        <v>14239</v>
      </c>
      <c r="E38" s="41"/>
      <c r="F38" s="94">
        <f t="shared" si="3"/>
        <v>20672</v>
      </c>
      <c r="G38" s="94"/>
      <c r="H38" s="41">
        <f t="shared" si="3"/>
        <v>20672</v>
      </c>
      <c r="I38" s="94"/>
      <c r="J38" s="41">
        <v>25980</v>
      </c>
    </row>
    <row r="39" spans="1:10">
      <c r="B39" s="65"/>
      <c r="C39" s="25"/>
      <c r="D39" s="30"/>
      <c r="E39" s="30"/>
      <c r="F39" s="31"/>
      <c r="G39" s="29"/>
      <c r="H39" s="30"/>
      <c r="I39" s="29"/>
      <c r="J39" s="30"/>
    </row>
    <row r="40" spans="1:10" ht="13.95" customHeight="1">
      <c r="B40" s="65">
        <v>60.100999999999999</v>
      </c>
      <c r="C40" s="25" t="s">
        <v>18</v>
      </c>
      <c r="F40" s="23"/>
      <c r="G40" s="23"/>
    </row>
    <row r="41" spans="1:10" ht="13.95" customHeight="1">
      <c r="B41" s="63" t="s">
        <v>19</v>
      </c>
      <c r="C41" s="28" t="s">
        <v>11</v>
      </c>
      <c r="D41" s="31">
        <v>423</v>
      </c>
      <c r="E41" s="29"/>
      <c r="F41" s="31">
        <v>525</v>
      </c>
      <c r="G41" s="29"/>
      <c r="H41" s="31">
        <v>525</v>
      </c>
      <c r="I41" s="29"/>
      <c r="J41" s="26">
        <v>751</v>
      </c>
    </row>
    <row r="42" spans="1:10" ht="13.95" customHeight="1">
      <c r="B42" s="63" t="s">
        <v>20</v>
      </c>
      <c r="C42" s="28" t="s">
        <v>17</v>
      </c>
      <c r="D42" s="95">
        <v>27861</v>
      </c>
      <c r="E42" s="29"/>
      <c r="F42" s="91">
        <v>10000</v>
      </c>
      <c r="G42" s="29"/>
      <c r="H42" s="91">
        <v>10000</v>
      </c>
      <c r="I42" s="29"/>
      <c r="J42" s="29">
        <v>0</v>
      </c>
    </row>
    <row r="43" spans="1:10" ht="13.95" customHeight="1">
      <c r="B43" s="63" t="s">
        <v>49</v>
      </c>
      <c r="C43" s="43" t="s">
        <v>51</v>
      </c>
      <c r="D43" s="39">
        <v>0</v>
      </c>
      <c r="E43" s="39"/>
      <c r="F43" s="39">
        <v>0</v>
      </c>
      <c r="G43" s="29"/>
      <c r="H43" s="91">
        <v>2000</v>
      </c>
      <c r="I43" s="29"/>
      <c r="J43" s="29">
        <v>0</v>
      </c>
    </row>
    <row r="44" spans="1:10" ht="13.95" customHeight="1">
      <c r="B44" s="63" t="s">
        <v>50</v>
      </c>
      <c r="C44" s="43" t="s">
        <v>52</v>
      </c>
      <c r="D44" s="91">
        <v>67</v>
      </c>
      <c r="E44" s="39"/>
      <c r="F44" s="91">
        <v>1200</v>
      </c>
      <c r="G44" s="29"/>
      <c r="H44" s="91">
        <v>1564</v>
      </c>
      <c r="I44" s="29"/>
      <c r="J44" s="29">
        <v>0</v>
      </c>
    </row>
    <row r="45" spans="1:10" ht="13.95" customHeight="1">
      <c r="A45" s="32" t="s">
        <v>5</v>
      </c>
      <c r="B45" s="65">
        <v>60.100999999999999</v>
      </c>
      <c r="C45" s="25" t="s">
        <v>18</v>
      </c>
      <c r="D45" s="37">
        <f t="shared" ref="D45:H45" si="4">SUM(D41:D44)</f>
        <v>28351</v>
      </c>
      <c r="E45" s="37"/>
      <c r="F45" s="36">
        <f t="shared" si="4"/>
        <v>11725</v>
      </c>
      <c r="G45" s="36"/>
      <c r="H45" s="36">
        <f t="shared" si="4"/>
        <v>14089</v>
      </c>
      <c r="I45" s="36"/>
      <c r="J45" s="37">
        <v>751</v>
      </c>
    </row>
    <row r="46" spans="1:10">
      <c r="B46" s="70"/>
      <c r="C46" s="25"/>
      <c r="D46" s="38"/>
      <c r="E46" s="38"/>
      <c r="F46" s="38"/>
      <c r="G46" s="38"/>
      <c r="H46" s="38"/>
      <c r="I46" s="38"/>
      <c r="J46" s="38"/>
    </row>
    <row r="47" spans="1:10" ht="13.95" customHeight="1">
      <c r="B47" s="65">
        <v>60.101999999999997</v>
      </c>
      <c r="C47" s="25" t="s">
        <v>21</v>
      </c>
      <c r="F47" s="23"/>
      <c r="G47" s="23"/>
    </row>
    <row r="48" spans="1:10" ht="13.95" customHeight="1">
      <c r="B48" s="72">
        <v>0.44</v>
      </c>
      <c r="C48" s="28" t="s">
        <v>22</v>
      </c>
      <c r="F48" s="23"/>
      <c r="G48" s="23"/>
    </row>
    <row r="49" spans="1:10" ht="13.95" customHeight="1">
      <c r="B49" s="63" t="s">
        <v>23</v>
      </c>
      <c r="C49" s="28" t="s">
        <v>11</v>
      </c>
      <c r="D49" s="91">
        <v>1106</v>
      </c>
      <c r="E49" s="29"/>
      <c r="F49" s="91">
        <v>1700</v>
      </c>
      <c r="G49" s="29"/>
      <c r="H49" s="91">
        <v>1700</v>
      </c>
      <c r="I49" s="29"/>
      <c r="J49" s="26">
        <v>1631</v>
      </c>
    </row>
    <row r="50" spans="1:10" ht="13.95" customHeight="1">
      <c r="B50" s="63" t="s">
        <v>74</v>
      </c>
      <c r="C50" s="28" t="s">
        <v>75</v>
      </c>
      <c r="D50" s="39">
        <v>0</v>
      </c>
      <c r="E50" s="29"/>
      <c r="F50" s="39">
        <v>0</v>
      </c>
      <c r="G50" s="29"/>
      <c r="H50" s="39">
        <v>0</v>
      </c>
      <c r="I50" s="29"/>
      <c r="J50" s="26">
        <v>4014</v>
      </c>
    </row>
    <row r="51" spans="1:10" ht="13.95" customHeight="1">
      <c r="B51" s="63" t="s">
        <v>24</v>
      </c>
      <c r="C51" s="28" t="s">
        <v>13</v>
      </c>
      <c r="D51" s="91">
        <v>37</v>
      </c>
      <c r="E51" s="29"/>
      <c r="F51" s="91">
        <v>40</v>
      </c>
      <c r="G51" s="29"/>
      <c r="H51" s="91">
        <v>40</v>
      </c>
      <c r="I51" s="29"/>
      <c r="J51" s="26">
        <v>30</v>
      </c>
    </row>
    <row r="52" spans="1:10" ht="13.95" customHeight="1">
      <c r="B52" s="63" t="s">
        <v>25</v>
      </c>
      <c r="C52" s="28" t="s">
        <v>15</v>
      </c>
      <c r="D52" s="93">
        <v>1618</v>
      </c>
      <c r="E52" s="42"/>
      <c r="F52" s="93">
        <v>1860</v>
      </c>
      <c r="G52" s="42"/>
      <c r="H52" s="93">
        <v>1860</v>
      </c>
      <c r="I52" s="42"/>
      <c r="J52" s="42">
        <v>0</v>
      </c>
    </row>
    <row r="53" spans="1:10" ht="13.95" customHeight="1">
      <c r="A53" s="32" t="s">
        <v>5</v>
      </c>
      <c r="B53" s="72">
        <v>0.44</v>
      </c>
      <c r="C53" s="28" t="s">
        <v>22</v>
      </c>
      <c r="D53" s="41">
        <f t="shared" ref="D53:H53" si="5">SUM(D49:D52)</f>
        <v>2761</v>
      </c>
      <c r="E53" s="41"/>
      <c r="F53" s="94">
        <f t="shared" si="5"/>
        <v>3600</v>
      </c>
      <c r="G53" s="94"/>
      <c r="H53" s="41">
        <f t="shared" si="5"/>
        <v>3600</v>
      </c>
      <c r="I53" s="94"/>
      <c r="J53" s="41">
        <v>5675</v>
      </c>
    </row>
    <row r="54" spans="1:10">
      <c r="B54" s="72"/>
      <c r="C54" s="28"/>
      <c r="D54" s="30"/>
      <c r="E54" s="30"/>
      <c r="F54" s="31"/>
      <c r="G54" s="30"/>
      <c r="H54" s="30"/>
      <c r="I54" s="30"/>
      <c r="J54" s="30"/>
    </row>
    <row r="55" spans="1:10" ht="13.95" customHeight="1">
      <c r="B55" s="73">
        <v>46</v>
      </c>
      <c r="C55" s="45" t="s">
        <v>55</v>
      </c>
      <c r="D55" s="30"/>
      <c r="E55" s="30"/>
      <c r="F55" s="31"/>
      <c r="G55" s="30"/>
      <c r="H55" s="30"/>
      <c r="I55" s="30"/>
      <c r="J55" s="30"/>
    </row>
    <row r="56" spans="1:10" ht="13.95" customHeight="1">
      <c r="B56" s="63" t="s">
        <v>58</v>
      </c>
      <c r="C56" s="28" t="s">
        <v>11</v>
      </c>
      <c r="D56" s="31">
        <v>2439</v>
      </c>
      <c r="E56" s="29"/>
      <c r="F56" s="31">
        <v>2750</v>
      </c>
      <c r="G56" s="29"/>
      <c r="H56" s="31">
        <v>2750</v>
      </c>
      <c r="I56" s="29"/>
      <c r="J56" s="30">
        <v>4134</v>
      </c>
    </row>
    <row r="57" spans="1:10" ht="13.95" customHeight="1">
      <c r="B57" s="63" t="s">
        <v>59</v>
      </c>
      <c r="C57" s="28" t="s">
        <v>13</v>
      </c>
      <c r="D57" s="31">
        <v>35</v>
      </c>
      <c r="E57" s="29"/>
      <c r="F57" s="31">
        <v>40</v>
      </c>
      <c r="G57" s="29"/>
      <c r="H57" s="31">
        <v>40</v>
      </c>
      <c r="I57" s="29"/>
      <c r="J57" s="30">
        <v>30</v>
      </c>
    </row>
    <row r="58" spans="1:10" ht="13.95" customHeight="1">
      <c r="B58" s="63" t="s">
        <v>60</v>
      </c>
      <c r="C58" s="28" t="s">
        <v>15</v>
      </c>
      <c r="D58" s="31">
        <v>171</v>
      </c>
      <c r="E58" s="29"/>
      <c r="F58" s="31">
        <v>185</v>
      </c>
      <c r="G58" s="29"/>
      <c r="H58" s="31">
        <v>185</v>
      </c>
      <c r="I58" s="29"/>
      <c r="J58" s="30">
        <v>139</v>
      </c>
    </row>
    <row r="59" spans="1:10" ht="13.95" customHeight="1">
      <c r="A59" s="32" t="s">
        <v>5</v>
      </c>
      <c r="B59" s="73">
        <v>46</v>
      </c>
      <c r="C59" s="45" t="s">
        <v>55</v>
      </c>
      <c r="D59" s="36">
        <f t="shared" ref="D59:H59" si="6">D58+D57+D56</f>
        <v>2645</v>
      </c>
      <c r="E59" s="36"/>
      <c r="F59" s="36">
        <f t="shared" si="6"/>
        <v>2975</v>
      </c>
      <c r="G59" s="36"/>
      <c r="H59" s="36">
        <f t="shared" si="6"/>
        <v>2975</v>
      </c>
      <c r="I59" s="36"/>
      <c r="J59" s="37">
        <v>4303</v>
      </c>
    </row>
    <row r="60" spans="1:10">
      <c r="B60" s="72"/>
      <c r="C60" s="28"/>
      <c r="D60" s="29"/>
      <c r="E60" s="31"/>
      <c r="F60" s="29"/>
      <c r="G60" s="29"/>
      <c r="H60" s="31"/>
      <c r="I60" s="29"/>
      <c r="J60" s="30"/>
    </row>
    <row r="61" spans="1:10" ht="13.95" customHeight="1">
      <c r="B61" s="73">
        <v>47</v>
      </c>
      <c r="C61" s="45" t="s">
        <v>56</v>
      </c>
      <c r="D61" s="29"/>
      <c r="E61" s="31"/>
      <c r="F61" s="29"/>
      <c r="G61" s="29"/>
      <c r="H61" s="31"/>
      <c r="I61" s="29"/>
      <c r="J61" s="30"/>
    </row>
    <row r="62" spans="1:10" ht="13.95" customHeight="1">
      <c r="B62" s="63" t="s">
        <v>61</v>
      </c>
      <c r="C62" s="28" t="s">
        <v>11</v>
      </c>
      <c r="D62" s="31">
        <v>3296</v>
      </c>
      <c r="E62" s="29"/>
      <c r="F62" s="31">
        <v>3567</v>
      </c>
      <c r="G62" s="29"/>
      <c r="H62" s="31">
        <v>3567</v>
      </c>
      <c r="I62" s="29"/>
      <c r="J62" s="30">
        <v>4915</v>
      </c>
    </row>
    <row r="63" spans="1:10" ht="13.95" customHeight="1">
      <c r="B63" s="63" t="s">
        <v>62</v>
      </c>
      <c r="C63" s="28" t="s">
        <v>13</v>
      </c>
      <c r="D63" s="31">
        <v>35</v>
      </c>
      <c r="E63" s="29"/>
      <c r="F63" s="31">
        <v>40</v>
      </c>
      <c r="G63" s="29"/>
      <c r="H63" s="31">
        <v>40</v>
      </c>
      <c r="I63" s="29"/>
      <c r="J63" s="30">
        <v>30</v>
      </c>
    </row>
    <row r="64" spans="1:10" ht="13.95" customHeight="1">
      <c r="B64" s="63" t="s">
        <v>63</v>
      </c>
      <c r="C64" s="28" t="s">
        <v>15</v>
      </c>
      <c r="D64" s="31">
        <v>241</v>
      </c>
      <c r="E64" s="29"/>
      <c r="F64" s="31">
        <v>250</v>
      </c>
      <c r="G64" s="29"/>
      <c r="H64" s="31">
        <v>250</v>
      </c>
      <c r="I64" s="29"/>
      <c r="J64" s="30">
        <v>188</v>
      </c>
    </row>
    <row r="65" spans="1:10" ht="13.95" customHeight="1">
      <c r="A65" s="71" t="s">
        <v>5</v>
      </c>
      <c r="B65" s="88">
        <v>47</v>
      </c>
      <c r="C65" s="89" t="s">
        <v>56</v>
      </c>
      <c r="D65" s="94">
        <f t="shared" ref="D65:H65" si="7">D64+D63+D62</f>
        <v>3572</v>
      </c>
      <c r="E65" s="36"/>
      <c r="F65" s="36">
        <f t="shared" si="7"/>
        <v>3857</v>
      </c>
      <c r="G65" s="36"/>
      <c r="H65" s="36">
        <f t="shared" si="7"/>
        <v>3857</v>
      </c>
      <c r="I65" s="36"/>
      <c r="J65" s="37">
        <v>5133</v>
      </c>
    </row>
    <row r="66" spans="1:10" ht="4.8" customHeight="1">
      <c r="B66" s="73"/>
      <c r="C66" s="45"/>
      <c r="D66" s="29"/>
      <c r="E66" s="31"/>
      <c r="F66" s="29"/>
      <c r="G66" s="29"/>
      <c r="H66" s="31"/>
      <c r="I66" s="29"/>
      <c r="J66" s="30"/>
    </row>
    <row r="67" spans="1:10" ht="13.95" customHeight="1">
      <c r="B67" s="74">
        <v>48</v>
      </c>
      <c r="C67" s="46" t="s">
        <v>57</v>
      </c>
      <c r="D67" s="29"/>
      <c r="E67" s="31"/>
      <c r="F67" s="29"/>
      <c r="G67" s="29"/>
      <c r="H67" s="31"/>
      <c r="I67" s="29"/>
      <c r="J67" s="30"/>
    </row>
    <row r="68" spans="1:10" ht="13.95" customHeight="1">
      <c r="B68" s="63" t="s">
        <v>64</v>
      </c>
      <c r="C68" s="28" t="s">
        <v>11</v>
      </c>
      <c r="D68" s="31">
        <v>2247</v>
      </c>
      <c r="E68" s="29"/>
      <c r="F68" s="31">
        <v>2622</v>
      </c>
      <c r="G68" s="29"/>
      <c r="H68" s="31">
        <v>2622</v>
      </c>
      <c r="I68" s="29"/>
      <c r="J68" s="30">
        <v>3965</v>
      </c>
    </row>
    <row r="69" spans="1:10" ht="13.95" customHeight="1">
      <c r="B69" s="63" t="s">
        <v>65</v>
      </c>
      <c r="C69" s="28" t="s">
        <v>13</v>
      </c>
      <c r="D69" s="31">
        <v>35</v>
      </c>
      <c r="E69" s="29"/>
      <c r="F69" s="31">
        <v>40</v>
      </c>
      <c r="G69" s="29"/>
      <c r="H69" s="31">
        <v>40</v>
      </c>
      <c r="I69" s="29"/>
      <c r="J69" s="30">
        <v>30</v>
      </c>
    </row>
    <row r="70" spans="1:10" ht="13.95" customHeight="1">
      <c r="B70" s="63" t="s">
        <v>66</v>
      </c>
      <c r="C70" s="28" t="s">
        <v>15</v>
      </c>
      <c r="D70" s="31">
        <v>171</v>
      </c>
      <c r="E70" s="29"/>
      <c r="F70" s="31">
        <v>180</v>
      </c>
      <c r="G70" s="29"/>
      <c r="H70" s="31">
        <v>180</v>
      </c>
      <c r="I70" s="29"/>
      <c r="J70" s="30">
        <v>135</v>
      </c>
    </row>
    <row r="71" spans="1:10" ht="13.95" customHeight="1">
      <c r="A71" s="32" t="s">
        <v>5</v>
      </c>
      <c r="B71" s="74">
        <v>48</v>
      </c>
      <c r="C71" s="46" t="s">
        <v>57</v>
      </c>
      <c r="D71" s="36">
        <f t="shared" ref="D71:H71" si="8">D70+D69+D68</f>
        <v>2453</v>
      </c>
      <c r="E71" s="36"/>
      <c r="F71" s="36">
        <f t="shared" si="8"/>
        <v>2842</v>
      </c>
      <c r="G71" s="36"/>
      <c r="H71" s="36">
        <f t="shared" si="8"/>
        <v>2842</v>
      </c>
      <c r="I71" s="36"/>
      <c r="J71" s="37">
        <v>4130</v>
      </c>
    </row>
    <row r="72" spans="1:10" ht="13.95" customHeight="1">
      <c r="A72" s="32" t="s">
        <v>5</v>
      </c>
      <c r="B72" s="65">
        <v>60.101999999999997</v>
      </c>
      <c r="C72" s="25" t="s">
        <v>21</v>
      </c>
      <c r="D72" s="37">
        <f t="shared" ref="D72:H72" si="9">D53+D59+D65+D71</f>
        <v>11431</v>
      </c>
      <c r="E72" s="37"/>
      <c r="F72" s="37">
        <f t="shared" si="9"/>
        <v>13274</v>
      </c>
      <c r="G72" s="36"/>
      <c r="H72" s="37">
        <f t="shared" si="9"/>
        <v>13274</v>
      </c>
      <c r="I72" s="36"/>
      <c r="J72" s="37">
        <v>19241</v>
      </c>
    </row>
    <row r="73" spans="1:10" ht="10.199999999999999" customHeight="1">
      <c r="B73" s="70"/>
      <c r="C73" s="25"/>
      <c r="D73" s="38"/>
      <c r="E73" s="38"/>
      <c r="F73" s="38"/>
      <c r="G73" s="38"/>
      <c r="H73" s="38"/>
      <c r="I73" s="38"/>
      <c r="J73" s="38"/>
    </row>
    <row r="74" spans="1:10" ht="14.1" customHeight="1">
      <c r="B74" s="65">
        <v>60.109000000000002</v>
      </c>
      <c r="C74" s="25" t="s">
        <v>26</v>
      </c>
      <c r="F74" s="23"/>
      <c r="G74" s="23"/>
    </row>
    <row r="75" spans="1:10" ht="14.1" customHeight="1">
      <c r="B75" s="64">
        <v>60</v>
      </c>
      <c r="C75" s="28" t="s">
        <v>9</v>
      </c>
      <c r="F75" s="23"/>
      <c r="G75" s="23"/>
    </row>
    <row r="76" spans="1:10" ht="14.1" customHeight="1">
      <c r="B76" s="63" t="s">
        <v>10</v>
      </c>
      <c r="C76" s="28" t="s">
        <v>11</v>
      </c>
      <c r="D76" s="31">
        <v>2986</v>
      </c>
      <c r="E76" s="29"/>
      <c r="F76" s="31">
        <v>4212</v>
      </c>
      <c r="G76" s="29"/>
      <c r="H76" s="31">
        <v>4212</v>
      </c>
      <c r="I76" s="29"/>
      <c r="J76" s="26">
        <v>4167</v>
      </c>
    </row>
    <row r="77" spans="1:10" ht="14.1" customHeight="1">
      <c r="B77" s="63" t="s">
        <v>12</v>
      </c>
      <c r="C77" s="28" t="s">
        <v>13</v>
      </c>
      <c r="D77" s="31">
        <v>40</v>
      </c>
      <c r="E77" s="29"/>
      <c r="F77" s="31">
        <v>40</v>
      </c>
      <c r="G77" s="29"/>
      <c r="H77" s="31">
        <v>40</v>
      </c>
      <c r="I77" s="29"/>
      <c r="J77" s="26">
        <v>30</v>
      </c>
    </row>
    <row r="78" spans="1:10" ht="13.2" customHeight="1">
      <c r="B78" s="63" t="s">
        <v>14</v>
      </c>
      <c r="C78" s="28" t="s">
        <v>15</v>
      </c>
      <c r="D78" s="94">
        <v>3063</v>
      </c>
      <c r="E78" s="42"/>
      <c r="F78" s="93">
        <v>3066</v>
      </c>
      <c r="G78" s="42"/>
      <c r="H78" s="93">
        <v>3066</v>
      </c>
      <c r="I78" s="42"/>
      <c r="J78" s="44">
        <v>66</v>
      </c>
    </row>
    <row r="79" spans="1:10" ht="13.2" customHeight="1">
      <c r="A79" s="32" t="s">
        <v>5</v>
      </c>
      <c r="B79" s="64">
        <v>60</v>
      </c>
      <c r="C79" s="28" t="s">
        <v>9</v>
      </c>
      <c r="D79" s="94">
        <f t="shared" ref="D79:H79" si="10">SUM(D76:D78)</f>
        <v>6089</v>
      </c>
      <c r="E79" s="41"/>
      <c r="F79" s="94">
        <f t="shared" si="10"/>
        <v>7318</v>
      </c>
      <c r="G79" s="94"/>
      <c r="H79" s="94">
        <f t="shared" si="10"/>
        <v>7318</v>
      </c>
      <c r="I79" s="94"/>
      <c r="J79" s="41">
        <v>4263</v>
      </c>
    </row>
    <row r="80" spans="1:10" ht="13.2" customHeight="1">
      <c r="A80" s="32" t="s">
        <v>5</v>
      </c>
      <c r="B80" s="65">
        <v>60.109000000000002</v>
      </c>
      <c r="C80" s="25" t="s">
        <v>26</v>
      </c>
      <c r="D80" s="36">
        <f t="shared" ref="D80:H80" si="11">D79</f>
        <v>6089</v>
      </c>
      <c r="E80" s="37"/>
      <c r="F80" s="36">
        <f t="shared" si="11"/>
        <v>7318</v>
      </c>
      <c r="G80" s="36"/>
      <c r="H80" s="36">
        <f t="shared" si="11"/>
        <v>7318</v>
      </c>
      <c r="I80" s="36"/>
      <c r="J80" s="37">
        <v>4263</v>
      </c>
    </row>
    <row r="81" spans="1:10" ht="9.6" customHeight="1">
      <c r="B81" s="65"/>
      <c r="C81" s="25"/>
      <c r="D81" s="26"/>
      <c r="E81" s="26"/>
      <c r="F81" s="26"/>
      <c r="G81" s="26"/>
      <c r="H81" s="26"/>
      <c r="I81" s="26"/>
      <c r="J81" s="26"/>
    </row>
    <row r="82" spans="1:10" ht="14.1" customHeight="1">
      <c r="B82" s="66">
        <v>60.11</v>
      </c>
      <c r="C82" s="25" t="s">
        <v>27</v>
      </c>
      <c r="D82" s="26"/>
      <c r="E82" s="26"/>
      <c r="F82" s="23"/>
      <c r="G82" s="23"/>
    </row>
    <row r="83" spans="1:10" ht="14.1" customHeight="1">
      <c r="B83" s="67">
        <v>62</v>
      </c>
      <c r="C83" s="28" t="s">
        <v>28</v>
      </c>
      <c r="F83" s="23"/>
      <c r="G83" s="23"/>
    </row>
    <row r="84" spans="1:10" ht="14.1" customHeight="1">
      <c r="B84" s="63" t="s">
        <v>29</v>
      </c>
      <c r="C84" s="28" t="s">
        <v>11</v>
      </c>
      <c r="D84" s="30">
        <v>29065</v>
      </c>
      <c r="E84" s="29"/>
      <c r="F84" s="31">
        <v>32619</v>
      </c>
      <c r="G84" s="29"/>
      <c r="H84" s="30">
        <v>32619</v>
      </c>
      <c r="I84" s="29"/>
      <c r="J84" s="26">
        <v>47192</v>
      </c>
    </row>
    <row r="85" spans="1:10" ht="14.1" customHeight="1">
      <c r="B85" s="63" t="s">
        <v>76</v>
      </c>
      <c r="C85" s="28" t="s">
        <v>75</v>
      </c>
      <c r="D85" s="29">
        <v>0</v>
      </c>
      <c r="E85" s="29"/>
      <c r="F85" s="29">
        <v>0</v>
      </c>
      <c r="G85" s="29"/>
      <c r="H85" s="29">
        <v>0</v>
      </c>
      <c r="I85" s="29"/>
      <c r="J85" s="26">
        <v>1494</v>
      </c>
    </row>
    <row r="86" spans="1:10" ht="14.1" customHeight="1">
      <c r="B86" s="63" t="s">
        <v>30</v>
      </c>
      <c r="C86" s="28" t="s">
        <v>13</v>
      </c>
      <c r="D86" s="91">
        <v>40</v>
      </c>
      <c r="E86" s="29"/>
      <c r="F86" s="31">
        <v>40</v>
      </c>
      <c r="G86" s="29"/>
      <c r="H86" s="31">
        <v>40</v>
      </c>
      <c r="I86" s="29"/>
      <c r="J86" s="26">
        <v>30</v>
      </c>
    </row>
    <row r="87" spans="1:10" ht="14.1" customHeight="1">
      <c r="B87" s="63" t="s">
        <v>31</v>
      </c>
      <c r="C87" s="28" t="s">
        <v>15</v>
      </c>
      <c r="D87" s="31">
        <v>2697</v>
      </c>
      <c r="E87" s="29"/>
      <c r="F87" s="31">
        <v>650</v>
      </c>
      <c r="G87" s="29"/>
      <c r="H87" s="31">
        <v>650</v>
      </c>
      <c r="I87" s="29"/>
      <c r="J87" s="26">
        <v>488</v>
      </c>
    </row>
    <row r="88" spans="1:10" ht="14.1" customHeight="1">
      <c r="B88" s="63" t="s">
        <v>32</v>
      </c>
      <c r="C88" s="28" t="s">
        <v>17</v>
      </c>
      <c r="D88" s="31">
        <v>58461</v>
      </c>
      <c r="E88" s="29"/>
      <c r="F88" s="31">
        <v>35000</v>
      </c>
      <c r="G88" s="29"/>
      <c r="H88" s="31">
        <v>62000</v>
      </c>
      <c r="I88" s="29"/>
      <c r="J88" s="31">
        <v>2507</v>
      </c>
    </row>
    <row r="89" spans="1:10" ht="14.1" customHeight="1">
      <c r="A89" s="32" t="s">
        <v>5</v>
      </c>
      <c r="B89" s="67">
        <v>62</v>
      </c>
      <c r="C89" s="28" t="s">
        <v>28</v>
      </c>
      <c r="D89" s="37">
        <f t="shared" ref="D89:H89" si="12">SUM(D84:D88)</f>
        <v>90263</v>
      </c>
      <c r="E89" s="37"/>
      <c r="F89" s="36">
        <f t="shared" si="12"/>
        <v>68309</v>
      </c>
      <c r="G89" s="36"/>
      <c r="H89" s="37">
        <f t="shared" si="12"/>
        <v>95309</v>
      </c>
      <c r="I89" s="36"/>
      <c r="J89" s="37">
        <v>51711</v>
      </c>
    </row>
    <row r="90" spans="1:10" ht="14.1" customHeight="1">
      <c r="A90" s="32" t="s">
        <v>5</v>
      </c>
      <c r="B90" s="66">
        <v>60.11</v>
      </c>
      <c r="C90" s="25" t="s">
        <v>27</v>
      </c>
      <c r="D90" s="37">
        <f t="shared" ref="D90:H90" si="13">D89</f>
        <v>90263</v>
      </c>
      <c r="E90" s="37"/>
      <c r="F90" s="36">
        <f t="shared" si="13"/>
        <v>68309</v>
      </c>
      <c r="G90" s="36"/>
      <c r="H90" s="37">
        <f t="shared" si="13"/>
        <v>95309</v>
      </c>
      <c r="I90" s="36"/>
      <c r="J90" s="37">
        <v>51711</v>
      </c>
    </row>
    <row r="91" spans="1:10" ht="14.1" customHeight="1">
      <c r="A91" s="32" t="s">
        <v>5</v>
      </c>
      <c r="B91" s="67">
        <v>60</v>
      </c>
      <c r="C91" s="28" t="s">
        <v>16</v>
      </c>
      <c r="D91" s="36">
        <f t="shared" ref="D91:H91" si="14">D90+D80+D72+D45+D38</f>
        <v>150373</v>
      </c>
      <c r="E91" s="36"/>
      <c r="F91" s="36">
        <f t="shared" si="14"/>
        <v>121298</v>
      </c>
      <c r="G91" s="36"/>
      <c r="H91" s="36">
        <f t="shared" si="14"/>
        <v>150662</v>
      </c>
      <c r="I91" s="36"/>
      <c r="J91" s="36">
        <v>101946</v>
      </c>
    </row>
    <row r="92" spans="1:10" ht="14.1" customHeight="1">
      <c r="A92" s="28" t="s">
        <v>5</v>
      </c>
      <c r="B92" s="70">
        <v>2220</v>
      </c>
      <c r="C92" s="25" t="s">
        <v>0</v>
      </c>
      <c r="D92" s="37">
        <f t="shared" ref="D92:H92" si="15">D91+D27</f>
        <v>156181</v>
      </c>
      <c r="E92" s="37"/>
      <c r="F92" s="36">
        <f t="shared" si="15"/>
        <v>125534</v>
      </c>
      <c r="G92" s="36"/>
      <c r="H92" s="37">
        <f t="shared" si="15"/>
        <v>154898</v>
      </c>
      <c r="I92" s="36"/>
      <c r="J92" s="37">
        <v>103296</v>
      </c>
    </row>
    <row r="93" spans="1:10" ht="9.6" customHeight="1">
      <c r="A93" s="28"/>
      <c r="B93" s="70"/>
      <c r="C93" s="25"/>
      <c r="D93" s="38"/>
      <c r="E93" s="38"/>
      <c r="F93" s="38"/>
      <c r="G93" s="38"/>
      <c r="H93" s="38"/>
      <c r="I93" s="38"/>
      <c r="J93" s="38"/>
    </row>
    <row r="94" spans="1:10" ht="13.2" customHeight="1">
      <c r="A94" s="32" t="s">
        <v>7</v>
      </c>
      <c r="B94" s="70">
        <v>2251</v>
      </c>
      <c r="C94" s="25" t="s">
        <v>33</v>
      </c>
      <c r="D94" s="38"/>
      <c r="E94" s="38"/>
      <c r="F94" s="38"/>
      <c r="G94" s="38"/>
      <c r="H94" s="38"/>
      <c r="I94" s="38"/>
      <c r="J94" s="38"/>
    </row>
    <row r="95" spans="1:10" ht="13.2" customHeight="1">
      <c r="B95" s="76">
        <v>0.09</v>
      </c>
      <c r="C95" s="25" t="s">
        <v>41</v>
      </c>
      <c r="D95" s="38"/>
      <c r="E95" s="38"/>
      <c r="F95" s="38"/>
      <c r="G95" s="38"/>
      <c r="H95" s="38"/>
      <c r="I95" s="38"/>
      <c r="J95" s="38"/>
    </row>
    <row r="96" spans="1:10" ht="13.2" customHeight="1">
      <c r="B96" s="67">
        <v>18</v>
      </c>
      <c r="C96" s="28" t="s">
        <v>67</v>
      </c>
      <c r="F96" s="23"/>
      <c r="G96" s="23"/>
    </row>
    <row r="97" spans="1:10" ht="13.2" customHeight="1">
      <c r="B97" s="63" t="s">
        <v>34</v>
      </c>
      <c r="C97" s="28" t="s">
        <v>11</v>
      </c>
      <c r="D97" s="31">
        <v>1592</v>
      </c>
      <c r="E97" s="29"/>
      <c r="F97" s="31">
        <v>6017</v>
      </c>
      <c r="G97" s="29"/>
      <c r="H97" s="31">
        <v>6017</v>
      </c>
      <c r="I97" s="29"/>
      <c r="J97" s="26">
        <v>2563</v>
      </c>
    </row>
    <row r="98" spans="1:10" ht="13.2" customHeight="1">
      <c r="A98" s="71"/>
      <c r="B98" s="75" t="s">
        <v>35</v>
      </c>
      <c r="C98" s="60" t="s">
        <v>13</v>
      </c>
      <c r="D98" s="94">
        <v>20</v>
      </c>
      <c r="E98" s="42"/>
      <c r="F98" s="94">
        <v>25</v>
      </c>
      <c r="G98" s="42"/>
      <c r="H98" s="94">
        <v>25</v>
      </c>
      <c r="I98" s="42"/>
      <c r="J98" s="44">
        <v>19</v>
      </c>
    </row>
    <row r="99" spans="1:10" ht="13.2" customHeight="1">
      <c r="B99" s="63" t="s">
        <v>36</v>
      </c>
      <c r="C99" s="28" t="s">
        <v>15</v>
      </c>
      <c r="D99" s="31">
        <v>52</v>
      </c>
      <c r="E99" s="29"/>
      <c r="F99" s="31">
        <v>60</v>
      </c>
      <c r="G99" s="29"/>
      <c r="H99" s="31">
        <v>60</v>
      </c>
      <c r="I99" s="29"/>
      <c r="J99" s="26">
        <v>45</v>
      </c>
    </row>
    <row r="100" spans="1:10" ht="13.2" customHeight="1">
      <c r="A100" s="32" t="s">
        <v>5</v>
      </c>
      <c r="B100" s="67">
        <v>18</v>
      </c>
      <c r="C100" s="28" t="s">
        <v>67</v>
      </c>
      <c r="D100" s="36">
        <f t="shared" ref="D100:H100" si="16">SUM(D97:D99)</f>
        <v>1664</v>
      </c>
      <c r="E100" s="37"/>
      <c r="F100" s="36">
        <f t="shared" si="16"/>
        <v>6102</v>
      </c>
      <c r="G100" s="36"/>
      <c r="H100" s="36">
        <f t="shared" si="16"/>
        <v>6102</v>
      </c>
      <c r="I100" s="36"/>
      <c r="J100" s="37">
        <v>2627</v>
      </c>
    </row>
    <row r="101" spans="1:10" ht="13.2" customHeight="1">
      <c r="A101" s="32" t="s">
        <v>5</v>
      </c>
      <c r="B101" s="76">
        <v>0.09</v>
      </c>
      <c r="C101" s="25" t="s">
        <v>41</v>
      </c>
      <c r="D101" s="94">
        <f t="shared" ref="D101:H101" si="17">D100</f>
        <v>1664</v>
      </c>
      <c r="E101" s="41"/>
      <c r="F101" s="94">
        <f t="shared" si="17"/>
        <v>6102</v>
      </c>
      <c r="G101" s="94"/>
      <c r="H101" s="94">
        <f t="shared" si="17"/>
        <v>6102</v>
      </c>
      <c r="I101" s="94"/>
      <c r="J101" s="41">
        <v>2627</v>
      </c>
    </row>
    <row r="102" spans="1:10" ht="13.2" customHeight="1">
      <c r="A102" s="71" t="s">
        <v>5</v>
      </c>
      <c r="B102" s="77">
        <v>2251</v>
      </c>
      <c r="C102" s="40" t="s">
        <v>33</v>
      </c>
      <c r="D102" s="94">
        <f t="shared" ref="D102:H102" si="18">D100</f>
        <v>1664</v>
      </c>
      <c r="E102" s="41"/>
      <c r="F102" s="94">
        <f t="shared" si="18"/>
        <v>6102</v>
      </c>
      <c r="G102" s="94"/>
      <c r="H102" s="94">
        <f t="shared" si="18"/>
        <v>6102</v>
      </c>
      <c r="I102" s="94"/>
      <c r="J102" s="41">
        <v>2627</v>
      </c>
    </row>
    <row r="103" spans="1:10" ht="13.2" customHeight="1">
      <c r="A103" s="71" t="s">
        <v>5</v>
      </c>
      <c r="B103" s="78"/>
      <c r="C103" s="40" t="s">
        <v>6</v>
      </c>
      <c r="D103" s="41">
        <f t="shared" ref="D103:H103" si="19">D92+D102</f>
        <v>157845</v>
      </c>
      <c r="E103" s="37"/>
      <c r="F103" s="36">
        <f t="shared" si="19"/>
        <v>131636</v>
      </c>
      <c r="G103" s="36"/>
      <c r="H103" s="37">
        <f t="shared" si="19"/>
        <v>161000</v>
      </c>
      <c r="I103" s="36"/>
      <c r="J103" s="37">
        <v>105923</v>
      </c>
    </row>
    <row r="104" spans="1:10">
      <c r="B104" s="70"/>
      <c r="C104" s="47"/>
      <c r="F104" s="16"/>
      <c r="G104" s="16"/>
      <c r="H104" s="16"/>
      <c r="I104" s="16"/>
      <c r="J104" s="16"/>
    </row>
    <row r="105" spans="1:10">
      <c r="A105" s="53"/>
      <c r="B105" s="79"/>
      <c r="C105" s="48" t="s">
        <v>42</v>
      </c>
      <c r="F105" s="23"/>
      <c r="G105" s="23"/>
    </row>
    <row r="106" spans="1:10" ht="15" customHeight="1">
      <c r="A106" s="19" t="s">
        <v>7</v>
      </c>
      <c r="B106" s="80">
        <v>4220</v>
      </c>
      <c r="C106" s="49" t="s">
        <v>46</v>
      </c>
      <c r="F106" s="23"/>
      <c r="G106" s="23"/>
    </row>
    <row r="107" spans="1:10">
      <c r="A107" s="50"/>
      <c r="B107" s="81">
        <v>60</v>
      </c>
      <c r="C107" s="50" t="s">
        <v>16</v>
      </c>
      <c r="D107" s="51"/>
      <c r="E107" s="51"/>
      <c r="F107" s="51"/>
      <c r="G107" s="51"/>
      <c r="I107" s="51"/>
      <c r="J107" s="51"/>
    </row>
    <row r="108" spans="1:10">
      <c r="A108" s="50"/>
      <c r="B108" s="82">
        <v>60.100999999999999</v>
      </c>
      <c r="C108" s="52" t="s">
        <v>43</v>
      </c>
      <c r="D108" s="51"/>
      <c r="E108" s="51"/>
      <c r="F108" s="51"/>
      <c r="G108" s="51"/>
      <c r="I108" s="51"/>
      <c r="J108" s="51"/>
    </row>
    <row r="109" spans="1:10">
      <c r="A109" s="53"/>
      <c r="B109" s="79">
        <v>18</v>
      </c>
      <c r="C109" s="53" t="s">
        <v>44</v>
      </c>
      <c r="F109" s="23"/>
      <c r="G109" s="23"/>
    </row>
    <row r="110" spans="1:10">
      <c r="A110" s="53"/>
      <c r="B110" s="79" t="s">
        <v>72</v>
      </c>
      <c r="C110" s="53" t="s">
        <v>73</v>
      </c>
      <c r="D110" s="39">
        <v>0</v>
      </c>
      <c r="E110" s="39"/>
      <c r="F110" s="39">
        <v>0</v>
      </c>
      <c r="G110" s="39"/>
      <c r="H110" s="91">
        <v>1000</v>
      </c>
      <c r="I110" s="39"/>
      <c r="J110" s="29">
        <v>0</v>
      </c>
    </row>
    <row r="111" spans="1:10">
      <c r="A111" s="53" t="s">
        <v>5</v>
      </c>
      <c r="B111" s="79">
        <v>18</v>
      </c>
      <c r="C111" s="53" t="s">
        <v>44</v>
      </c>
      <c r="D111" s="35">
        <f>SUM(D110:D110)</f>
        <v>0</v>
      </c>
      <c r="E111" s="33"/>
      <c r="F111" s="35">
        <f>SUM(F110:F110)</f>
        <v>0</v>
      </c>
      <c r="G111" s="33"/>
      <c r="H111" s="33">
        <f>SUM(H110:H110)</f>
        <v>1000</v>
      </c>
      <c r="I111" s="33"/>
      <c r="J111" s="35">
        <v>0</v>
      </c>
    </row>
    <row r="112" spans="1:10">
      <c r="A112" s="53" t="s">
        <v>5</v>
      </c>
      <c r="B112" s="82">
        <v>60.100999999999999</v>
      </c>
      <c r="C112" s="48" t="s">
        <v>43</v>
      </c>
      <c r="D112" s="35">
        <f t="shared" ref="D112:H115" si="20">D111</f>
        <v>0</v>
      </c>
      <c r="E112" s="33"/>
      <c r="F112" s="35">
        <f t="shared" si="20"/>
        <v>0</v>
      </c>
      <c r="G112" s="33"/>
      <c r="H112" s="33">
        <f t="shared" si="20"/>
        <v>1000</v>
      </c>
      <c r="I112" s="33"/>
      <c r="J112" s="35">
        <v>0</v>
      </c>
    </row>
    <row r="113" spans="1:10">
      <c r="A113" s="53" t="s">
        <v>5</v>
      </c>
      <c r="B113" s="79">
        <v>60</v>
      </c>
      <c r="C113" s="53" t="s">
        <v>16</v>
      </c>
      <c r="D113" s="35">
        <f t="shared" si="20"/>
        <v>0</v>
      </c>
      <c r="E113" s="33"/>
      <c r="F113" s="35">
        <f t="shared" si="20"/>
        <v>0</v>
      </c>
      <c r="G113" s="33"/>
      <c r="H113" s="33">
        <f t="shared" si="20"/>
        <v>1000</v>
      </c>
      <c r="I113" s="33"/>
      <c r="J113" s="35">
        <v>0</v>
      </c>
    </row>
    <row r="114" spans="1:10" ht="15.6" customHeight="1">
      <c r="A114" s="19" t="s">
        <v>5</v>
      </c>
      <c r="B114" s="80">
        <v>4220</v>
      </c>
      <c r="C114" s="54" t="s">
        <v>46</v>
      </c>
      <c r="D114" s="35">
        <f t="shared" si="20"/>
        <v>0</v>
      </c>
      <c r="E114" s="33"/>
      <c r="F114" s="35">
        <f t="shared" si="20"/>
        <v>0</v>
      </c>
      <c r="G114" s="33"/>
      <c r="H114" s="33">
        <f t="shared" si="20"/>
        <v>1000</v>
      </c>
      <c r="I114" s="33"/>
      <c r="J114" s="35">
        <v>0</v>
      </c>
    </row>
    <row r="115" spans="1:10">
      <c r="A115" s="83" t="s">
        <v>5</v>
      </c>
      <c r="B115" s="84"/>
      <c r="C115" s="55" t="s">
        <v>42</v>
      </c>
      <c r="D115" s="35">
        <f t="shared" si="20"/>
        <v>0</v>
      </c>
      <c r="E115" s="33"/>
      <c r="F115" s="35">
        <f t="shared" si="20"/>
        <v>0</v>
      </c>
      <c r="G115" s="33"/>
      <c r="H115" s="33">
        <f t="shared" si="20"/>
        <v>1000</v>
      </c>
      <c r="I115" s="33"/>
      <c r="J115" s="35">
        <v>0</v>
      </c>
    </row>
    <row r="116" spans="1:10">
      <c r="A116" s="83" t="s">
        <v>5</v>
      </c>
      <c r="B116" s="85"/>
      <c r="C116" s="55" t="s">
        <v>3</v>
      </c>
      <c r="D116" s="33">
        <f>D115+D103</f>
        <v>157845</v>
      </c>
      <c r="E116" s="33"/>
      <c r="F116" s="33">
        <f>F115+F103</f>
        <v>131636</v>
      </c>
      <c r="G116" s="33"/>
      <c r="H116" s="33">
        <f>H115+H103</f>
        <v>162000</v>
      </c>
      <c r="I116" s="33"/>
      <c r="J116" s="33">
        <v>105923</v>
      </c>
    </row>
    <row r="117" spans="1:10">
      <c r="A117" s="86"/>
      <c r="B117" s="87"/>
      <c r="C117" s="56"/>
      <c r="D117" s="57"/>
      <c r="E117" s="57"/>
      <c r="H117" s="57"/>
      <c r="I117" s="57"/>
      <c r="J117" s="57"/>
    </row>
    <row r="122" spans="1:10" ht="21">
      <c r="C122" s="58"/>
      <c r="D122" s="59"/>
      <c r="E122" s="59"/>
      <c r="F122" s="58"/>
      <c r="G122" s="58"/>
      <c r="H122" s="59"/>
      <c r="I122" s="59"/>
      <c r="J122" s="59"/>
    </row>
    <row r="123" spans="1:10" ht="21">
      <c r="C123" s="58"/>
      <c r="D123" s="59"/>
      <c r="E123" s="59"/>
      <c r="F123" s="59"/>
      <c r="G123" s="59"/>
      <c r="H123" s="59"/>
      <c r="I123" s="59"/>
      <c r="J123" s="59"/>
    </row>
    <row r="124" spans="1:10" ht="21">
      <c r="C124" s="58"/>
      <c r="D124" s="59"/>
      <c r="E124" s="59"/>
      <c r="F124" s="58"/>
      <c r="G124" s="58"/>
      <c r="H124" s="59"/>
      <c r="I124" s="59"/>
      <c r="J124" s="59"/>
    </row>
    <row r="125" spans="1:10" ht="21">
      <c r="C125" s="58"/>
      <c r="D125" s="59"/>
      <c r="E125" s="59"/>
      <c r="F125" s="58"/>
      <c r="G125" s="58"/>
      <c r="H125" s="59"/>
      <c r="I125" s="59"/>
      <c r="J125" s="59"/>
    </row>
    <row r="126" spans="1:10" ht="21">
      <c r="C126" s="58"/>
      <c r="D126" s="59"/>
      <c r="E126" s="59"/>
      <c r="F126" s="58"/>
      <c r="G126" s="58"/>
      <c r="H126" s="59"/>
      <c r="I126" s="59"/>
      <c r="J126" s="59"/>
    </row>
  </sheetData>
  <autoFilter ref="A16:J116"/>
  <mergeCells count="2">
    <mergeCell ref="A1:J1"/>
    <mergeCell ref="A2:J2"/>
  </mergeCells>
  <phoneticPr fontId="2" type="noConversion"/>
  <printOptions horizontalCentered="1"/>
  <pageMargins left="0.78740157480314965" right="0.78740157480314965" top="0.74803149606299213" bottom="1.1023622047244095" header="0.51181102362204722" footer="0.59055118110236227"/>
  <pageSetup paperSize="9" scale="99" firstPageNumber="166" orientation="landscape" blackAndWhite="1" useFirstPageNumber="1" r:id="rId1"/>
  <headerFooter alignWithMargins="0">
    <oddHeader xml:space="preserve">&amp;C   </oddHeader>
    <oddFooter>&amp;C&amp;"Times New Roman,Bold"  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dem17</vt:lpstr>
      <vt:lpstr>'dem17'!ipr</vt:lpstr>
      <vt:lpstr>IPRrevenue</vt:lpstr>
      <vt:lpstr>'dem17'!Print_Area</vt:lpstr>
      <vt:lpstr>'dem17'!Print_Titles</vt:lpstr>
      <vt:lpstr>'dem17'!sss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2019-07-18T13:09:56Z</cp:lastPrinted>
  <dcterms:created xsi:type="dcterms:W3CDTF">2004-06-02T16:18:07Z</dcterms:created>
  <dcterms:modified xsi:type="dcterms:W3CDTF">2019-08-05T09:24:05Z</dcterms:modified>
</cp:coreProperties>
</file>