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15600" windowHeight="11760"/>
  </bookViews>
  <sheets>
    <sheet name="dem19" sheetId="1" r:id="rId1"/>
  </sheets>
  <definedNames>
    <definedName name="__123Graph_D" localSheetId="0" hidden="1">#REF!</definedName>
    <definedName name="_xlnm._FilterDatabase" localSheetId="0" hidden="1">'dem19'!$A$18:$J$205</definedName>
    <definedName name="cad" localSheetId="0">'dem19'!#REF!</definedName>
    <definedName name="fcd" localSheetId="0">'dem19'!$D$167:$J$167</definedName>
    <definedName name="fcpcap" localSheetId="0">'dem19'!$D$194:$J$194</definedName>
    <definedName name="mi" localSheetId="0">'dem19'!$D$148:$J$148</definedName>
    <definedName name="micap" localSheetId="0">'dem19'!#REF!</definedName>
    <definedName name="np" localSheetId="0">'dem19'!#REF!</definedName>
    <definedName name="_xlnm.Print_Area" localSheetId="0">'dem19'!$A$1:$J$205</definedName>
    <definedName name="_xlnm.Print_Titles" localSheetId="0">'dem19'!$15:$18</definedName>
    <definedName name="revise" localSheetId="0">'dem19'!$D$227:$I$227</definedName>
    <definedName name="summary" localSheetId="0">'dem19'!#REF!</definedName>
    <definedName name="voted" localSheetId="0">'dem19'!$E$12:$G$12</definedName>
    <definedName name="waterresourcerevenue">'dem19'!$E$12:$G$12</definedName>
    <definedName name="Z_239EE218_578E_4317_BEED_14D5D7089E27_.wvu.Cols" localSheetId="0" hidden="1">'dem19'!#REF!</definedName>
    <definedName name="Z_239EE218_578E_4317_BEED_14D5D7089E27_.wvu.FilterData" localSheetId="0" hidden="1">'dem19'!$A$1:$J$205</definedName>
    <definedName name="Z_239EE218_578E_4317_BEED_14D5D7089E27_.wvu.PrintArea" localSheetId="0" hidden="1">'dem19'!$A$1:$J$197</definedName>
    <definedName name="Z_239EE218_578E_4317_BEED_14D5D7089E27_.wvu.PrintTitles" localSheetId="0" hidden="1">'dem19'!$15:$18</definedName>
    <definedName name="Z_302A3EA3_AE96_11D5_A646_0050BA3D7AFD_.wvu.Cols" localSheetId="0" hidden="1">'dem19'!#REF!</definedName>
    <definedName name="Z_302A3EA3_AE96_11D5_A646_0050BA3D7AFD_.wvu.FilterData" localSheetId="0" hidden="1">'dem19'!$A$1:$J$205</definedName>
    <definedName name="Z_302A3EA3_AE96_11D5_A646_0050BA3D7AFD_.wvu.PrintArea" localSheetId="0" hidden="1">'dem19'!$A$1:$J$197</definedName>
    <definedName name="Z_302A3EA3_AE96_11D5_A646_0050BA3D7AFD_.wvu.PrintTitles" localSheetId="0" hidden="1">'dem19'!$15:$18</definedName>
    <definedName name="Z_36DBA021_0ECB_11D4_8064_004005726899_.wvu.Cols" localSheetId="0" hidden="1">'dem19'!#REF!</definedName>
    <definedName name="Z_36DBA021_0ECB_11D4_8064_004005726899_.wvu.FilterData" localSheetId="0" hidden="1">'dem19'!$C$19:$C$196</definedName>
    <definedName name="Z_36DBA021_0ECB_11D4_8064_004005726899_.wvu.PrintArea" localSheetId="0" hidden="1">'dem19'!$A$1:$J$197</definedName>
    <definedName name="Z_36DBA021_0ECB_11D4_8064_004005726899_.wvu.PrintTitles" localSheetId="0" hidden="1">'dem19'!$15:$18</definedName>
    <definedName name="Z_93EBE921_AE91_11D5_8685_004005726899_.wvu.Cols" localSheetId="0" hidden="1">'dem19'!#REF!</definedName>
    <definedName name="Z_93EBE921_AE91_11D5_8685_004005726899_.wvu.FilterData" localSheetId="0" hidden="1">'dem19'!$C$19:$C$196</definedName>
    <definedName name="Z_93EBE921_AE91_11D5_8685_004005726899_.wvu.PrintArea" localSheetId="0" hidden="1">'dem19'!$A$1:$J$197</definedName>
    <definedName name="Z_93EBE921_AE91_11D5_8685_004005726899_.wvu.PrintTitles" localSheetId="0" hidden="1">'dem19'!$15:$18</definedName>
    <definedName name="Z_94DA79C1_0FDE_11D5_9579_000021DAEEA2_.wvu.Cols" localSheetId="0" hidden="1">'dem19'!#REF!</definedName>
    <definedName name="Z_94DA79C1_0FDE_11D5_9579_000021DAEEA2_.wvu.FilterData" localSheetId="0" hidden="1">'dem19'!$C$19:$C$196</definedName>
    <definedName name="Z_94DA79C1_0FDE_11D5_9579_000021DAEEA2_.wvu.PrintArea" localSheetId="0" hidden="1">'dem19'!$A$1:$J$197</definedName>
    <definedName name="Z_94DA79C1_0FDE_11D5_9579_000021DAEEA2_.wvu.PrintTitles" localSheetId="0" hidden="1">'dem19'!$15:$18</definedName>
    <definedName name="Z_B4CB0985_161F_11D5_8064_004005726899_.wvu.FilterData" localSheetId="0" hidden="1">'dem19'!$C$19:$C$196</definedName>
    <definedName name="Z_B4CB0999_161F_11D5_8064_004005726899_.wvu.FilterData" localSheetId="0" hidden="1">'dem19'!$C$19:$C$196</definedName>
    <definedName name="Z_BD6E05FB_E32C_11D8_B0E4_D198A259B264_.wvu.Cols" localSheetId="0" hidden="1">'dem19'!#REF!</definedName>
    <definedName name="Z_BD6E05FB_E32C_11D8_B0E4_D198A259B264_.wvu.FilterData" localSheetId="0" hidden="1">'dem19'!$A$20:$J$214</definedName>
    <definedName name="Z_C868F8C3_16D7_11D5_A68D_81D6213F5331_.wvu.Cols" localSheetId="0" hidden="1">'dem19'!#REF!</definedName>
    <definedName name="Z_C868F8C3_16D7_11D5_A68D_81D6213F5331_.wvu.FilterData" localSheetId="0" hidden="1">'dem19'!$C$19:$C$196</definedName>
    <definedName name="Z_C868F8C3_16D7_11D5_A68D_81D6213F5331_.wvu.PrintArea" localSheetId="0" hidden="1">'dem19'!$A$1:$J$197</definedName>
    <definedName name="Z_C868F8C3_16D7_11D5_A68D_81D6213F5331_.wvu.PrintTitles" localSheetId="0" hidden="1">'dem19'!$15:$18</definedName>
    <definedName name="Z_E5DF37BD_125C_11D5_8DC4_D0F5D88B3549_.wvu.Cols" localSheetId="0" hidden="1">'dem19'!#REF!</definedName>
    <definedName name="Z_E5DF37BD_125C_11D5_8DC4_D0F5D88B3549_.wvu.FilterData" localSheetId="0" hidden="1">'dem19'!$C$19:$C$196</definedName>
    <definedName name="Z_E5DF37BD_125C_11D5_8DC4_D0F5D88B3549_.wvu.PrintArea" localSheetId="0" hidden="1">'dem19'!$A$1:$J$197</definedName>
    <definedName name="Z_E5DF37BD_125C_11D5_8DC4_D0F5D88B3549_.wvu.PrintTitles" localSheetId="0" hidden="1">'dem19'!$15:$18</definedName>
    <definedName name="Z_F8ADACC1_164E_11D6_B603_000021DAEEA2_.wvu.Cols" localSheetId="0" hidden="1">'dem19'!#REF!</definedName>
    <definedName name="Z_F8ADACC1_164E_11D6_B603_000021DAEEA2_.wvu.FilterData" localSheetId="0" hidden="1">'dem19'!$C$19:$C$196</definedName>
    <definedName name="Z_F8ADACC1_164E_11D6_B603_000021DAEEA2_.wvu.PrintArea" localSheetId="0" hidden="1">'dem19'!$A$1:$J$197</definedName>
    <definedName name="Z_F8ADACC1_164E_11D6_B603_000021DAEEA2_.wvu.PrintTitles" localSheetId="0" hidden="1">'dem19'!$15:$18</definedName>
    <definedName name="Z_F98D6EB8_76BC_4C24_A40E_45E0313E3064_.wvu.Cols" localSheetId="0" hidden="1">'dem19'!#REF!</definedName>
    <definedName name="Z_F98D6EB8_76BC_4C24_A40E_45E0313E3064_.wvu.FilterData" localSheetId="0" hidden="1">'dem19'!$A$20:$J$214</definedName>
    <definedName name="Z_FCE4BE61_F462_4DFE_9FC5_7B2946769C5B_.wvu.Cols" localSheetId="0" hidden="1">'dem19'!#REF!</definedName>
    <definedName name="Z_FCE4BE61_F462_4DFE_9FC5_7B2946769C5B_.wvu.FilterData" localSheetId="0" hidden="1">'dem19'!$A$20:$J$214</definedName>
  </definedNames>
  <calcPr calcId="125725"/>
  <customWorkbookViews>
    <customWorkbookView name="Buget Section - Personal View" guid="{F98D6EB8-76BC-4C24-A40E-45E0313E3064}" mergeInterval="0" personalView="1" maximized="1" windowWidth="796" windowHeight="438" activeSheetId="1"/>
    <customWorkbookView name="Finance Deptt. - Personal View" guid="{FCE4BE61-F462-4DFE-9FC5-7B2946769C5B}" mergeInterval="0" personalView="1" maximized="1" windowWidth="796" windowHeight="454" activeSheetId="1"/>
    <customWorkbookView name="sonam - Personal View" guid="{BD6E05FB-E32C-11D8-B0E4-D198A259B264}" mergeInterval="0" personalView="1" maximized="1" windowWidth="636" windowHeight="344" activeSheetId="1"/>
  </customWorkbookViews>
</workbook>
</file>

<file path=xl/calcChain.xml><?xml version="1.0" encoding="utf-8"?>
<calcChain xmlns="http://schemas.openxmlformats.org/spreadsheetml/2006/main">
  <c r="H176" i="1"/>
  <c r="F67"/>
  <c r="H67"/>
  <c r="D67"/>
  <c r="H192"/>
  <c r="H193" s="1"/>
  <c r="F192"/>
  <c r="F193" s="1"/>
  <c r="D192"/>
  <c r="D193" s="1"/>
  <c r="H182"/>
  <c r="H183" s="1"/>
  <c r="F182"/>
  <c r="F183" s="1"/>
  <c r="D182"/>
  <c r="D183" s="1"/>
  <c r="F176"/>
  <c r="D176"/>
  <c r="H164"/>
  <c r="F164"/>
  <c r="D164"/>
  <c r="H158"/>
  <c r="H159" s="1"/>
  <c r="F158"/>
  <c r="F159" s="1"/>
  <c r="D158"/>
  <c r="D159" s="1"/>
  <c r="H145"/>
  <c r="H146" s="1"/>
  <c r="F145"/>
  <c r="F146" s="1"/>
  <c r="D145"/>
  <c r="D146" s="1"/>
  <c r="H137"/>
  <c r="F137"/>
  <c r="D137"/>
  <c r="H130"/>
  <c r="F130"/>
  <c r="D130"/>
  <c r="H123"/>
  <c r="F123"/>
  <c r="D123"/>
  <c r="H116"/>
  <c r="F116"/>
  <c r="D116"/>
  <c r="H109"/>
  <c r="F109"/>
  <c r="D109"/>
  <c r="H102"/>
  <c r="F102"/>
  <c r="D102"/>
  <c r="H87"/>
  <c r="F87"/>
  <c r="D87"/>
  <c r="H82"/>
  <c r="F82"/>
  <c r="D82"/>
  <c r="H77"/>
  <c r="F77"/>
  <c r="D77"/>
  <c r="H72"/>
  <c r="F72"/>
  <c r="D72"/>
  <c r="H60"/>
  <c r="F60"/>
  <c r="D60"/>
  <c r="H56"/>
  <c r="F56"/>
  <c r="D56"/>
  <c r="H52"/>
  <c r="F52"/>
  <c r="D52"/>
  <c r="H48"/>
  <c r="F48"/>
  <c r="D48"/>
  <c r="H42"/>
  <c r="F42"/>
  <c r="D42"/>
  <c r="H37"/>
  <c r="F37"/>
  <c r="D37"/>
  <c r="H32"/>
  <c r="F32"/>
  <c r="D32"/>
  <c r="H28"/>
  <c r="F28"/>
  <c r="D28"/>
  <c r="D165" l="1"/>
  <c r="D166" s="1"/>
  <c r="D167" s="1"/>
  <c r="H165"/>
  <c r="H166" s="1"/>
  <c r="H167" s="1"/>
  <c r="F184"/>
  <c r="F194" s="1"/>
  <c r="F195" s="1"/>
  <c r="H184"/>
  <c r="H194" s="1"/>
  <c r="H195" s="1"/>
  <c r="H61"/>
  <c r="H131"/>
  <c r="H132" s="1"/>
  <c r="H147" s="1"/>
  <c r="F43"/>
  <c r="D43"/>
  <c r="H43"/>
  <c r="D88"/>
  <c r="H88"/>
  <c r="F88"/>
  <c r="D61"/>
  <c r="F61"/>
  <c r="D131"/>
  <c r="D132" s="1"/>
  <c r="D147" s="1"/>
  <c r="F131"/>
  <c r="F132" s="1"/>
  <c r="F147" s="1"/>
  <c r="D184"/>
  <c r="D194" s="1"/>
  <c r="D195" s="1"/>
  <c r="F165"/>
  <c r="F166" s="1"/>
  <c r="F167" s="1"/>
  <c r="H89" l="1"/>
  <c r="H90" s="1"/>
  <c r="H148" s="1"/>
  <c r="H168" s="1"/>
  <c r="H196" s="1"/>
  <c r="D89"/>
  <c r="D90" s="1"/>
  <c r="D148" s="1"/>
  <c r="D168" s="1"/>
  <c r="D196" s="1"/>
  <c r="F89"/>
  <c r="F90" s="1"/>
  <c r="F148" s="1"/>
  <c r="F168" s="1"/>
  <c r="F196" s="1"/>
  <c r="F12" l="1"/>
  <c r="E12" l="1"/>
  <c r="G12" l="1"/>
</calcChain>
</file>

<file path=xl/comments1.xml><?xml version="1.0" encoding="utf-8"?>
<comments xmlns="http://schemas.openxmlformats.org/spreadsheetml/2006/main">
  <authors>
    <author>binod</author>
    <author>PC</author>
  </authors>
  <commentList>
    <comment ref="F96" authorId="0">
      <text>
        <r>
          <rPr>
            <b/>
            <sz val="8"/>
            <color indexed="81"/>
            <rFont val="Tahoma"/>
            <family val="2"/>
          </rPr>
          <t>binod:</t>
        </r>
        <r>
          <rPr>
            <sz val="8"/>
            <color indexed="81"/>
            <rFont val="Tahoma"/>
            <family val="2"/>
          </rPr>
          <t xml:space="preserve">
26 nos. regular employee</t>
        </r>
      </text>
    </comment>
    <comment ref="G96" authorId="0">
      <text>
        <r>
          <rPr>
            <b/>
            <sz val="8"/>
            <color indexed="81"/>
            <rFont val="Tahoma"/>
            <family val="2"/>
          </rPr>
          <t>binod:</t>
        </r>
        <r>
          <rPr>
            <sz val="8"/>
            <color indexed="81"/>
            <rFont val="Tahoma"/>
            <family val="2"/>
          </rPr>
          <t xml:space="preserve">
35 nos. employee</t>
        </r>
      </text>
    </comment>
    <comment ref="F97" authorId="0">
      <text>
        <r>
          <rPr>
            <b/>
            <sz val="8"/>
            <color indexed="81"/>
            <rFont val="Tahoma"/>
            <family val="2"/>
          </rPr>
          <t>binod:</t>
        </r>
        <r>
          <rPr>
            <sz val="8"/>
            <color indexed="81"/>
            <rFont val="Tahoma"/>
            <family val="2"/>
          </rPr>
          <t xml:space="preserve">
34 (22+12) nos. M/R worker plus 30 nos.  W/C employee</t>
        </r>
      </text>
    </comment>
    <comment ref="F105" authorId="0">
      <text>
        <r>
          <rPr>
            <b/>
            <sz val="8"/>
            <color indexed="81"/>
            <rFont val="Tahoma"/>
            <family val="2"/>
          </rPr>
          <t>binod:</t>
        </r>
        <r>
          <rPr>
            <sz val="8"/>
            <color indexed="81"/>
            <rFont val="Tahoma"/>
            <family val="2"/>
          </rPr>
          <t xml:space="preserve">
13 nos.employee</t>
        </r>
      </text>
    </comment>
    <comment ref="F106" authorId="0">
      <text>
        <r>
          <rPr>
            <b/>
            <sz val="8"/>
            <color indexed="81"/>
            <rFont val="Tahoma"/>
            <family val="2"/>
          </rPr>
          <t>binod:</t>
        </r>
        <r>
          <rPr>
            <sz val="8"/>
            <color indexed="81"/>
            <rFont val="Tahoma"/>
            <family val="2"/>
          </rPr>
          <t xml:space="preserve">
30 nos. M/R worker plus 17 W/C employee</t>
        </r>
      </text>
    </comment>
    <comment ref="F112" authorId="0">
      <text>
        <r>
          <rPr>
            <b/>
            <sz val="8"/>
            <color indexed="81"/>
            <rFont val="Tahoma"/>
            <family val="2"/>
          </rPr>
          <t>binod:</t>
        </r>
        <r>
          <rPr>
            <sz val="8"/>
            <color indexed="81"/>
            <rFont val="Tahoma"/>
            <family val="2"/>
          </rPr>
          <t xml:space="preserve">
10 nos. employee</t>
        </r>
      </text>
    </comment>
    <comment ref="F113" authorId="0">
      <text>
        <r>
          <rPr>
            <b/>
            <sz val="8"/>
            <color indexed="81"/>
            <rFont val="Tahoma"/>
            <family val="2"/>
          </rPr>
          <t>binod:</t>
        </r>
        <r>
          <rPr>
            <sz val="8"/>
            <color indexed="81"/>
            <rFont val="Tahoma"/>
            <family val="2"/>
          </rPr>
          <t xml:space="preserve">
23 nos. M/R worker plus 6 nos W/C worker</t>
        </r>
      </text>
    </comment>
    <comment ref="F119" authorId="0">
      <text>
        <r>
          <rPr>
            <b/>
            <sz val="8"/>
            <color indexed="81"/>
            <rFont val="Tahoma"/>
            <family val="2"/>
          </rPr>
          <t>binod:</t>
        </r>
        <r>
          <rPr>
            <sz val="8"/>
            <color indexed="81"/>
            <rFont val="Tahoma"/>
            <family val="2"/>
          </rPr>
          <t xml:space="preserve">
23 nos. employee</t>
        </r>
      </text>
    </comment>
    <comment ref="F120" authorId="0">
      <text>
        <r>
          <rPr>
            <b/>
            <sz val="8"/>
            <color indexed="81"/>
            <rFont val="Tahoma"/>
            <family val="2"/>
          </rPr>
          <t>binod:</t>
        </r>
        <r>
          <rPr>
            <sz val="8"/>
            <color indexed="81"/>
            <rFont val="Tahoma"/>
            <family val="2"/>
          </rPr>
          <t xml:space="preserve">
37 nos. M/R worker plus 7 nos. W/C employee</t>
        </r>
      </text>
    </comment>
    <comment ref="F126" authorId="0">
      <text>
        <r>
          <rPr>
            <b/>
            <sz val="8"/>
            <color indexed="81"/>
            <rFont val="Tahoma"/>
            <family val="2"/>
          </rPr>
          <t>binod:</t>
        </r>
        <r>
          <rPr>
            <sz val="8"/>
            <color indexed="81"/>
            <rFont val="Tahoma"/>
            <family val="2"/>
          </rPr>
          <t xml:space="preserve">
21 nos. employee</t>
        </r>
      </text>
    </comment>
    <comment ref="F127" authorId="0">
      <text>
        <r>
          <rPr>
            <b/>
            <sz val="8"/>
            <color indexed="81"/>
            <rFont val="Tahoma"/>
            <family val="2"/>
          </rPr>
          <t>binod:</t>
        </r>
        <r>
          <rPr>
            <sz val="8"/>
            <color indexed="81"/>
            <rFont val="Tahoma"/>
            <family val="2"/>
          </rPr>
          <t xml:space="preserve">
23 nos. M/R worker plus 16 W/C employee</t>
        </r>
      </text>
    </comment>
    <comment ref="F141" authorId="1">
      <text>
        <r>
          <rPr>
            <b/>
            <sz val="8"/>
            <color indexed="81"/>
            <rFont val="Tahoma"/>
            <family val="2"/>
          </rPr>
          <t>PC:</t>
        </r>
        <r>
          <rPr>
            <sz val="8"/>
            <color indexed="81"/>
            <rFont val="Tahoma"/>
            <family val="2"/>
          </rPr>
          <t xml:space="preserve">
letter no 10/449/1001/irri dated 21.3.2009 from  Addl CE Irrigation regarding Rs 80,000 (5 nos. worker including 1 vacant post)</t>
        </r>
      </text>
    </comment>
  </commentList>
</comments>
</file>

<file path=xl/sharedStrings.xml><?xml version="1.0" encoding="utf-8"?>
<sst xmlns="http://schemas.openxmlformats.org/spreadsheetml/2006/main" count="304" uniqueCount="143">
  <si>
    <t>Minor Irrigation</t>
  </si>
  <si>
    <t>Voted</t>
  </si>
  <si>
    <t>Major /Sub-Major/Minor/Sub/Detailed Heads</t>
  </si>
  <si>
    <t>Total</t>
  </si>
  <si>
    <t>REVENUE SECTION</t>
  </si>
  <si>
    <t>M.H.</t>
  </si>
  <si>
    <t>Surface Water</t>
  </si>
  <si>
    <t>Diversion Schemes</t>
  </si>
  <si>
    <t>Original Works</t>
  </si>
  <si>
    <t>East District</t>
  </si>
  <si>
    <t>60.45.74</t>
  </si>
  <si>
    <t>Head Office Establishment</t>
  </si>
  <si>
    <t>West District</t>
  </si>
  <si>
    <t>60.46.74</t>
  </si>
  <si>
    <t>North District</t>
  </si>
  <si>
    <t>60.47.74</t>
  </si>
  <si>
    <t>South District</t>
  </si>
  <si>
    <t>60.48.74</t>
  </si>
  <si>
    <t>Maintenance and Repairs</t>
  </si>
  <si>
    <t>61.45.27</t>
  </si>
  <si>
    <t>Minor Works</t>
  </si>
  <si>
    <t>61.46.27</t>
  </si>
  <si>
    <t>61.47.27</t>
  </si>
  <si>
    <t>61.48.27</t>
  </si>
  <si>
    <t>General</t>
  </si>
  <si>
    <t>Irrigation Department</t>
  </si>
  <si>
    <t>20.44.01</t>
  </si>
  <si>
    <t>Salaries</t>
  </si>
  <si>
    <t>20.44.02</t>
  </si>
  <si>
    <t>Wages</t>
  </si>
  <si>
    <t>20.44.11</t>
  </si>
  <si>
    <t>Travel Expenses</t>
  </si>
  <si>
    <t>20.44.13</t>
  </si>
  <si>
    <t>Office Expenses</t>
  </si>
  <si>
    <t>20.44.51</t>
  </si>
  <si>
    <t>Motor Vehicles</t>
  </si>
  <si>
    <t>20.45.01</t>
  </si>
  <si>
    <t>20.45.11</t>
  </si>
  <si>
    <t>20.45.13</t>
  </si>
  <si>
    <t>20.47.01</t>
  </si>
  <si>
    <t>20.47.02</t>
  </si>
  <si>
    <t>20.47.11</t>
  </si>
  <si>
    <t>20.47.13</t>
  </si>
  <si>
    <t>20.48.01</t>
  </si>
  <si>
    <t>20.48.02</t>
  </si>
  <si>
    <t>20.48.11</t>
  </si>
  <si>
    <t>20.48.13</t>
  </si>
  <si>
    <t>Geyzing Sub-Division</t>
  </si>
  <si>
    <t>20.53.01</t>
  </si>
  <si>
    <t>20.53.02</t>
  </si>
  <si>
    <t>20.53.11</t>
  </si>
  <si>
    <t>20.53.13</t>
  </si>
  <si>
    <t>Suspense</t>
  </si>
  <si>
    <t>20.00.43</t>
  </si>
  <si>
    <t>Other Expenditure</t>
  </si>
  <si>
    <t>Census of Minor Irrigation</t>
  </si>
  <si>
    <t>64.00.01</t>
  </si>
  <si>
    <t>64.00.11</t>
  </si>
  <si>
    <t>64.00.13</t>
  </si>
  <si>
    <t>Flood Control and Drainage</t>
  </si>
  <si>
    <t>Flood Control</t>
  </si>
  <si>
    <t>Civil Works</t>
  </si>
  <si>
    <t>Flood Control and River Training</t>
  </si>
  <si>
    <t>CAPITAL SECTION</t>
  </si>
  <si>
    <t>Schemes Financed by NABARD</t>
  </si>
  <si>
    <t>Capital Outlay on Flood Control Projects</t>
  </si>
  <si>
    <t>01</t>
  </si>
  <si>
    <t>01.800</t>
  </si>
  <si>
    <t>45</t>
  </si>
  <si>
    <t>46</t>
  </si>
  <si>
    <t>00.46.72</t>
  </si>
  <si>
    <t>20.45.02</t>
  </si>
  <si>
    <t>03</t>
  </si>
  <si>
    <t>Drainage</t>
  </si>
  <si>
    <t>03.103</t>
  </si>
  <si>
    <t>64.00.75</t>
  </si>
  <si>
    <t>Revenue</t>
  </si>
  <si>
    <t>Capital</t>
  </si>
  <si>
    <t>II. Details of the estimates and the heads under which this grant will be accounted for:</t>
  </si>
  <si>
    <t>Head Office</t>
  </si>
  <si>
    <t>C - Economic Services (d) Irrigation and Flood Control</t>
  </si>
  <si>
    <t>61.44.27</t>
  </si>
  <si>
    <t>60.45.76</t>
  </si>
  <si>
    <t>60.48.76</t>
  </si>
  <si>
    <t>60.47.76</t>
  </si>
  <si>
    <t>60.44.72</t>
  </si>
  <si>
    <t>The above estimate do not include the recoveries shown below which are adjusted in accounts as reduction of expenditure</t>
  </si>
  <si>
    <t>Note:</t>
  </si>
  <si>
    <t>(d) Capital Account of Irrigation and Flood Control</t>
  </si>
  <si>
    <t>Direction and Administration</t>
  </si>
  <si>
    <t>C-Capital Account of Economic Services</t>
  </si>
  <si>
    <t>60.45.77</t>
  </si>
  <si>
    <t>45.00.83</t>
  </si>
  <si>
    <t>Jhora Training Work/River Training Work at Sinotar, Temi Constituency Phase I (NEC)</t>
  </si>
  <si>
    <t>(In Thousands of Rupees)</t>
  </si>
  <si>
    <t>45.00.85</t>
  </si>
  <si>
    <t>Rec</t>
  </si>
  <si>
    <t>45.00.87</t>
  </si>
  <si>
    <t>60.44.73</t>
  </si>
  <si>
    <t>River Training work at Rangpo</t>
  </si>
  <si>
    <t>62.45.74</t>
  </si>
  <si>
    <t>62.45.75</t>
  </si>
  <si>
    <t xml:space="preserve">Surface Minor Irrigation </t>
  </si>
  <si>
    <t>62.46.74</t>
  </si>
  <si>
    <t>62.46.75</t>
  </si>
  <si>
    <t>62.47.74</t>
  </si>
  <si>
    <t>62.47.75</t>
  </si>
  <si>
    <t>62.48.74</t>
  </si>
  <si>
    <t>62.48.75</t>
  </si>
  <si>
    <t>Jhora Training work/ Anti erosion work outside the defined boundry of Namchi (NEC)</t>
  </si>
  <si>
    <t>62.44.73</t>
  </si>
  <si>
    <t>State Share of PMKSY</t>
  </si>
  <si>
    <t>60.44.74</t>
  </si>
  <si>
    <t>Machinery &amp; Equipment</t>
  </si>
  <si>
    <t>Rationalisation of Minor Irrigation Statistics (Central Share)</t>
  </si>
  <si>
    <t>Budget Estimate</t>
  </si>
  <si>
    <t>00.46.73</t>
  </si>
  <si>
    <t>Schemes Financed by NABARD (State Share)</t>
  </si>
  <si>
    <t>20.44.42</t>
  </si>
  <si>
    <t>60.00.72</t>
  </si>
  <si>
    <t>Jhora Training work /Anti erosion work at Tumin Lingee 
(NEC)</t>
  </si>
  <si>
    <t>Minor Irrigation, 00.911 deduct recoveries for 
overpayments</t>
  </si>
  <si>
    <t>Minor Irrigation, 80-General, 80.799-Suspense</t>
  </si>
  <si>
    <t>I. Estimate of the amount required in the year ending 31st March, 2020 to defray the charges  in respect of Water Resource and River Development</t>
  </si>
  <si>
    <t>2019-20</t>
  </si>
  <si>
    <t>Pradhan Mantri Krishi Sinchai Yojana-Har Khet ko Pani</t>
  </si>
  <si>
    <t>62.44.72</t>
  </si>
  <si>
    <t>PMKSY- Har Khet ko Pani (Central Share)</t>
  </si>
  <si>
    <t xml:space="preserve">              Actuals</t>
  </si>
  <si>
    <t xml:space="preserve">    Budget Estimate</t>
  </si>
  <si>
    <t xml:space="preserve">  Revised Estimate</t>
  </si>
  <si>
    <t xml:space="preserve">             2017-18</t>
  </si>
  <si>
    <t xml:space="preserve">         2018-19</t>
  </si>
  <si>
    <t xml:space="preserve">        2018-19</t>
  </si>
  <si>
    <t>Accelerated Irrigation Benefit Programme 
(Central Share)</t>
  </si>
  <si>
    <t>Anti-erosion/Flood Management Works
 (Central Share)</t>
  </si>
  <si>
    <t>Anti-erosion/Flood Management Works 
(State Share)</t>
  </si>
  <si>
    <t>Anti-erosion/Flood Management Works 
(Central Share)</t>
  </si>
  <si>
    <t xml:space="preserve">                        DEMAND NO. 19</t>
  </si>
  <si>
    <t xml:space="preserve">                        WATER RESOURCES AND RIVER DEVELOPMENT </t>
  </si>
  <si>
    <t>Repair, Renovation and Rejuvenation of Water
Bodies</t>
  </si>
  <si>
    <t>Repair, Renovation and Rejuvenation of Water 
Bodies</t>
  </si>
  <si>
    <t>Lump sum provision for revision of Pay &amp; 
Allowances</t>
  </si>
</sst>
</file>

<file path=xl/styles.xml><?xml version="1.0" encoding="utf-8"?>
<styleSheet xmlns="http://schemas.openxmlformats.org/spreadsheetml/2006/main">
  <numFmts count="7">
    <numFmt numFmtId="164" formatCode="_ * #,##0.00_ ;_ * \-#,##0.00_ ;_ * &quot;-&quot;??_ ;_ @_ "/>
    <numFmt numFmtId="165" formatCode="0#"/>
    <numFmt numFmtId="166" formatCode="##"/>
    <numFmt numFmtId="167" formatCode="00000#"/>
    <numFmt numFmtId="168" formatCode="00.00#"/>
    <numFmt numFmtId="169" formatCode="00.000"/>
    <numFmt numFmtId="170" formatCode="_-* #,##0.00\ _k_r_-;\-* #,##0.00\ _k_r_-;_-* &quot;-&quot;??\ _k_r_-;_-@_-"/>
  </numFmts>
  <fonts count="8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24">
    <xf numFmtId="0" fontId="0" fillId="0" borderId="0" xfId="0"/>
    <xf numFmtId="0" fontId="5" fillId="0" borderId="3" xfId="6" applyFont="1" applyFill="1" applyBorder="1" applyAlignment="1" applyProtection="1">
      <alignment horizontal="left" vertical="top" wrapText="1"/>
    </xf>
    <xf numFmtId="0" fontId="5" fillId="0" borderId="3" xfId="6" applyFont="1" applyFill="1" applyBorder="1" applyAlignment="1" applyProtection="1">
      <alignment horizontal="right" vertical="top" wrapText="1"/>
    </xf>
    <xf numFmtId="0" fontId="5" fillId="0" borderId="0" xfId="5" applyFont="1" applyFill="1" applyBorder="1" applyAlignment="1" applyProtection="1">
      <alignment horizontal="left"/>
    </xf>
    <xf numFmtId="0" fontId="5" fillId="0" borderId="0" xfId="6" applyFont="1" applyFill="1" applyProtection="1"/>
    <xf numFmtId="0" fontId="5" fillId="0" borderId="0" xfId="6" applyFont="1" applyFill="1" applyBorder="1" applyAlignment="1" applyProtection="1">
      <alignment horizontal="left" vertical="top" wrapText="1"/>
    </xf>
    <xf numFmtId="0" fontId="5" fillId="0" borderId="0" xfId="6" applyFont="1" applyFill="1" applyBorder="1" applyAlignment="1" applyProtection="1">
      <alignment horizontal="right" vertical="top" wrapText="1"/>
    </xf>
    <xf numFmtId="0" fontId="5" fillId="0" borderId="1" xfId="6" applyFont="1" applyFill="1" applyBorder="1" applyAlignment="1" applyProtection="1">
      <alignment horizontal="left" vertical="top" wrapText="1"/>
    </xf>
    <xf numFmtId="0" fontId="5" fillId="0" borderId="1" xfId="6" applyFont="1" applyFill="1" applyBorder="1" applyAlignment="1" applyProtection="1">
      <alignment horizontal="right" vertical="top" wrapText="1"/>
    </xf>
    <xf numFmtId="0" fontId="5" fillId="0" borderId="1" xfId="5" applyFont="1" applyFill="1" applyBorder="1" applyAlignment="1" applyProtection="1">
      <alignment horizontal="left"/>
    </xf>
    <xf numFmtId="0" fontId="5" fillId="0" borderId="1" xfId="5" applyNumberFormat="1" applyFont="1" applyFill="1" applyBorder="1" applyAlignment="1" applyProtection="1">
      <alignment horizontal="right"/>
    </xf>
    <xf numFmtId="0" fontId="5" fillId="0" borderId="1" xfId="5" applyNumberFormat="1" applyFont="1" applyFill="1" applyBorder="1" applyAlignment="1" applyProtection="1">
      <alignment vertical="center" wrapText="1"/>
    </xf>
    <xf numFmtId="0" fontId="5" fillId="0" borderId="0" xfId="3" applyFont="1" applyFill="1"/>
    <xf numFmtId="0" fontId="6" fillId="0" borderId="0" xfId="3" applyFont="1" applyFill="1" applyAlignment="1" applyProtection="1"/>
    <xf numFmtId="0" fontId="6" fillId="0" borderId="0" xfId="3" applyFont="1" applyFill="1" applyAlignment="1" applyProtection="1">
      <alignment horizontal="right"/>
    </xf>
    <xf numFmtId="0" fontId="6" fillId="0" borderId="0" xfId="3" applyNumberFormat="1" applyFont="1" applyFill="1" applyAlignment="1" applyProtection="1">
      <alignment horizontal="center"/>
    </xf>
    <xf numFmtId="0" fontId="5" fillId="0" borderId="0" xfId="3" applyFont="1" applyFill="1" applyAlignment="1">
      <alignment vertical="top" wrapText="1"/>
    </xf>
    <xf numFmtId="0" fontId="5" fillId="0" borderId="0" xfId="3" applyFont="1" applyFill="1" applyAlignment="1">
      <alignment horizontal="right" vertical="top" wrapText="1"/>
    </xf>
    <xf numFmtId="0" fontId="5" fillId="0" borderId="0" xfId="3" applyNumberFormat="1" applyFont="1" applyFill="1" applyAlignment="1">
      <alignment horizontal="right"/>
    </xf>
    <xf numFmtId="0" fontId="6" fillId="0" borderId="0" xfId="3" applyNumberFormat="1" applyFont="1" applyFill="1" applyAlignment="1">
      <alignment horizontal="center"/>
    </xf>
    <xf numFmtId="0" fontId="5" fillId="0" borderId="0" xfId="3" applyNumberFormat="1" applyFont="1" applyFill="1"/>
    <xf numFmtId="0" fontId="6" fillId="0" borderId="0" xfId="3" applyNumberFormat="1" applyFont="1" applyFill="1" applyAlignment="1" applyProtection="1">
      <alignment horizontal="left"/>
    </xf>
    <xf numFmtId="0" fontId="6" fillId="0" borderId="0" xfId="3" applyFont="1" applyFill="1" applyAlignment="1">
      <alignment horizontal="right" vertical="top" wrapText="1"/>
    </xf>
    <xf numFmtId="0" fontId="6" fillId="0" borderId="0" xfId="3" applyFont="1" applyFill="1" applyAlignment="1" applyProtection="1">
      <alignment horizontal="left"/>
    </xf>
    <xf numFmtId="0" fontId="5" fillId="0" borderId="0" xfId="3" applyFont="1" applyFill="1" applyAlignment="1" applyProtection="1"/>
    <xf numFmtId="0" fontId="5" fillId="0" borderId="0" xfId="3" applyFont="1" applyFill="1" applyAlignment="1" applyProtection="1">
      <alignment horizontal="center"/>
    </xf>
    <xf numFmtId="0" fontId="5" fillId="0" borderId="0" xfId="3" applyNumberFormat="1" applyFont="1" applyFill="1" applyAlignment="1" applyProtection="1">
      <alignment horizontal="center"/>
    </xf>
    <xf numFmtId="0" fontId="6" fillId="0" borderId="0" xfId="3" applyNumberFormat="1" applyFont="1" applyFill="1" applyBorder="1"/>
    <xf numFmtId="0" fontId="6" fillId="0" borderId="0" xfId="2" applyNumberFormat="1" applyFont="1" applyFill="1" applyBorder="1" applyAlignment="1" applyProtection="1">
      <alignment horizontal="center"/>
    </xf>
    <xf numFmtId="0" fontId="6" fillId="0" borderId="0" xfId="3" applyNumberFormat="1" applyFont="1" applyFill="1" applyBorder="1" applyAlignment="1" applyProtection="1">
      <alignment horizontal="center"/>
    </xf>
    <xf numFmtId="0" fontId="5" fillId="0" borderId="1" xfId="5" applyFont="1" applyFill="1" applyBorder="1"/>
    <xf numFmtId="0" fontId="5" fillId="0" borderId="1" xfId="5" applyNumberFormat="1" applyFont="1" applyFill="1" applyBorder="1"/>
    <xf numFmtId="0" fontId="5" fillId="0" borderId="1" xfId="5" applyNumberFormat="1" applyFont="1" applyFill="1" applyBorder="1" applyAlignment="1" applyProtection="1">
      <alignment horizontal="left"/>
    </xf>
    <xf numFmtId="0" fontId="7" fillId="0" borderId="1" xfId="5" applyNumberFormat="1" applyFont="1" applyFill="1" applyBorder="1" applyAlignment="1" applyProtection="1">
      <alignment horizontal="right" vertical="center"/>
    </xf>
    <xf numFmtId="0" fontId="5" fillId="0" borderId="0" xfId="3" applyFont="1" applyFill="1" applyBorder="1" applyAlignment="1">
      <alignment vertical="top" wrapText="1"/>
    </xf>
    <xf numFmtId="0" fontId="5" fillId="0" borderId="0" xfId="3" applyFont="1" applyFill="1" applyBorder="1" applyAlignment="1">
      <alignment horizontal="right" vertical="top" wrapText="1"/>
    </xf>
    <xf numFmtId="0" fontId="6" fillId="0" borderId="0" xfId="3" applyFont="1" applyFill="1" applyBorder="1" applyAlignment="1" applyProtection="1">
      <alignment horizontal="left" vertical="top" wrapText="1"/>
    </xf>
    <xf numFmtId="0" fontId="5" fillId="0" borderId="0" xfId="3" applyNumberFormat="1" applyFont="1" applyFill="1" applyBorder="1" applyAlignment="1" applyProtection="1">
      <alignment horizontal="right"/>
    </xf>
    <xf numFmtId="0" fontId="6" fillId="0" borderId="0" xfId="3" applyFont="1" applyFill="1" applyBorder="1" applyAlignment="1">
      <alignment horizontal="right" vertical="top" wrapText="1"/>
    </xf>
    <xf numFmtId="165" fontId="5" fillId="0" borderId="0" xfId="3" applyNumberFormat="1" applyFont="1" applyFill="1" applyBorder="1" applyAlignment="1">
      <alignment horizontal="right" vertical="top" wrapText="1"/>
    </xf>
    <xf numFmtId="0" fontId="5" fillId="0" borderId="0" xfId="3" applyFont="1" applyFill="1" applyBorder="1" applyAlignment="1" applyProtection="1">
      <alignment horizontal="left" vertical="top" wrapText="1"/>
    </xf>
    <xf numFmtId="169" fontId="6" fillId="0" borderId="0" xfId="3" applyNumberFormat="1" applyFont="1" applyFill="1" applyBorder="1" applyAlignment="1">
      <alignment horizontal="right" vertical="top" wrapText="1"/>
    </xf>
    <xf numFmtId="0" fontId="5" fillId="0" borderId="0" xfId="3" applyNumberFormat="1" applyFont="1" applyFill="1" applyAlignment="1" applyProtection="1">
      <alignment horizontal="right"/>
    </xf>
    <xf numFmtId="49" fontId="5" fillId="0" borderId="0" xfId="3" applyNumberFormat="1" applyFont="1" applyFill="1" applyBorder="1" applyAlignment="1">
      <alignment horizontal="right" vertical="top" wrapText="1"/>
    </xf>
    <xf numFmtId="167" fontId="5" fillId="0" borderId="0" xfId="3" applyNumberFormat="1" applyFont="1" applyFill="1" applyBorder="1" applyAlignment="1">
      <alignment horizontal="right" vertical="top" wrapText="1"/>
    </xf>
    <xf numFmtId="0" fontId="5" fillId="0" borderId="0" xfId="1" applyNumberFormat="1" applyFont="1" applyFill="1" applyAlignment="1">
      <alignment horizontal="right" wrapText="1"/>
    </xf>
    <xf numFmtId="164" fontId="5" fillId="0" borderId="0" xfId="1" applyFont="1" applyFill="1" applyAlignment="1" applyProtection="1">
      <alignment horizontal="right" wrapText="1"/>
    </xf>
    <xf numFmtId="0" fontId="5" fillId="0" borderId="0" xfId="1" applyNumberFormat="1" applyFont="1" applyFill="1" applyAlignment="1" applyProtection="1">
      <alignment horizontal="right" wrapText="1"/>
    </xf>
    <xf numFmtId="164" fontId="5" fillId="0" borderId="0" xfId="1" applyFont="1" applyFill="1" applyAlignment="1">
      <alignment horizontal="right" wrapText="1"/>
    </xf>
    <xf numFmtId="0" fontId="5" fillId="0" borderId="1" xfId="1" applyNumberFormat="1" applyFont="1" applyFill="1" applyBorder="1" applyAlignment="1">
      <alignment horizontal="right" wrapText="1"/>
    </xf>
    <xf numFmtId="164" fontId="5" fillId="0" borderId="1" xfId="1" applyFont="1" applyFill="1" applyBorder="1" applyAlignment="1" applyProtection="1">
      <alignment horizontal="right" wrapText="1"/>
    </xf>
    <xf numFmtId="164" fontId="5" fillId="0" borderId="1" xfId="1" applyFont="1" applyFill="1" applyBorder="1" applyAlignment="1">
      <alignment horizontal="right" wrapText="1"/>
    </xf>
    <xf numFmtId="0" fontId="5" fillId="0" borderId="0" xfId="1" applyNumberFormat="1" applyFont="1" applyFill="1" applyBorder="1" applyAlignment="1">
      <alignment horizontal="right" wrapText="1"/>
    </xf>
    <xf numFmtId="164" fontId="5" fillId="0" borderId="0" xfId="1" applyFont="1" applyFill="1" applyBorder="1" applyAlignment="1">
      <alignment horizontal="right" wrapText="1"/>
    </xf>
    <xf numFmtId="0" fontId="5" fillId="0" borderId="0" xfId="3" applyNumberFormat="1" applyFont="1" applyFill="1" applyBorder="1" applyAlignment="1">
      <alignment horizontal="right"/>
    </xf>
    <xf numFmtId="0" fontId="5" fillId="0" borderId="0" xfId="1" applyNumberFormat="1" applyFont="1" applyFill="1" applyBorder="1" applyAlignment="1" applyProtection="1">
      <alignment horizontal="right" wrapText="1"/>
    </xf>
    <xf numFmtId="164" fontId="5" fillId="0" borderId="0" xfId="1" applyFont="1" applyFill="1" applyBorder="1" applyAlignment="1" applyProtection="1">
      <alignment horizontal="right" wrapText="1"/>
    </xf>
    <xf numFmtId="0" fontId="5" fillId="0" borderId="2" xfId="1" applyNumberFormat="1" applyFont="1" applyFill="1" applyBorder="1" applyAlignment="1">
      <alignment horizontal="right" wrapText="1"/>
    </xf>
    <xf numFmtId="164" fontId="5" fillId="0" borderId="2" xfId="1" applyFont="1" applyFill="1" applyBorder="1" applyAlignment="1">
      <alignment horizontal="right" wrapText="1"/>
    </xf>
    <xf numFmtId="0" fontId="5" fillId="0" borderId="0" xfId="3" applyNumberFormat="1" applyFont="1" applyFill="1" applyBorder="1" applyAlignment="1">
      <alignment horizontal="right" wrapText="1"/>
    </xf>
    <xf numFmtId="0" fontId="5" fillId="0" borderId="0" xfId="4" applyFont="1" applyFill="1" applyBorder="1" applyAlignment="1" applyProtection="1">
      <alignment horizontal="left" vertical="top" wrapText="1"/>
    </xf>
    <xf numFmtId="0" fontId="5" fillId="0" borderId="1" xfId="3" applyFont="1" applyFill="1" applyBorder="1" applyAlignment="1">
      <alignment vertical="top" wrapText="1"/>
    </xf>
    <xf numFmtId="49" fontId="5" fillId="0" borderId="1" xfId="3" applyNumberFormat="1" applyFont="1" applyFill="1" applyBorder="1" applyAlignment="1">
      <alignment horizontal="right" vertical="top" wrapText="1"/>
    </xf>
    <xf numFmtId="0" fontId="5" fillId="0" borderId="1" xfId="3" applyFont="1" applyFill="1" applyBorder="1" applyAlignment="1" applyProtection="1">
      <alignment horizontal="left" vertical="top" wrapText="1"/>
    </xf>
    <xf numFmtId="0" fontId="5" fillId="0" borderId="0" xfId="1" applyNumberFormat="1" applyFont="1" applyFill="1" applyBorder="1" applyAlignment="1">
      <alignment horizontal="right"/>
    </xf>
    <xf numFmtId="0" fontId="5" fillId="0" borderId="1" xfId="1" applyNumberFormat="1" applyFont="1" applyFill="1" applyBorder="1" applyAlignment="1" applyProtection="1">
      <alignment horizontal="right" wrapText="1"/>
    </xf>
    <xf numFmtId="0" fontId="5" fillId="0" borderId="1" xfId="3" applyNumberFormat="1" applyFont="1" applyFill="1" applyBorder="1" applyAlignment="1" applyProtection="1">
      <alignment horizontal="right"/>
    </xf>
    <xf numFmtId="0" fontId="5" fillId="0" borderId="1" xfId="3" applyNumberFormat="1" applyFont="1" applyFill="1" applyBorder="1" applyAlignment="1">
      <alignment horizontal="right" wrapText="1"/>
    </xf>
    <xf numFmtId="0" fontId="5" fillId="0" borderId="3" xfId="1" applyNumberFormat="1" applyFont="1" applyFill="1" applyBorder="1" applyAlignment="1">
      <alignment horizontal="right" wrapText="1"/>
    </xf>
    <xf numFmtId="0" fontId="5" fillId="0" borderId="3" xfId="3" applyNumberFormat="1" applyFont="1" applyFill="1" applyBorder="1" applyAlignment="1">
      <alignment horizontal="right" wrapText="1"/>
    </xf>
    <xf numFmtId="164" fontId="5" fillId="0" borderId="3" xfId="1" applyFont="1" applyFill="1" applyBorder="1" applyAlignment="1">
      <alignment horizontal="right" wrapText="1"/>
    </xf>
    <xf numFmtId="0" fontId="5" fillId="0" borderId="2" xfId="1" applyNumberFormat="1" applyFont="1" applyFill="1" applyBorder="1" applyAlignment="1" applyProtection="1">
      <alignment horizontal="right" wrapText="1"/>
    </xf>
    <xf numFmtId="164" fontId="5" fillId="0" borderId="2" xfId="1" applyFont="1" applyFill="1" applyBorder="1" applyAlignment="1" applyProtection="1">
      <alignment horizontal="right" wrapText="1"/>
    </xf>
    <xf numFmtId="0" fontId="5" fillId="0" borderId="2" xfId="3" applyNumberFormat="1" applyFont="1" applyFill="1" applyBorder="1" applyAlignment="1" applyProtection="1">
      <alignment horizontal="right" wrapText="1"/>
    </xf>
    <xf numFmtId="168" fontId="6" fillId="0" borderId="0" xfId="3" applyNumberFormat="1" applyFont="1" applyFill="1" applyBorder="1" applyAlignment="1">
      <alignment horizontal="right" vertical="top" wrapText="1"/>
    </xf>
    <xf numFmtId="0" fontId="5" fillId="0" borderId="0" xfId="3" applyNumberFormat="1" applyFont="1" applyFill="1" applyBorder="1" applyAlignment="1" applyProtection="1">
      <alignment horizontal="right" wrapText="1"/>
    </xf>
    <xf numFmtId="165" fontId="5" fillId="0" borderId="1" xfId="3" applyNumberFormat="1" applyFont="1" applyFill="1" applyBorder="1" applyAlignment="1">
      <alignment horizontal="right" vertical="top" wrapText="1"/>
    </xf>
    <xf numFmtId="170" fontId="5" fillId="0" borderId="0" xfId="1" applyNumberFormat="1" applyFont="1" applyFill="1" applyBorder="1" applyAlignment="1">
      <alignment horizontal="right" wrapText="1"/>
    </xf>
    <xf numFmtId="0" fontId="5" fillId="0" borderId="2" xfId="3" applyNumberFormat="1" applyFont="1" applyFill="1" applyBorder="1" applyAlignment="1">
      <alignment horizontal="right" wrapText="1"/>
    </xf>
    <xf numFmtId="166" fontId="5" fillId="0" borderId="0" xfId="3" applyNumberFormat="1" applyFont="1" applyFill="1" applyBorder="1" applyAlignment="1">
      <alignment horizontal="right" vertical="top" wrapText="1"/>
    </xf>
    <xf numFmtId="0" fontId="6" fillId="0" borderId="1" xfId="3" applyFont="1" applyFill="1" applyBorder="1" applyAlignment="1" applyProtection="1">
      <alignment horizontal="left" vertical="top" wrapText="1"/>
    </xf>
    <xf numFmtId="0" fontId="5" fillId="0" borderId="0" xfId="3" applyFont="1" applyFill="1" applyBorder="1" applyAlignment="1" applyProtection="1">
      <alignment vertical="top" wrapText="1"/>
    </xf>
    <xf numFmtId="0" fontId="5" fillId="0" borderId="1" xfId="3" applyFont="1" applyFill="1" applyBorder="1" applyAlignment="1" applyProtection="1">
      <alignment vertical="top" wrapText="1"/>
    </xf>
    <xf numFmtId="0" fontId="6" fillId="0" borderId="1" xfId="3" applyFont="1" applyFill="1" applyBorder="1" applyAlignment="1">
      <alignment horizontal="right" vertical="top" wrapText="1"/>
    </xf>
    <xf numFmtId="0" fontId="5" fillId="0" borderId="2" xfId="3" applyFont="1" applyFill="1" applyBorder="1" applyAlignment="1">
      <alignment vertical="top" wrapText="1"/>
    </xf>
    <xf numFmtId="0" fontId="5" fillId="0" borderId="2" xfId="3" applyFont="1" applyFill="1" applyBorder="1" applyAlignment="1">
      <alignment horizontal="right" vertical="top" wrapText="1"/>
    </xf>
    <xf numFmtId="0" fontId="6" fillId="0" borderId="2" xfId="3" applyFont="1" applyFill="1" applyBorder="1" applyAlignment="1" applyProtection="1">
      <alignment horizontal="left" vertical="top" wrapText="1"/>
    </xf>
    <xf numFmtId="49" fontId="6" fillId="0" borderId="0" xfId="3" applyNumberFormat="1" applyFont="1" applyFill="1" applyBorder="1" applyAlignment="1">
      <alignment horizontal="right" vertical="top" wrapText="1"/>
    </xf>
    <xf numFmtId="0" fontId="5" fillId="0" borderId="0" xfId="3" applyFont="1" applyFill="1" applyBorder="1" applyAlignment="1">
      <alignment vertical="top"/>
    </xf>
    <xf numFmtId="49" fontId="5" fillId="0" borderId="0" xfId="3" applyNumberFormat="1" applyFont="1" applyFill="1" applyBorder="1" applyAlignment="1">
      <alignment horizontal="right" vertical="top"/>
    </xf>
    <xf numFmtId="0" fontId="5" fillId="0" borderId="0" xfId="4" applyFont="1" applyFill="1" applyBorder="1" applyAlignment="1" applyProtection="1">
      <alignment horizontal="left" vertical="top"/>
    </xf>
    <xf numFmtId="0" fontId="5" fillId="0" borderId="0" xfId="3" applyFont="1" applyFill="1" applyBorder="1" applyAlignment="1">
      <alignment horizontal="right" vertical="top"/>
    </xf>
    <xf numFmtId="0" fontId="5" fillId="0" borderId="3" xfId="6" applyFont="1" applyFill="1" applyBorder="1" applyAlignment="1" applyProtection="1">
      <alignment vertical="top"/>
    </xf>
    <xf numFmtId="0" fontId="5" fillId="0" borderId="0" xfId="3" applyFont="1" applyFill="1" applyAlignment="1" applyProtection="1">
      <alignment horizontal="left"/>
    </xf>
    <xf numFmtId="164" fontId="5" fillId="0" borderId="0" xfId="1" applyFont="1" applyFill="1"/>
    <xf numFmtId="0" fontId="5" fillId="0" borderId="0" xfId="3" applyFont="1" applyFill="1" applyBorder="1" applyAlignment="1" applyProtection="1">
      <alignment horizontal="left" wrapText="1"/>
    </xf>
    <xf numFmtId="0" fontId="5" fillId="0" borderId="0" xfId="3" applyFont="1" applyFill="1" applyBorder="1"/>
    <xf numFmtId="0" fontId="5" fillId="0" borderId="0" xfId="3" applyNumberFormat="1" applyFont="1" applyFill="1" applyBorder="1"/>
    <xf numFmtId="0" fontId="6" fillId="0" borderId="0" xfId="0" applyNumberFormat="1" applyFont="1" applyFill="1" applyBorder="1" applyAlignment="1" applyProtection="1">
      <alignment horizontal="center"/>
    </xf>
    <xf numFmtId="0" fontId="5" fillId="0" borderId="0" xfId="3" applyFont="1" applyFill="1" applyAlignment="1">
      <alignment horizontal="right"/>
    </xf>
    <xf numFmtId="0" fontId="5" fillId="0" borderId="0" xfId="6" applyNumberFormat="1" applyFont="1" applyFill="1" applyAlignment="1" applyProtection="1">
      <alignment horizontal="right"/>
    </xf>
    <xf numFmtId="0" fontId="6" fillId="0" borderId="0" xfId="3" applyFont="1" applyFill="1" applyAlignment="1">
      <alignment horizontal="right"/>
    </xf>
    <xf numFmtId="0" fontId="5" fillId="0" borderId="0" xfId="3" applyFont="1" applyFill="1" applyBorder="1" applyAlignment="1" applyProtection="1">
      <alignment horizontal="left" vertical="top"/>
    </xf>
    <xf numFmtId="169" fontId="6" fillId="0" borderId="1" xfId="3" applyNumberFormat="1" applyFont="1" applyFill="1" applyBorder="1" applyAlignment="1">
      <alignment horizontal="right" vertical="top" wrapText="1"/>
    </xf>
    <xf numFmtId="0" fontId="5" fillId="0" borderId="0" xfId="3" applyFont="1" applyFill="1" applyAlignment="1" applyProtection="1">
      <alignment horizontal="right" vertical="top"/>
    </xf>
    <xf numFmtId="0" fontId="6" fillId="0" borderId="0" xfId="3" applyNumberFormat="1" applyFont="1" applyFill="1" applyBorder="1" applyAlignment="1" applyProtection="1">
      <alignment horizontal="center" vertical="center"/>
    </xf>
    <xf numFmtId="164" fontId="5" fillId="0" borderId="0" xfId="1" applyFont="1" applyFill="1" applyBorder="1"/>
    <xf numFmtId="0" fontId="5" fillId="0" borderId="0" xfId="4" applyFont="1" applyFill="1" applyBorder="1" applyAlignment="1">
      <alignment horizontal="right" vertical="top" wrapText="1"/>
    </xf>
    <xf numFmtId="0" fontId="5" fillId="0" borderId="0" xfId="3" applyFont="1" applyFill="1" applyAlignment="1"/>
    <xf numFmtId="0" fontId="5" fillId="0" borderId="0" xfId="5" applyFont="1" applyFill="1" applyBorder="1" applyAlignment="1" applyProtection="1">
      <alignment horizontal="left" vertical="top"/>
    </xf>
    <xf numFmtId="0" fontId="5" fillId="0" borderId="0" xfId="1" applyNumberFormat="1" applyFont="1" applyFill="1" applyBorder="1"/>
    <xf numFmtId="164" fontId="5" fillId="0" borderId="0" xfId="6" applyNumberFormat="1" applyFont="1" applyFill="1" applyAlignment="1" applyProtection="1">
      <alignment horizontal="right"/>
    </xf>
    <xf numFmtId="167" fontId="5" fillId="0" borderId="1" xfId="3" applyNumberFormat="1" applyFont="1" applyFill="1" applyBorder="1" applyAlignment="1">
      <alignment horizontal="right" vertical="top" wrapText="1"/>
    </xf>
    <xf numFmtId="166" fontId="5" fillId="0" borderId="1" xfId="3" applyNumberFormat="1" applyFont="1" applyFill="1" applyBorder="1" applyAlignment="1">
      <alignment horizontal="right" vertical="top" wrapText="1"/>
    </xf>
    <xf numFmtId="0" fontId="5" fillId="0" borderId="0" xfId="3" applyNumberFormat="1" applyFont="1" applyFill="1" applyAlignment="1">
      <alignment horizontal="right" wrapText="1"/>
    </xf>
    <xf numFmtId="0" fontId="5" fillId="0" borderId="0" xfId="3" applyNumberFormat="1" applyFont="1" applyFill="1" applyAlignment="1" applyProtection="1">
      <alignment horizontal="right" wrapText="1"/>
    </xf>
    <xf numFmtId="0" fontId="5" fillId="0" borderId="1" xfId="3" applyNumberFormat="1" applyFont="1" applyFill="1" applyBorder="1" applyAlignment="1" applyProtection="1">
      <alignment horizontal="right" wrapText="1"/>
    </xf>
    <xf numFmtId="0" fontId="6" fillId="0" borderId="0" xfId="3" applyFont="1" applyFill="1" applyAlignment="1" applyProtection="1">
      <alignment horizontal="center"/>
    </xf>
    <xf numFmtId="0" fontId="5" fillId="0" borderId="3" xfId="5" applyNumberFormat="1" applyFont="1" applyFill="1" applyBorder="1" applyAlignment="1" applyProtection="1">
      <alignment vertical="top"/>
    </xf>
    <xf numFmtId="0" fontId="5" fillId="0" borderId="0" xfId="5" applyNumberFormat="1" applyFont="1" applyFill="1" applyBorder="1" applyAlignment="1" applyProtection="1">
      <alignment horizontal="left"/>
    </xf>
    <xf numFmtId="0" fontId="5" fillId="0" borderId="3" xfId="5" applyNumberFormat="1" applyFont="1" applyFill="1" applyBorder="1" applyAlignment="1" applyProtection="1">
      <alignment horizontal="right" vertical="top" wrapText="1"/>
    </xf>
    <xf numFmtId="0" fontId="5" fillId="0" borderId="0" xfId="6" applyFont="1" applyFill="1" applyAlignment="1" applyProtection="1">
      <alignment horizontal="right" vertical="top"/>
    </xf>
    <xf numFmtId="0" fontId="5" fillId="0" borderId="0" xfId="5" applyNumberFormat="1" applyFont="1" applyFill="1" applyBorder="1" applyAlignment="1" applyProtection="1">
      <alignment horizontal="left" vertical="top"/>
    </xf>
    <xf numFmtId="0" fontId="6" fillId="0" borderId="0" xfId="3" applyFont="1" applyFill="1" applyAlignment="1" applyProtection="1">
      <alignment horizontal="center"/>
    </xf>
  </cellXfs>
  <cellStyles count="7">
    <cellStyle name="Comma" xfId="1" builtinId="3"/>
    <cellStyle name="Normal" xfId="0" builtinId="0"/>
    <cellStyle name="Normal_BUDGET FOR  03-04" xfId="2"/>
    <cellStyle name="Normal_budget for 03-04" xfId="3"/>
    <cellStyle name="Normal_budget for 03-04 2" xfId="4"/>
    <cellStyle name="Normal_BUDGET-2000" xfId="5"/>
    <cellStyle name="Normal_budgetDocNIC02-03" xfId="6"/>
  </cellStyles>
  <dxfs count="0"/>
  <tableStyles count="0" defaultTableStyle="TableStyleMedium9" defaultPivotStyle="PivotStyleLight16"/>
  <colors>
    <mruColors>
      <color rgb="FFFF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693089</xdr:colOff>
      <xdr:row>55</xdr:row>
      <xdr:rowOff>17308</xdr:rowOff>
    </xdr:from>
    <xdr:to>
      <xdr:col>11</xdr:col>
      <xdr:colOff>376117</xdr:colOff>
      <xdr:row>64</xdr:row>
      <xdr:rowOff>51910</xdr:rowOff>
    </xdr:to>
    <xdr:sp macro="" textlink="">
      <xdr:nvSpPr>
        <xdr:cNvPr id="1213" name="Text Box 6" hidden="1"/>
        <xdr:cNvSpPr txBox="1">
          <a:spLocks noChangeArrowheads="1"/>
        </xdr:cNvSpPr>
      </xdr:nvSpPr>
      <xdr:spPr bwMode="auto">
        <a:xfrm>
          <a:off x="8715375" y="10934700"/>
          <a:ext cx="1343025" cy="16478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 editAs="absolute">
    <xdr:from>
      <xdr:col>5</xdr:col>
      <xdr:colOff>764485</xdr:colOff>
      <xdr:row>43</xdr:row>
      <xdr:rowOff>38910</xdr:rowOff>
    </xdr:from>
    <xdr:to>
      <xdr:col>7</xdr:col>
      <xdr:colOff>658302</xdr:colOff>
      <xdr:row>48</xdr:row>
      <xdr:rowOff>30480</xdr:rowOff>
    </xdr:to>
    <xdr:sp macro="" textlink="">
      <xdr:nvSpPr>
        <xdr:cNvPr id="1214" name="Text Box 9" hidden="1"/>
        <xdr:cNvSpPr txBox="1">
          <a:spLocks noChangeArrowheads="1"/>
        </xdr:cNvSpPr>
      </xdr:nvSpPr>
      <xdr:spPr bwMode="auto">
        <a:xfrm>
          <a:off x="5905500" y="8677275"/>
          <a:ext cx="1333500" cy="9620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 editAs="absolute">
    <xdr:from>
      <xdr:col>5</xdr:col>
      <xdr:colOff>764485</xdr:colOff>
      <xdr:row>55</xdr:row>
      <xdr:rowOff>17308</xdr:rowOff>
    </xdr:from>
    <xdr:to>
      <xdr:col>7</xdr:col>
      <xdr:colOff>658302</xdr:colOff>
      <xdr:row>55</xdr:row>
      <xdr:rowOff>97878</xdr:rowOff>
    </xdr:to>
    <xdr:sp macro="" textlink="">
      <xdr:nvSpPr>
        <xdr:cNvPr id="1215" name="Text Box 10" hidden="1"/>
        <xdr:cNvSpPr txBox="1">
          <a:spLocks noChangeArrowheads="1"/>
        </xdr:cNvSpPr>
      </xdr:nvSpPr>
      <xdr:spPr bwMode="auto">
        <a:xfrm>
          <a:off x="5905500" y="10934700"/>
          <a:ext cx="1333500" cy="952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 editAs="absolute">
    <xdr:from>
      <xdr:col>5</xdr:col>
      <xdr:colOff>764485</xdr:colOff>
      <xdr:row>66</xdr:row>
      <xdr:rowOff>62503</xdr:rowOff>
    </xdr:from>
    <xdr:to>
      <xdr:col>7</xdr:col>
      <xdr:colOff>658302</xdr:colOff>
      <xdr:row>70</xdr:row>
      <xdr:rowOff>19050</xdr:rowOff>
    </xdr:to>
    <xdr:sp macro="" textlink="">
      <xdr:nvSpPr>
        <xdr:cNvPr id="1216" name="Text Box 12" hidden="1"/>
        <xdr:cNvSpPr txBox="1">
          <a:spLocks noChangeArrowheads="1"/>
        </xdr:cNvSpPr>
      </xdr:nvSpPr>
      <xdr:spPr bwMode="auto">
        <a:xfrm>
          <a:off x="5905500" y="12973050"/>
          <a:ext cx="1333500" cy="8286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codeName="Sheet1"/>
  <dimension ref="A1:J227"/>
  <sheetViews>
    <sheetView tabSelected="1" view="pageBreakPreview" zoomScaleNormal="145" zoomScaleSheetLayoutView="100" workbookViewId="0">
      <selection activeCell="A2" sqref="A2:J2"/>
    </sheetView>
  </sheetViews>
  <sheetFormatPr defaultColWidth="11" defaultRowHeight="13.2"/>
  <cols>
    <col min="1" max="1" width="6.5546875" style="16" customWidth="1"/>
    <col min="2" max="2" width="8.21875" style="17" customWidth="1"/>
    <col min="3" max="3" width="40.77734375" style="12" customWidth="1"/>
    <col min="4" max="4" width="11.77734375" style="20" customWidth="1"/>
    <col min="5" max="5" width="9.21875" style="20" customWidth="1"/>
    <col min="6" max="6" width="11.77734375" style="12" customWidth="1"/>
    <col min="7" max="7" width="9.5546875" style="12" customWidth="1"/>
    <col min="8" max="8" width="11.77734375" style="20" customWidth="1"/>
    <col min="9" max="9" width="9.5546875" style="20" customWidth="1"/>
    <col min="10" max="10" width="13.77734375" style="20" customWidth="1"/>
    <col min="11" max="16384" width="11" style="12"/>
  </cols>
  <sheetData>
    <row r="1" spans="1:10" ht="14.4" customHeight="1">
      <c r="A1" s="123" t="s">
        <v>138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ht="14.4" customHeight="1">
      <c r="A2" s="123" t="s">
        <v>139</v>
      </c>
      <c r="B2" s="123"/>
      <c r="C2" s="123"/>
      <c r="D2" s="123"/>
      <c r="E2" s="123"/>
      <c r="F2" s="123"/>
      <c r="G2" s="123"/>
      <c r="H2" s="123"/>
      <c r="I2" s="123"/>
      <c r="J2" s="123"/>
    </row>
    <row r="3" spans="1:10">
      <c r="A3" s="13"/>
      <c r="B3" s="14"/>
      <c r="C3" s="117"/>
      <c r="D3" s="15"/>
      <c r="E3" s="15"/>
      <c r="F3" s="117"/>
      <c r="G3" s="117"/>
      <c r="H3" s="15"/>
      <c r="I3" s="15"/>
      <c r="J3" s="15"/>
    </row>
    <row r="4" spans="1:10" ht="14.4" customHeight="1">
      <c r="C4" s="99"/>
      <c r="D4" s="18" t="s">
        <v>80</v>
      </c>
      <c r="E4" s="19">
        <v>2702</v>
      </c>
      <c r="F4" s="12" t="s">
        <v>0</v>
      </c>
      <c r="I4" s="21"/>
    </row>
    <row r="5" spans="1:10" ht="14.4" customHeight="1">
      <c r="B5" s="22"/>
      <c r="C5" s="101"/>
      <c r="D5" s="18"/>
      <c r="E5" s="19">
        <v>2711</v>
      </c>
      <c r="F5" s="12" t="s">
        <v>59</v>
      </c>
      <c r="I5" s="21"/>
    </row>
    <row r="6" spans="1:10" ht="14.4" customHeight="1">
      <c r="B6" s="22"/>
      <c r="C6" s="101"/>
      <c r="D6" s="18" t="s">
        <v>90</v>
      </c>
      <c r="E6" s="19"/>
      <c r="I6" s="21"/>
    </row>
    <row r="7" spans="1:10" ht="14.4" customHeight="1">
      <c r="C7" s="99"/>
      <c r="D7" s="18" t="s">
        <v>88</v>
      </c>
      <c r="E7" s="19">
        <v>4711</v>
      </c>
      <c r="F7" s="20" t="s">
        <v>65</v>
      </c>
      <c r="G7" s="23"/>
    </row>
    <row r="8" spans="1:10">
      <c r="D8" s="18"/>
      <c r="G8" s="21"/>
    </row>
    <row r="9" spans="1:10" ht="14.4" customHeight="1">
      <c r="A9" s="24" t="s">
        <v>123</v>
      </c>
      <c r="C9" s="25"/>
      <c r="D9" s="26"/>
      <c r="F9" s="26"/>
      <c r="G9" s="26"/>
      <c r="H9" s="26"/>
      <c r="I9" s="26"/>
      <c r="J9" s="26"/>
    </row>
    <row r="10" spans="1:10" ht="10.050000000000001" customHeight="1">
      <c r="A10" s="24"/>
      <c r="C10" s="25"/>
      <c r="D10" s="26"/>
      <c r="F10" s="26"/>
      <c r="G10" s="26"/>
      <c r="H10" s="26"/>
      <c r="I10" s="26"/>
      <c r="J10" s="26"/>
    </row>
    <row r="11" spans="1:10" ht="14.4" customHeight="1">
      <c r="D11" s="27"/>
      <c r="E11" s="28" t="s">
        <v>76</v>
      </c>
      <c r="F11" s="28" t="s">
        <v>77</v>
      </c>
      <c r="G11" s="28" t="s">
        <v>3</v>
      </c>
      <c r="H11" s="28"/>
    </row>
    <row r="12" spans="1:10" ht="14.4" customHeight="1">
      <c r="D12" s="105" t="s">
        <v>1</v>
      </c>
      <c r="E12" s="29">
        <f>J168</f>
        <v>498610</v>
      </c>
      <c r="F12" s="29">
        <f>J195</f>
        <v>2301</v>
      </c>
      <c r="G12" s="29">
        <f>F12+E12</f>
        <v>500911</v>
      </c>
      <c r="H12" s="29"/>
    </row>
    <row r="13" spans="1:10" ht="10.050000000000001" customHeight="1">
      <c r="D13" s="105"/>
      <c r="E13" s="29"/>
      <c r="F13" s="29"/>
      <c r="G13" s="29"/>
      <c r="H13" s="29"/>
    </row>
    <row r="14" spans="1:10" ht="14.4" customHeight="1">
      <c r="A14" s="24" t="s">
        <v>78</v>
      </c>
      <c r="F14" s="20"/>
      <c r="G14" s="20"/>
    </row>
    <row r="15" spans="1:10" ht="12.6" customHeight="1">
      <c r="C15" s="30"/>
      <c r="D15" s="31"/>
      <c r="E15" s="31"/>
      <c r="F15" s="31"/>
      <c r="G15" s="31"/>
      <c r="H15" s="31"/>
      <c r="I15" s="32"/>
      <c r="J15" s="33" t="s">
        <v>94</v>
      </c>
    </row>
    <row r="16" spans="1:10" s="4" customFormat="1" ht="13.2" customHeight="1">
      <c r="A16" s="1"/>
      <c r="B16" s="2"/>
      <c r="C16" s="109"/>
      <c r="D16" s="118" t="s">
        <v>128</v>
      </c>
      <c r="E16" s="118"/>
      <c r="F16" s="122" t="s">
        <v>129</v>
      </c>
      <c r="G16" s="122"/>
      <c r="H16" s="122" t="s">
        <v>130</v>
      </c>
      <c r="I16" s="122"/>
      <c r="J16" s="120" t="s">
        <v>115</v>
      </c>
    </row>
    <row r="17" spans="1:10" s="4" customFormat="1">
      <c r="A17" s="5"/>
      <c r="B17" s="6"/>
      <c r="C17" s="3" t="s">
        <v>2</v>
      </c>
      <c r="D17" s="119" t="s">
        <v>131</v>
      </c>
      <c r="E17" s="119"/>
      <c r="F17" s="119" t="s">
        <v>132</v>
      </c>
      <c r="G17" s="119"/>
      <c r="H17" s="119" t="s">
        <v>133</v>
      </c>
      <c r="I17" s="119"/>
      <c r="J17" s="121" t="s">
        <v>124</v>
      </c>
    </row>
    <row r="18" spans="1:10" s="4" customFormat="1">
      <c r="A18" s="7"/>
      <c r="B18" s="8"/>
      <c r="C18" s="9"/>
      <c r="D18" s="10"/>
      <c r="E18" s="10"/>
      <c r="F18" s="10"/>
      <c r="G18" s="10"/>
      <c r="H18" s="10"/>
      <c r="I18" s="10"/>
      <c r="J18" s="11"/>
    </row>
    <row r="19" spans="1:10" ht="14.4" customHeight="1">
      <c r="A19" s="34"/>
      <c r="B19" s="35"/>
      <c r="C19" s="36" t="s">
        <v>4</v>
      </c>
      <c r="D19" s="37"/>
      <c r="E19" s="37"/>
      <c r="F19" s="37"/>
      <c r="G19" s="37"/>
      <c r="H19" s="37"/>
      <c r="I19" s="37"/>
      <c r="J19" s="37"/>
    </row>
    <row r="20" spans="1:10" ht="14.4" customHeight="1">
      <c r="A20" s="34" t="s">
        <v>5</v>
      </c>
      <c r="B20" s="38">
        <v>2702</v>
      </c>
      <c r="C20" s="36" t="s">
        <v>0</v>
      </c>
      <c r="F20" s="20"/>
      <c r="G20" s="20"/>
    </row>
    <row r="21" spans="1:10" ht="14.4" customHeight="1">
      <c r="A21" s="34"/>
      <c r="B21" s="39">
        <v>1</v>
      </c>
      <c r="C21" s="40" t="s">
        <v>6</v>
      </c>
      <c r="D21" s="18"/>
      <c r="E21" s="18"/>
      <c r="F21" s="18"/>
      <c r="G21" s="18"/>
      <c r="H21" s="18"/>
      <c r="I21" s="18"/>
      <c r="J21" s="18"/>
    </row>
    <row r="22" spans="1:10" ht="14.4" customHeight="1">
      <c r="A22" s="34"/>
      <c r="B22" s="41">
        <v>1.103</v>
      </c>
      <c r="C22" s="36" t="s">
        <v>7</v>
      </c>
      <c r="D22" s="18"/>
      <c r="E22" s="18"/>
      <c r="F22" s="18"/>
      <c r="G22" s="18"/>
      <c r="H22" s="18"/>
      <c r="I22" s="18"/>
      <c r="J22" s="18"/>
    </row>
    <row r="23" spans="1:10" ht="14.4" customHeight="1">
      <c r="A23" s="34"/>
      <c r="B23" s="35">
        <v>60</v>
      </c>
      <c r="C23" s="40" t="s">
        <v>8</v>
      </c>
      <c r="D23" s="18"/>
      <c r="E23" s="42"/>
      <c r="F23" s="18"/>
      <c r="G23" s="42"/>
      <c r="H23" s="18"/>
      <c r="I23" s="42"/>
      <c r="J23" s="42"/>
    </row>
    <row r="24" spans="1:10" ht="14.4" customHeight="1">
      <c r="A24" s="34"/>
      <c r="B24" s="43">
        <v>45</v>
      </c>
      <c r="C24" s="40" t="s">
        <v>9</v>
      </c>
      <c r="D24" s="18"/>
      <c r="E24" s="42"/>
      <c r="F24" s="18"/>
      <c r="G24" s="42"/>
      <c r="H24" s="18"/>
      <c r="I24" s="42"/>
      <c r="J24" s="42"/>
    </row>
    <row r="25" spans="1:10" ht="27" customHeight="1">
      <c r="A25" s="34"/>
      <c r="B25" s="44" t="s">
        <v>10</v>
      </c>
      <c r="C25" s="40" t="s">
        <v>134</v>
      </c>
      <c r="D25" s="45">
        <v>30457</v>
      </c>
      <c r="E25" s="46"/>
      <c r="F25" s="47">
        <v>107666</v>
      </c>
      <c r="G25" s="46"/>
      <c r="H25" s="47">
        <v>107666</v>
      </c>
      <c r="I25" s="46"/>
      <c r="J25" s="47">
        <v>44700</v>
      </c>
    </row>
    <row r="26" spans="1:10" ht="27" customHeight="1">
      <c r="A26" s="34"/>
      <c r="B26" s="44" t="s">
        <v>82</v>
      </c>
      <c r="C26" s="40" t="s">
        <v>135</v>
      </c>
      <c r="D26" s="48">
        <v>0</v>
      </c>
      <c r="E26" s="46"/>
      <c r="F26" s="47">
        <v>317624</v>
      </c>
      <c r="G26" s="46"/>
      <c r="H26" s="47">
        <v>317624</v>
      </c>
      <c r="I26" s="46"/>
      <c r="J26" s="47">
        <v>23977</v>
      </c>
    </row>
    <row r="27" spans="1:10" ht="27" customHeight="1">
      <c r="A27" s="34"/>
      <c r="B27" s="44" t="s">
        <v>91</v>
      </c>
      <c r="C27" s="40" t="s">
        <v>136</v>
      </c>
      <c r="D27" s="51">
        <v>0</v>
      </c>
      <c r="E27" s="50"/>
      <c r="F27" s="50">
        <v>0</v>
      </c>
      <c r="G27" s="50"/>
      <c r="H27" s="50">
        <v>0</v>
      </c>
      <c r="I27" s="50"/>
      <c r="J27" s="65">
        <v>20000</v>
      </c>
    </row>
    <row r="28" spans="1:10" ht="14.4" customHeight="1">
      <c r="A28" s="34" t="s">
        <v>3</v>
      </c>
      <c r="B28" s="43">
        <v>45</v>
      </c>
      <c r="C28" s="40" t="s">
        <v>9</v>
      </c>
      <c r="D28" s="49">
        <f t="shared" ref="D28:H28" si="0">SUM(D25:D27)</f>
        <v>30457</v>
      </c>
      <c r="E28" s="51"/>
      <c r="F28" s="49">
        <f t="shared" si="0"/>
        <v>425290</v>
      </c>
      <c r="G28" s="51"/>
      <c r="H28" s="49">
        <f t="shared" si="0"/>
        <v>425290</v>
      </c>
      <c r="I28" s="51"/>
      <c r="J28" s="49">
        <v>88677</v>
      </c>
    </row>
    <row r="29" spans="1:10">
      <c r="A29" s="34"/>
      <c r="B29" s="43"/>
      <c r="C29" s="40"/>
      <c r="D29" s="52"/>
      <c r="E29" s="53"/>
      <c r="F29" s="52"/>
      <c r="G29" s="53"/>
      <c r="H29" s="52"/>
      <c r="I29" s="53"/>
      <c r="J29" s="52"/>
    </row>
    <row r="30" spans="1:10" ht="14.4" customHeight="1">
      <c r="A30" s="34"/>
      <c r="B30" s="43">
        <v>46</v>
      </c>
      <c r="C30" s="40" t="s">
        <v>12</v>
      </c>
      <c r="D30" s="54"/>
      <c r="E30" s="37"/>
      <c r="F30" s="54"/>
      <c r="G30" s="37"/>
      <c r="H30" s="54"/>
      <c r="I30" s="37"/>
      <c r="J30" s="37"/>
    </row>
    <row r="31" spans="1:10" ht="27" customHeight="1">
      <c r="A31" s="34"/>
      <c r="B31" s="44" t="s">
        <v>13</v>
      </c>
      <c r="C31" s="40" t="s">
        <v>134</v>
      </c>
      <c r="D31" s="55">
        <v>14300</v>
      </c>
      <c r="E31" s="56"/>
      <c r="F31" s="52">
        <v>57287</v>
      </c>
      <c r="G31" s="56"/>
      <c r="H31" s="52">
        <v>57287</v>
      </c>
      <c r="I31" s="56"/>
      <c r="J31" s="55">
        <v>49600</v>
      </c>
    </row>
    <row r="32" spans="1:10" ht="14.4" customHeight="1">
      <c r="A32" s="61" t="s">
        <v>3</v>
      </c>
      <c r="B32" s="62">
        <v>46</v>
      </c>
      <c r="C32" s="63" t="s">
        <v>12</v>
      </c>
      <c r="D32" s="57">
        <f>SUM(D31:D31)</f>
        <v>14300</v>
      </c>
      <c r="E32" s="58"/>
      <c r="F32" s="57">
        <f>SUM(F31:F31)</f>
        <v>57287</v>
      </c>
      <c r="G32" s="58"/>
      <c r="H32" s="57">
        <f>SUM(H31:H31)</f>
        <v>57287</v>
      </c>
      <c r="I32" s="58"/>
      <c r="J32" s="57">
        <v>49600</v>
      </c>
    </row>
    <row r="33" spans="1:10">
      <c r="A33" s="34"/>
      <c r="B33" s="44"/>
      <c r="C33" s="40"/>
      <c r="D33" s="18"/>
      <c r="E33" s="42"/>
      <c r="F33" s="18"/>
      <c r="G33" s="42"/>
      <c r="H33" s="18"/>
      <c r="I33" s="42"/>
      <c r="J33" s="42"/>
    </row>
    <row r="34" spans="1:10" ht="14.4" customHeight="1">
      <c r="A34" s="34"/>
      <c r="B34" s="43">
        <v>47</v>
      </c>
      <c r="C34" s="40" t="s">
        <v>14</v>
      </c>
      <c r="D34" s="54"/>
      <c r="E34" s="37"/>
      <c r="F34" s="54"/>
      <c r="G34" s="37"/>
      <c r="H34" s="54"/>
      <c r="I34" s="37"/>
      <c r="J34" s="37"/>
    </row>
    <row r="35" spans="1:10" ht="27" customHeight="1">
      <c r="A35" s="34"/>
      <c r="B35" s="44" t="s">
        <v>15</v>
      </c>
      <c r="C35" s="40" t="s">
        <v>134</v>
      </c>
      <c r="D35" s="55">
        <v>17685</v>
      </c>
      <c r="E35" s="56"/>
      <c r="F35" s="52">
        <v>80600</v>
      </c>
      <c r="G35" s="56"/>
      <c r="H35" s="59">
        <v>80600</v>
      </c>
      <c r="I35" s="56"/>
      <c r="J35" s="55">
        <v>34802</v>
      </c>
    </row>
    <row r="36" spans="1:10" ht="27" customHeight="1">
      <c r="A36" s="34"/>
      <c r="B36" s="44" t="s">
        <v>84</v>
      </c>
      <c r="C36" s="40" t="s">
        <v>137</v>
      </c>
      <c r="D36" s="56">
        <v>0</v>
      </c>
      <c r="E36" s="56"/>
      <c r="F36" s="52">
        <v>7266</v>
      </c>
      <c r="G36" s="56"/>
      <c r="H36" s="52">
        <v>7266</v>
      </c>
      <c r="I36" s="56"/>
      <c r="J36" s="56">
        <v>0</v>
      </c>
    </row>
    <row r="37" spans="1:10" ht="14.4" customHeight="1">
      <c r="A37" s="34" t="s">
        <v>3</v>
      </c>
      <c r="B37" s="43">
        <v>47</v>
      </c>
      <c r="C37" s="40" t="s">
        <v>14</v>
      </c>
      <c r="D37" s="57">
        <f>SUM(D35:D36)</f>
        <v>17685</v>
      </c>
      <c r="E37" s="58"/>
      <c r="F37" s="57">
        <f>SUM(F35:F36)</f>
        <v>87866</v>
      </c>
      <c r="G37" s="58"/>
      <c r="H37" s="57">
        <f>SUM(H35:H36)</f>
        <v>87866</v>
      </c>
      <c r="I37" s="58"/>
      <c r="J37" s="57">
        <v>34802</v>
      </c>
    </row>
    <row r="38" spans="1:10">
      <c r="A38" s="34"/>
      <c r="B38" s="44"/>
      <c r="C38" s="40"/>
      <c r="D38" s="18"/>
      <c r="E38" s="42"/>
      <c r="F38" s="18"/>
      <c r="G38" s="42"/>
      <c r="H38" s="18"/>
      <c r="I38" s="42"/>
      <c r="J38" s="42"/>
    </row>
    <row r="39" spans="1:10" ht="14.4" customHeight="1">
      <c r="A39" s="34"/>
      <c r="B39" s="43">
        <v>48</v>
      </c>
      <c r="C39" s="40" t="s">
        <v>16</v>
      </c>
      <c r="D39" s="18"/>
      <c r="E39" s="42"/>
      <c r="F39" s="18"/>
      <c r="G39" s="42"/>
      <c r="H39" s="18"/>
      <c r="I39" s="42"/>
      <c r="J39" s="42"/>
    </row>
    <row r="40" spans="1:10" ht="27" customHeight="1">
      <c r="A40" s="34"/>
      <c r="B40" s="44" t="s">
        <v>17</v>
      </c>
      <c r="C40" s="40" t="s">
        <v>134</v>
      </c>
      <c r="D40" s="45">
        <v>26664</v>
      </c>
      <c r="E40" s="46"/>
      <c r="F40" s="45">
        <v>86545</v>
      </c>
      <c r="G40" s="46"/>
      <c r="H40" s="114">
        <v>86545</v>
      </c>
      <c r="I40" s="46"/>
      <c r="J40" s="47">
        <v>53418</v>
      </c>
    </row>
    <row r="41" spans="1:10" ht="27" customHeight="1">
      <c r="A41" s="34"/>
      <c r="B41" s="44" t="s">
        <v>83</v>
      </c>
      <c r="C41" s="40" t="s">
        <v>137</v>
      </c>
      <c r="D41" s="53">
        <v>0</v>
      </c>
      <c r="E41" s="56"/>
      <c r="F41" s="52">
        <v>189394</v>
      </c>
      <c r="G41" s="56"/>
      <c r="H41" s="52">
        <v>189394</v>
      </c>
      <c r="I41" s="56"/>
      <c r="J41" s="56">
        <v>0</v>
      </c>
    </row>
    <row r="42" spans="1:10" ht="14.85" customHeight="1">
      <c r="A42" s="34" t="s">
        <v>3</v>
      </c>
      <c r="B42" s="43">
        <v>48</v>
      </c>
      <c r="C42" s="40" t="s">
        <v>16</v>
      </c>
      <c r="D42" s="57">
        <f>SUM(D40:D41)</f>
        <v>26664</v>
      </c>
      <c r="E42" s="58"/>
      <c r="F42" s="57">
        <f>SUM(F40:F41)</f>
        <v>275939</v>
      </c>
      <c r="G42" s="58"/>
      <c r="H42" s="57">
        <f>SUM(H40:H41)</f>
        <v>275939</v>
      </c>
      <c r="I42" s="58"/>
      <c r="J42" s="57">
        <v>53418</v>
      </c>
    </row>
    <row r="43" spans="1:10" ht="14.85" customHeight="1">
      <c r="A43" s="34" t="s">
        <v>3</v>
      </c>
      <c r="B43" s="35">
        <v>60</v>
      </c>
      <c r="C43" s="40" t="s">
        <v>8</v>
      </c>
      <c r="D43" s="57">
        <f>D42+D37+D32+D28</f>
        <v>89106</v>
      </c>
      <c r="E43" s="58"/>
      <c r="F43" s="57">
        <f>F42+F37+F32+F28</f>
        <v>846382</v>
      </c>
      <c r="G43" s="58"/>
      <c r="H43" s="57">
        <f>H42+H37+H32+H28</f>
        <v>846382</v>
      </c>
      <c r="I43" s="58"/>
      <c r="J43" s="57">
        <v>226497</v>
      </c>
    </row>
    <row r="44" spans="1:10" ht="14.85" customHeight="1">
      <c r="A44" s="34"/>
      <c r="B44" s="35"/>
      <c r="C44" s="40"/>
      <c r="D44" s="54"/>
      <c r="E44" s="54"/>
      <c r="F44" s="54"/>
      <c r="G44" s="54"/>
      <c r="H44" s="54"/>
      <c r="I44" s="64"/>
      <c r="J44" s="54"/>
    </row>
    <row r="45" spans="1:10" ht="14.85" customHeight="1">
      <c r="A45" s="34"/>
      <c r="B45" s="35">
        <v>61</v>
      </c>
      <c r="C45" s="40" t="s">
        <v>18</v>
      </c>
      <c r="D45" s="18"/>
      <c r="E45" s="42"/>
      <c r="F45" s="42"/>
      <c r="G45" s="42"/>
      <c r="H45" s="42"/>
      <c r="I45" s="42"/>
      <c r="J45" s="42"/>
    </row>
    <row r="46" spans="1:10" ht="14.85" customHeight="1">
      <c r="A46" s="34"/>
      <c r="B46" s="43">
        <v>45</v>
      </c>
      <c r="C46" s="40" t="s">
        <v>9</v>
      </c>
      <c r="D46" s="54"/>
      <c r="E46" s="37"/>
      <c r="F46" s="37"/>
      <c r="G46" s="37"/>
      <c r="H46" s="37"/>
      <c r="I46" s="37"/>
      <c r="J46" s="37"/>
    </row>
    <row r="47" spans="1:10" ht="14.85" customHeight="1">
      <c r="A47" s="34"/>
      <c r="B47" s="44" t="s">
        <v>19</v>
      </c>
      <c r="C47" s="40" t="s">
        <v>20</v>
      </c>
      <c r="D47" s="49">
        <v>2983</v>
      </c>
      <c r="E47" s="50"/>
      <c r="F47" s="49">
        <v>3000</v>
      </c>
      <c r="G47" s="50"/>
      <c r="H47" s="49">
        <v>3000</v>
      </c>
      <c r="I47" s="50"/>
      <c r="J47" s="66">
        <v>2250</v>
      </c>
    </row>
    <row r="48" spans="1:10" ht="14.85" customHeight="1">
      <c r="A48" s="34" t="s">
        <v>3</v>
      </c>
      <c r="B48" s="43">
        <v>45</v>
      </c>
      <c r="C48" s="40" t="s">
        <v>9</v>
      </c>
      <c r="D48" s="49">
        <f t="shared" ref="D48:H48" si="1">D47</f>
        <v>2983</v>
      </c>
      <c r="E48" s="51"/>
      <c r="F48" s="49">
        <f t="shared" si="1"/>
        <v>3000</v>
      </c>
      <c r="G48" s="51"/>
      <c r="H48" s="49">
        <f t="shared" si="1"/>
        <v>3000</v>
      </c>
      <c r="I48" s="51"/>
      <c r="J48" s="49">
        <v>2250</v>
      </c>
    </row>
    <row r="49" spans="1:10" ht="14.85" customHeight="1">
      <c r="A49" s="34"/>
      <c r="B49" s="44"/>
      <c r="C49" s="40"/>
      <c r="D49" s="18"/>
      <c r="E49" s="18"/>
      <c r="F49" s="18"/>
      <c r="G49" s="42"/>
      <c r="H49" s="18"/>
      <c r="I49" s="42"/>
      <c r="J49" s="42"/>
    </row>
    <row r="50" spans="1:10" ht="14.85" customHeight="1">
      <c r="A50" s="34"/>
      <c r="B50" s="43">
        <v>46</v>
      </c>
      <c r="C50" s="40" t="s">
        <v>12</v>
      </c>
      <c r="D50" s="54"/>
      <c r="E50" s="54"/>
      <c r="F50" s="54"/>
      <c r="G50" s="37"/>
      <c r="H50" s="54"/>
      <c r="I50" s="37"/>
      <c r="J50" s="37"/>
    </row>
    <row r="51" spans="1:10" ht="14.85" customHeight="1">
      <c r="A51" s="34"/>
      <c r="B51" s="44" t="s">
        <v>21</v>
      </c>
      <c r="C51" s="40" t="s">
        <v>20</v>
      </c>
      <c r="D51" s="49">
        <v>1187</v>
      </c>
      <c r="E51" s="51"/>
      <c r="F51" s="49">
        <v>1190</v>
      </c>
      <c r="G51" s="50"/>
      <c r="H51" s="49">
        <v>1190</v>
      </c>
      <c r="I51" s="50"/>
      <c r="J51" s="66">
        <v>893</v>
      </c>
    </row>
    <row r="52" spans="1:10" ht="14.85" customHeight="1">
      <c r="A52" s="34" t="s">
        <v>3</v>
      </c>
      <c r="B52" s="43">
        <v>46</v>
      </c>
      <c r="C52" s="40" t="s">
        <v>12</v>
      </c>
      <c r="D52" s="49">
        <f t="shared" ref="D52:H52" si="2">D51</f>
        <v>1187</v>
      </c>
      <c r="E52" s="51"/>
      <c r="F52" s="49">
        <f t="shared" si="2"/>
        <v>1190</v>
      </c>
      <c r="G52" s="51"/>
      <c r="H52" s="49">
        <f t="shared" si="2"/>
        <v>1190</v>
      </c>
      <c r="I52" s="51"/>
      <c r="J52" s="49">
        <v>893</v>
      </c>
    </row>
    <row r="53" spans="1:10" ht="14.85" customHeight="1">
      <c r="A53" s="34"/>
      <c r="B53" s="44"/>
      <c r="C53" s="40"/>
      <c r="D53" s="18"/>
      <c r="E53" s="18"/>
      <c r="F53" s="18"/>
      <c r="G53" s="42"/>
      <c r="H53" s="18"/>
      <c r="I53" s="42"/>
      <c r="J53" s="42"/>
    </row>
    <row r="54" spans="1:10" ht="14.85" customHeight="1">
      <c r="A54" s="34"/>
      <c r="B54" s="43">
        <v>47</v>
      </c>
      <c r="C54" s="40" t="s">
        <v>14</v>
      </c>
      <c r="D54" s="18"/>
      <c r="E54" s="18"/>
      <c r="F54" s="18"/>
      <c r="G54" s="42"/>
      <c r="H54" s="18"/>
      <c r="I54" s="42"/>
      <c r="J54" s="42"/>
    </row>
    <row r="55" spans="1:10" ht="14.85" customHeight="1">
      <c r="A55" s="34"/>
      <c r="B55" s="44" t="s">
        <v>22</v>
      </c>
      <c r="C55" s="40" t="s">
        <v>20</v>
      </c>
      <c r="D55" s="49">
        <v>1087</v>
      </c>
      <c r="E55" s="51"/>
      <c r="F55" s="49">
        <v>1090</v>
      </c>
      <c r="G55" s="50"/>
      <c r="H55" s="49">
        <v>1090</v>
      </c>
      <c r="I55" s="50"/>
      <c r="J55" s="66">
        <v>818</v>
      </c>
    </row>
    <row r="56" spans="1:10" ht="14.85" customHeight="1">
      <c r="A56" s="34" t="s">
        <v>3</v>
      </c>
      <c r="B56" s="43">
        <v>47</v>
      </c>
      <c r="C56" s="40" t="s">
        <v>14</v>
      </c>
      <c r="D56" s="49">
        <f t="shared" ref="D56:H56" si="3">D55</f>
        <v>1087</v>
      </c>
      <c r="E56" s="51"/>
      <c r="F56" s="49">
        <f t="shared" si="3"/>
        <v>1090</v>
      </c>
      <c r="G56" s="51"/>
      <c r="H56" s="49">
        <f t="shared" si="3"/>
        <v>1090</v>
      </c>
      <c r="I56" s="51"/>
      <c r="J56" s="49">
        <v>818</v>
      </c>
    </row>
    <row r="57" spans="1:10" ht="10.199999999999999" customHeight="1">
      <c r="A57" s="34"/>
      <c r="B57" s="43"/>
      <c r="C57" s="40"/>
      <c r="D57" s="54"/>
      <c r="E57" s="54"/>
      <c r="F57" s="54"/>
      <c r="G57" s="37"/>
      <c r="H57" s="54"/>
      <c r="I57" s="37"/>
      <c r="J57" s="37"/>
    </row>
    <row r="58" spans="1:10" ht="14.4" customHeight="1">
      <c r="A58" s="34"/>
      <c r="B58" s="43">
        <v>48</v>
      </c>
      <c r="C58" s="40" t="s">
        <v>16</v>
      </c>
      <c r="D58" s="54"/>
      <c r="E58" s="54"/>
      <c r="F58" s="54"/>
      <c r="G58" s="37"/>
      <c r="H58" s="54"/>
      <c r="I58" s="37"/>
      <c r="J58" s="37"/>
    </row>
    <row r="59" spans="1:10" ht="14.4" customHeight="1">
      <c r="A59" s="61"/>
      <c r="B59" s="112" t="s">
        <v>23</v>
      </c>
      <c r="C59" s="63" t="s">
        <v>20</v>
      </c>
      <c r="D59" s="49">
        <v>1091</v>
      </c>
      <c r="E59" s="51"/>
      <c r="F59" s="49">
        <v>1090</v>
      </c>
      <c r="G59" s="50"/>
      <c r="H59" s="49">
        <v>1090</v>
      </c>
      <c r="I59" s="50"/>
      <c r="J59" s="66">
        <v>818</v>
      </c>
    </row>
    <row r="60" spans="1:10" ht="14.4" customHeight="1">
      <c r="A60" s="34" t="s">
        <v>3</v>
      </c>
      <c r="B60" s="43">
        <v>48</v>
      </c>
      <c r="C60" s="40" t="s">
        <v>16</v>
      </c>
      <c r="D60" s="45">
        <f t="shared" ref="D60:H60" si="4">D59</f>
        <v>1091</v>
      </c>
      <c r="E60" s="48"/>
      <c r="F60" s="45">
        <f t="shared" si="4"/>
        <v>1090</v>
      </c>
      <c r="G60" s="48"/>
      <c r="H60" s="45">
        <f t="shared" si="4"/>
        <v>1090</v>
      </c>
      <c r="I60" s="48"/>
      <c r="J60" s="45">
        <v>818</v>
      </c>
    </row>
    <row r="61" spans="1:10" ht="14.4" customHeight="1">
      <c r="A61" s="34" t="s">
        <v>3</v>
      </c>
      <c r="B61" s="35">
        <v>61</v>
      </c>
      <c r="C61" s="40" t="s">
        <v>18</v>
      </c>
      <c r="D61" s="57">
        <f t="shared" ref="D61:H61" si="5">D60+D56+D52+D48</f>
        <v>6348</v>
      </c>
      <c r="E61" s="58"/>
      <c r="F61" s="57">
        <f t="shared" si="5"/>
        <v>6370</v>
      </c>
      <c r="G61" s="58"/>
      <c r="H61" s="57">
        <f t="shared" si="5"/>
        <v>6370</v>
      </c>
      <c r="I61" s="58"/>
      <c r="J61" s="57">
        <v>4779</v>
      </c>
    </row>
    <row r="62" spans="1:10" ht="10.199999999999999" customHeight="1">
      <c r="A62" s="34"/>
      <c r="B62" s="35"/>
      <c r="C62" s="40"/>
      <c r="D62" s="68"/>
      <c r="E62" s="69"/>
      <c r="F62" s="70"/>
      <c r="G62" s="69"/>
      <c r="H62" s="68"/>
      <c r="I62" s="69"/>
      <c r="J62" s="69"/>
    </row>
    <row r="63" spans="1:10" ht="26.4">
      <c r="A63" s="34"/>
      <c r="B63" s="35">
        <v>62</v>
      </c>
      <c r="C63" s="40" t="s">
        <v>125</v>
      </c>
      <c r="D63" s="52"/>
      <c r="E63" s="59"/>
      <c r="F63" s="53"/>
      <c r="G63" s="59"/>
      <c r="H63" s="52"/>
      <c r="I63" s="59"/>
      <c r="J63" s="59"/>
    </row>
    <row r="64" spans="1:10" ht="14.4" customHeight="1">
      <c r="A64" s="34"/>
      <c r="B64" s="35">
        <v>44</v>
      </c>
      <c r="C64" s="40" t="s">
        <v>11</v>
      </c>
      <c r="D64" s="52"/>
      <c r="E64" s="59"/>
      <c r="F64" s="53"/>
      <c r="G64" s="59"/>
      <c r="H64" s="52"/>
      <c r="I64" s="59"/>
      <c r="J64" s="59"/>
    </row>
    <row r="65" spans="1:10" ht="14.4" customHeight="1">
      <c r="A65" s="34"/>
      <c r="B65" s="107" t="s">
        <v>126</v>
      </c>
      <c r="C65" s="60" t="s">
        <v>127</v>
      </c>
      <c r="D65" s="53">
        <v>0</v>
      </c>
      <c r="E65" s="53"/>
      <c r="F65" s="53">
        <v>0</v>
      </c>
      <c r="G65" s="53"/>
      <c r="H65" s="52">
        <v>1</v>
      </c>
      <c r="I65" s="53"/>
      <c r="J65" s="53">
        <v>0</v>
      </c>
    </row>
    <row r="66" spans="1:10" ht="14.4" customHeight="1">
      <c r="A66" s="34"/>
      <c r="B66" s="35" t="s">
        <v>110</v>
      </c>
      <c r="C66" s="40" t="s">
        <v>111</v>
      </c>
      <c r="D66" s="49">
        <v>10763</v>
      </c>
      <c r="E66" s="51"/>
      <c r="F66" s="49">
        <v>10000</v>
      </c>
      <c r="G66" s="51"/>
      <c r="H66" s="49">
        <v>10000</v>
      </c>
      <c r="I66" s="51"/>
      <c r="J66" s="66">
        <v>10000</v>
      </c>
    </row>
    <row r="67" spans="1:10" ht="14.4" customHeight="1">
      <c r="A67" s="34" t="s">
        <v>3</v>
      </c>
      <c r="B67" s="35">
        <v>44</v>
      </c>
      <c r="C67" s="40" t="s">
        <v>11</v>
      </c>
      <c r="D67" s="57">
        <f>D66+D65</f>
        <v>10763</v>
      </c>
      <c r="E67" s="58"/>
      <c r="F67" s="57">
        <f t="shared" ref="F67:H67" si="6">F66+F65</f>
        <v>10000</v>
      </c>
      <c r="G67" s="58"/>
      <c r="H67" s="57">
        <f t="shared" si="6"/>
        <v>10001</v>
      </c>
      <c r="I67" s="58"/>
      <c r="J67" s="57">
        <v>10000</v>
      </c>
    </row>
    <row r="68" spans="1:10" ht="14.4" customHeight="1">
      <c r="A68" s="34"/>
      <c r="B68" s="35"/>
      <c r="C68" s="40"/>
      <c r="D68" s="52"/>
      <c r="E68" s="59"/>
      <c r="F68" s="53"/>
      <c r="G68" s="59"/>
      <c r="H68" s="52"/>
      <c r="I68" s="59"/>
      <c r="J68" s="59"/>
    </row>
    <row r="69" spans="1:10" ht="14.4" customHeight="1">
      <c r="A69" s="34"/>
      <c r="B69" s="43">
        <v>45</v>
      </c>
      <c r="C69" s="40" t="s">
        <v>9</v>
      </c>
      <c r="D69" s="52"/>
      <c r="E69" s="59"/>
      <c r="F69" s="53"/>
      <c r="G69" s="59"/>
      <c r="H69" s="52"/>
      <c r="I69" s="59"/>
      <c r="J69" s="59"/>
    </row>
    <row r="70" spans="1:10" ht="27" customHeight="1">
      <c r="A70" s="34"/>
      <c r="B70" s="44" t="s">
        <v>100</v>
      </c>
      <c r="C70" s="40" t="s">
        <v>140</v>
      </c>
      <c r="D70" s="53">
        <v>0</v>
      </c>
      <c r="E70" s="53"/>
      <c r="F70" s="52">
        <v>1</v>
      </c>
      <c r="G70" s="53"/>
      <c r="H70" s="52">
        <v>1</v>
      </c>
      <c r="I70" s="53"/>
      <c r="J70" s="59">
        <v>1</v>
      </c>
    </row>
    <row r="71" spans="1:10" ht="14.4" customHeight="1">
      <c r="A71" s="34"/>
      <c r="B71" s="44" t="s">
        <v>101</v>
      </c>
      <c r="C71" s="40" t="s">
        <v>102</v>
      </c>
      <c r="D71" s="53">
        <v>0</v>
      </c>
      <c r="E71" s="53"/>
      <c r="F71" s="52">
        <v>1</v>
      </c>
      <c r="G71" s="53"/>
      <c r="H71" s="52">
        <v>1</v>
      </c>
      <c r="I71" s="53"/>
      <c r="J71" s="59">
        <v>1</v>
      </c>
    </row>
    <row r="72" spans="1:10" ht="15" customHeight="1">
      <c r="A72" s="34" t="s">
        <v>3</v>
      </c>
      <c r="B72" s="43">
        <v>45</v>
      </c>
      <c r="C72" s="40" t="s">
        <v>9</v>
      </c>
      <c r="D72" s="58">
        <f t="shared" ref="D72:H72" si="7">D71+D70</f>
        <v>0</v>
      </c>
      <c r="E72" s="58"/>
      <c r="F72" s="57">
        <f t="shared" si="7"/>
        <v>2</v>
      </c>
      <c r="G72" s="58"/>
      <c r="H72" s="57">
        <f t="shared" si="7"/>
        <v>2</v>
      </c>
      <c r="I72" s="58"/>
      <c r="J72" s="57">
        <v>2</v>
      </c>
    </row>
    <row r="73" spans="1:10" ht="15" customHeight="1">
      <c r="A73" s="34"/>
      <c r="B73" s="44"/>
      <c r="C73" s="40"/>
      <c r="D73" s="52"/>
      <c r="E73" s="59"/>
      <c r="F73" s="53"/>
      <c r="G73" s="59"/>
      <c r="H73" s="52"/>
      <c r="I73" s="59"/>
      <c r="J73" s="59"/>
    </row>
    <row r="74" spans="1:10" ht="15" customHeight="1">
      <c r="A74" s="34"/>
      <c r="B74" s="43">
        <v>46</v>
      </c>
      <c r="C74" s="40" t="s">
        <v>12</v>
      </c>
      <c r="D74" s="52"/>
      <c r="E74" s="59"/>
      <c r="F74" s="53"/>
      <c r="G74" s="59"/>
      <c r="H74" s="52"/>
      <c r="I74" s="59"/>
      <c r="J74" s="59"/>
    </row>
    <row r="75" spans="1:10" ht="27" customHeight="1">
      <c r="A75" s="34"/>
      <c r="B75" s="44" t="s">
        <v>103</v>
      </c>
      <c r="C75" s="40" t="s">
        <v>141</v>
      </c>
      <c r="D75" s="53">
        <v>0</v>
      </c>
      <c r="E75" s="53"/>
      <c r="F75" s="52">
        <v>1</v>
      </c>
      <c r="G75" s="53"/>
      <c r="H75" s="52">
        <v>1</v>
      </c>
      <c r="I75" s="53"/>
      <c r="J75" s="59">
        <v>1</v>
      </c>
    </row>
    <row r="76" spans="1:10" ht="15" customHeight="1">
      <c r="A76" s="34"/>
      <c r="B76" s="44" t="s">
        <v>104</v>
      </c>
      <c r="C76" s="40" t="s">
        <v>102</v>
      </c>
      <c r="D76" s="53">
        <v>0</v>
      </c>
      <c r="E76" s="53"/>
      <c r="F76" s="52">
        <v>1</v>
      </c>
      <c r="G76" s="53"/>
      <c r="H76" s="52">
        <v>1</v>
      </c>
      <c r="I76" s="53"/>
      <c r="J76" s="59">
        <v>1</v>
      </c>
    </row>
    <row r="77" spans="1:10" ht="15" customHeight="1">
      <c r="A77" s="34" t="s">
        <v>3</v>
      </c>
      <c r="B77" s="43">
        <v>46</v>
      </c>
      <c r="C77" s="40" t="s">
        <v>12</v>
      </c>
      <c r="D77" s="58">
        <f t="shared" ref="D77:H77" si="8">D76+D75</f>
        <v>0</v>
      </c>
      <c r="E77" s="58"/>
      <c r="F77" s="57">
        <f t="shared" si="8"/>
        <v>2</v>
      </c>
      <c r="G77" s="58"/>
      <c r="H77" s="57">
        <f t="shared" si="8"/>
        <v>2</v>
      </c>
      <c r="I77" s="58"/>
      <c r="J77" s="57">
        <v>2</v>
      </c>
    </row>
    <row r="78" spans="1:10">
      <c r="A78" s="34"/>
      <c r="B78" s="44"/>
      <c r="C78" s="40"/>
      <c r="D78" s="52"/>
      <c r="E78" s="59"/>
      <c r="F78" s="53"/>
      <c r="G78" s="59"/>
      <c r="H78" s="52"/>
      <c r="I78" s="59"/>
      <c r="J78" s="59"/>
    </row>
    <row r="79" spans="1:10" ht="14.4" customHeight="1">
      <c r="A79" s="34"/>
      <c r="B79" s="43">
        <v>47</v>
      </c>
      <c r="C79" s="40" t="s">
        <v>14</v>
      </c>
      <c r="D79" s="52"/>
      <c r="E79" s="59"/>
      <c r="F79" s="53"/>
      <c r="G79" s="59"/>
      <c r="H79" s="52"/>
      <c r="I79" s="59"/>
      <c r="J79" s="59"/>
    </row>
    <row r="80" spans="1:10" ht="27" customHeight="1">
      <c r="A80" s="34"/>
      <c r="B80" s="44" t="s">
        <v>105</v>
      </c>
      <c r="C80" s="40" t="s">
        <v>141</v>
      </c>
      <c r="D80" s="53">
        <v>0</v>
      </c>
      <c r="E80" s="53"/>
      <c r="F80" s="52">
        <v>1</v>
      </c>
      <c r="G80" s="53"/>
      <c r="H80" s="52">
        <v>1</v>
      </c>
      <c r="I80" s="53"/>
      <c r="J80" s="59">
        <v>1</v>
      </c>
    </row>
    <row r="81" spans="1:10" ht="14.4" customHeight="1">
      <c r="A81" s="34"/>
      <c r="B81" s="44" t="s">
        <v>106</v>
      </c>
      <c r="C81" s="40" t="s">
        <v>102</v>
      </c>
      <c r="D81" s="53">
        <v>0</v>
      </c>
      <c r="E81" s="53"/>
      <c r="F81" s="52">
        <v>1</v>
      </c>
      <c r="G81" s="53"/>
      <c r="H81" s="52">
        <v>1</v>
      </c>
      <c r="I81" s="53"/>
      <c r="J81" s="59">
        <v>1</v>
      </c>
    </row>
    <row r="82" spans="1:10" ht="14.4" customHeight="1">
      <c r="A82" s="34" t="s">
        <v>3</v>
      </c>
      <c r="B82" s="43">
        <v>47</v>
      </c>
      <c r="C82" s="40" t="s">
        <v>14</v>
      </c>
      <c r="D82" s="58">
        <f t="shared" ref="D82:H82" si="9">D81+D80</f>
        <v>0</v>
      </c>
      <c r="E82" s="58"/>
      <c r="F82" s="57">
        <f t="shared" si="9"/>
        <v>2</v>
      </c>
      <c r="G82" s="58"/>
      <c r="H82" s="57">
        <f t="shared" si="9"/>
        <v>2</v>
      </c>
      <c r="I82" s="58"/>
      <c r="J82" s="57">
        <v>2</v>
      </c>
    </row>
    <row r="83" spans="1:10" ht="14.4" customHeight="1">
      <c r="A83" s="34"/>
      <c r="B83" s="43"/>
      <c r="C83" s="40"/>
      <c r="D83" s="52"/>
      <c r="E83" s="59"/>
      <c r="F83" s="53"/>
      <c r="G83" s="59"/>
      <c r="H83" s="52"/>
      <c r="I83" s="59"/>
      <c r="J83" s="59"/>
    </row>
    <row r="84" spans="1:10" ht="14.4" customHeight="1">
      <c r="A84" s="34"/>
      <c r="B84" s="43">
        <v>48</v>
      </c>
      <c r="C84" s="40" t="s">
        <v>16</v>
      </c>
      <c r="D84" s="52"/>
      <c r="E84" s="59"/>
      <c r="F84" s="53"/>
      <c r="G84" s="59"/>
      <c r="H84" s="52"/>
      <c r="I84" s="59"/>
      <c r="J84" s="59"/>
    </row>
    <row r="85" spans="1:10" ht="27" customHeight="1">
      <c r="A85" s="61"/>
      <c r="B85" s="112" t="s">
        <v>107</v>
      </c>
      <c r="C85" s="63" t="s">
        <v>141</v>
      </c>
      <c r="D85" s="51">
        <v>0</v>
      </c>
      <c r="E85" s="51"/>
      <c r="F85" s="49">
        <v>1</v>
      </c>
      <c r="G85" s="51"/>
      <c r="H85" s="49">
        <v>1</v>
      </c>
      <c r="I85" s="51"/>
      <c r="J85" s="67">
        <v>1</v>
      </c>
    </row>
    <row r="86" spans="1:10" ht="13.95" customHeight="1">
      <c r="A86" s="34"/>
      <c r="B86" s="44" t="s">
        <v>108</v>
      </c>
      <c r="C86" s="40" t="s">
        <v>102</v>
      </c>
      <c r="D86" s="53">
        <v>0</v>
      </c>
      <c r="E86" s="53"/>
      <c r="F86" s="52">
        <v>1</v>
      </c>
      <c r="G86" s="53"/>
      <c r="H86" s="52">
        <v>1</v>
      </c>
      <c r="I86" s="53"/>
      <c r="J86" s="59">
        <v>1</v>
      </c>
    </row>
    <row r="87" spans="1:10" ht="13.95" customHeight="1">
      <c r="A87" s="34" t="s">
        <v>3</v>
      </c>
      <c r="B87" s="43">
        <v>48</v>
      </c>
      <c r="C87" s="40" t="s">
        <v>16</v>
      </c>
      <c r="D87" s="58">
        <f t="shared" ref="D87:H87" si="10">D86+D85</f>
        <v>0</v>
      </c>
      <c r="E87" s="58"/>
      <c r="F87" s="57">
        <f t="shared" si="10"/>
        <v>2</v>
      </c>
      <c r="G87" s="58"/>
      <c r="H87" s="57">
        <f t="shared" si="10"/>
        <v>2</v>
      </c>
      <c r="I87" s="58"/>
      <c r="J87" s="57">
        <v>2</v>
      </c>
    </row>
    <row r="88" spans="1:10" ht="26.4">
      <c r="A88" s="34" t="s">
        <v>3</v>
      </c>
      <c r="B88" s="35">
        <v>62</v>
      </c>
      <c r="C88" s="40" t="s">
        <v>125</v>
      </c>
      <c r="D88" s="52">
        <f t="shared" ref="D88:H88" si="11">D87+D82+D77+D72+D67</f>
        <v>10763</v>
      </c>
      <c r="E88" s="53"/>
      <c r="F88" s="52">
        <f t="shared" si="11"/>
        <v>10008</v>
      </c>
      <c r="G88" s="53"/>
      <c r="H88" s="52">
        <f t="shared" si="11"/>
        <v>10009</v>
      </c>
      <c r="I88" s="53"/>
      <c r="J88" s="52">
        <v>10008</v>
      </c>
    </row>
    <row r="89" spans="1:10" ht="13.95" customHeight="1">
      <c r="A89" s="34" t="s">
        <v>3</v>
      </c>
      <c r="B89" s="41">
        <v>1.103</v>
      </c>
      <c r="C89" s="36" t="s">
        <v>7</v>
      </c>
      <c r="D89" s="71">
        <f t="shared" ref="D89:H89" si="12">D61+D43+D88</f>
        <v>106217</v>
      </c>
      <c r="E89" s="72"/>
      <c r="F89" s="71">
        <f t="shared" si="12"/>
        <v>862760</v>
      </c>
      <c r="G89" s="72"/>
      <c r="H89" s="71">
        <f t="shared" si="12"/>
        <v>862761</v>
      </c>
      <c r="I89" s="72"/>
      <c r="J89" s="71">
        <v>241284</v>
      </c>
    </row>
    <row r="90" spans="1:10" ht="13.95" customHeight="1">
      <c r="A90" s="34" t="s">
        <v>3</v>
      </c>
      <c r="B90" s="39">
        <v>1</v>
      </c>
      <c r="C90" s="40" t="s">
        <v>6</v>
      </c>
      <c r="D90" s="73">
        <f t="shared" ref="D90:H90" si="13">D89</f>
        <v>106217</v>
      </c>
      <c r="E90" s="72"/>
      <c r="F90" s="71">
        <f t="shared" si="13"/>
        <v>862760</v>
      </c>
      <c r="G90" s="72"/>
      <c r="H90" s="73">
        <f t="shared" si="13"/>
        <v>862761</v>
      </c>
      <c r="I90" s="72"/>
      <c r="J90" s="73">
        <v>241284</v>
      </c>
    </row>
    <row r="91" spans="1:10" ht="10.050000000000001" customHeight="1">
      <c r="A91" s="34"/>
      <c r="B91" s="39"/>
      <c r="C91" s="40"/>
      <c r="D91" s="37"/>
      <c r="E91" s="37"/>
      <c r="F91" s="37"/>
      <c r="G91" s="37"/>
      <c r="H91" s="37"/>
      <c r="I91" s="37"/>
      <c r="J91" s="37"/>
    </row>
    <row r="92" spans="1:10" ht="13.95" customHeight="1">
      <c r="A92" s="34"/>
      <c r="B92" s="35">
        <v>80</v>
      </c>
      <c r="C92" s="40" t="s">
        <v>24</v>
      </c>
      <c r="D92" s="18"/>
      <c r="E92" s="18"/>
      <c r="F92" s="18"/>
      <c r="G92" s="18"/>
      <c r="H92" s="18"/>
      <c r="I92" s="18"/>
      <c r="J92" s="18"/>
    </row>
    <row r="93" spans="1:10" ht="13.95" customHeight="1">
      <c r="A93" s="34"/>
      <c r="B93" s="74">
        <v>80.001000000000005</v>
      </c>
      <c r="C93" s="36" t="s">
        <v>89</v>
      </c>
      <c r="D93" s="18"/>
      <c r="E93" s="18"/>
      <c r="F93" s="18"/>
      <c r="G93" s="18"/>
      <c r="H93" s="18"/>
      <c r="I93" s="18"/>
      <c r="J93" s="18"/>
    </row>
    <row r="94" spans="1:10" ht="13.95" customHeight="1">
      <c r="A94" s="34"/>
      <c r="B94" s="39">
        <v>20</v>
      </c>
      <c r="C94" s="40" t="s">
        <v>25</v>
      </c>
      <c r="D94" s="54"/>
      <c r="E94" s="54"/>
      <c r="F94" s="54"/>
      <c r="G94" s="54"/>
      <c r="H94" s="54"/>
      <c r="I94" s="54"/>
      <c r="J94" s="54"/>
    </row>
    <row r="95" spans="1:10" ht="13.95" customHeight="1">
      <c r="A95" s="34"/>
      <c r="B95" s="39">
        <v>44</v>
      </c>
      <c r="C95" s="40" t="s">
        <v>11</v>
      </c>
      <c r="D95" s="54"/>
      <c r="E95" s="54"/>
      <c r="F95" s="54"/>
      <c r="G95" s="54"/>
      <c r="H95" s="54"/>
      <c r="I95" s="54"/>
      <c r="J95" s="54"/>
    </row>
    <row r="96" spans="1:10" ht="13.95" customHeight="1">
      <c r="A96" s="34"/>
      <c r="B96" s="44" t="s">
        <v>26</v>
      </c>
      <c r="C96" s="40" t="s">
        <v>27</v>
      </c>
      <c r="D96" s="59">
        <v>48778</v>
      </c>
      <c r="E96" s="56"/>
      <c r="F96" s="52">
        <v>51413</v>
      </c>
      <c r="G96" s="56"/>
      <c r="H96" s="59">
        <v>71413</v>
      </c>
      <c r="I96" s="56"/>
      <c r="J96" s="37">
        <v>94559</v>
      </c>
    </row>
    <row r="97" spans="1:10" ht="13.95" customHeight="1">
      <c r="A97" s="34"/>
      <c r="B97" s="44" t="s">
        <v>28</v>
      </c>
      <c r="C97" s="40" t="s">
        <v>29</v>
      </c>
      <c r="D97" s="52">
        <v>11655</v>
      </c>
      <c r="E97" s="56"/>
      <c r="F97" s="52">
        <v>12923</v>
      </c>
      <c r="G97" s="56"/>
      <c r="H97" s="52">
        <v>12923</v>
      </c>
      <c r="I97" s="56"/>
      <c r="J97" s="55">
        <v>4611</v>
      </c>
    </row>
    <row r="98" spans="1:10" ht="13.95" customHeight="1">
      <c r="A98" s="34"/>
      <c r="B98" s="44" t="s">
        <v>30</v>
      </c>
      <c r="C98" s="40" t="s">
        <v>31</v>
      </c>
      <c r="D98" s="59">
        <v>429</v>
      </c>
      <c r="E98" s="56"/>
      <c r="F98" s="52">
        <v>429</v>
      </c>
      <c r="G98" s="56"/>
      <c r="H98" s="52">
        <v>429</v>
      </c>
      <c r="I98" s="56"/>
      <c r="J98" s="37">
        <v>322</v>
      </c>
    </row>
    <row r="99" spans="1:10" ht="13.95" customHeight="1">
      <c r="A99" s="34"/>
      <c r="B99" s="44" t="s">
        <v>32</v>
      </c>
      <c r="C99" s="40" t="s">
        <v>33</v>
      </c>
      <c r="D99" s="59">
        <v>1648</v>
      </c>
      <c r="E99" s="56"/>
      <c r="F99" s="52">
        <v>1650</v>
      </c>
      <c r="G99" s="56"/>
      <c r="H99" s="52">
        <v>1650</v>
      </c>
      <c r="I99" s="56"/>
      <c r="J99" s="37">
        <v>1238</v>
      </c>
    </row>
    <row r="100" spans="1:10" ht="27" customHeight="1">
      <c r="A100" s="34"/>
      <c r="B100" s="44" t="s">
        <v>118</v>
      </c>
      <c r="C100" s="40" t="s">
        <v>142</v>
      </c>
      <c r="D100" s="53">
        <v>0</v>
      </c>
      <c r="E100" s="56"/>
      <c r="F100" s="52">
        <v>25000</v>
      </c>
      <c r="G100" s="56"/>
      <c r="H100" s="52">
        <v>25000</v>
      </c>
      <c r="I100" s="56"/>
      <c r="J100" s="37">
        <v>22141</v>
      </c>
    </row>
    <row r="101" spans="1:10" ht="13.95" customHeight="1">
      <c r="A101" s="34"/>
      <c r="B101" s="44" t="s">
        <v>34</v>
      </c>
      <c r="C101" s="40" t="s">
        <v>35</v>
      </c>
      <c r="D101" s="65">
        <v>1539</v>
      </c>
      <c r="E101" s="50"/>
      <c r="F101" s="49">
        <v>1540</v>
      </c>
      <c r="G101" s="50"/>
      <c r="H101" s="49">
        <v>1540</v>
      </c>
      <c r="I101" s="50"/>
      <c r="J101" s="66">
        <v>1155</v>
      </c>
    </row>
    <row r="102" spans="1:10" ht="13.95" customHeight="1">
      <c r="A102" s="34" t="s">
        <v>3</v>
      </c>
      <c r="B102" s="39">
        <v>44</v>
      </c>
      <c r="C102" s="40" t="s">
        <v>11</v>
      </c>
      <c r="D102" s="67">
        <f t="shared" ref="D102:H102" si="14">SUM(D96:D101)</f>
        <v>64049</v>
      </c>
      <c r="E102" s="51"/>
      <c r="F102" s="49">
        <f t="shared" si="14"/>
        <v>92955</v>
      </c>
      <c r="G102" s="51"/>
      <c r="H102" s="67">
        <f t="shared" si="14"/>
        <v>112955</v>
      </c>
      <c r="I102" s="51"/>
      <c r="J102" s="67">
        <v>124026</v>
      </c>
    </row>
    <row r="103" spans="1:10" ht="10.050000000000001" customHeight="1">
      <c r="A103" s="34"/>
      <c r="B103" s="39"/>
      <c r="C103" s="40"/>
      <c r="D103" s="54"/>
      <c r="E103" s="54"/>
      <c r="F103" s="54"/>
      <c r="G103" s="54"/>
      <c r="H103" s="54"/>
      <c r="I103" s="54"/>
      <c r="J103" s="54"/>
    </row>
    <row r="104" spans="1:10" ht="13.95" customHeight="1">
      <c r="A104" s="34"/>
      <c r="B104" s="39">
        <v>45</v>
      </c>
      <c r="C104" s="40" t="s">
        <v>9</v>
      </c>
      <c r="D104" s="54"/>
      <c r="E104" s="54"/>
      <c r="F104" s="54"/>
      <c r="G104" s="54"/>
      <c r="H104" s="54"/>
      <c r="I104" s="54"/>
      <c r="J104" s="54"/>
    </row>
    <row r="105" spans="1:10" ht="13.95" customHeight="1">
      <c r="A105" s="34"/>
      <c r="B105" s="39" t="s">
        <v>36</v>
      </c>
      <c r="C105" s="40" t="s">
        <v>27</v>
      </c>
      <c r="D105" s="75">
        <v>15105</v>
      </c>
      <c r="E105" s="56"/>
      <c r="F105" s="52">
        <v>16031</v>
      </c>
      <c r="G105" s="56"/>
      <c r="H105" s="59">
        <v>16031</v>
      </c>
      <c r="I105" s="56"/>
      <c r="J105" s="55">
        <v>32032</v>
      </c>
    </row>
    <row r="106" spans="1:10" ht="13.95" customHeight="1">
      <c r="A106" s="34"/>
      <c r="B106" s="39" t="s">
        <v>71</v>
      </c>
      <c r="C106" s="40" t="s">
        <v>29</v>
      </c>
      <c r="D106" s="55">
        <v>5125</v>
      </c>
      <c r="E106" s="56"/>
      <c r="F106" s="52">
        <v>6039</v>
      </c>
      <c r="G106" s="56"/>
      <c r="H106" s="52">
        <v>6039</v>
      </c>
      <c r="I106" s="56"/>
      <c r="J106" s="55">
        <v>3093</v>
      </c>
    </row>
    <row r="107" spans="1:10" ht="13.95" customHeight="1">
      <c r="A107" s="34"/>
      <c r="B107" s="39" t="s">
        <v>37</v>
      </c>
      <c r="C107" s="40" t="s">
        <v>31</v>
      </c>
      <c r="D107" s="55">
        <v>50</v>
      </c>
      <c r="E107" s="56"/>
      <c r="F107" s="52">
        <v>50</v>
      </c>
      <c r="G107" s="56"/>
      <c r="H107" s="52">
        <v>50</v>
      </c>
      <c r="I107" s="56"/>
      <c r="J107" s="55">
        <v>38</v>
      </c>
    </row>
    <row r="108" spans="1:10" ht="13.95" customHeight="1">
      <c r="A108" s="34"/>
      <c r="B108" s="39" t="s">
        <v>38</v>
      </c>
      <c r="C108" s="40" t="s">
        <v>33</v>
      </c>
      <c r="D108" s="65">
        <v>186</v>
      </c>
      <c r="E108" s="50"/>
      <c r="F108" s="49">
        <v>200</v>
      </c>
      <c r="G108" s="50"/>
      <c r="H108" s="49">
        <v>200</v>
      </c>
      <c r="I108" s="50"/>
      <c r="J108" s="65">
        <v>150</v>
      </c>
    </row>
    <row r="109" spans="1:10" ht="13.95" customHeight="1">
      <c r="A109" s="34" t="s">
        <v>3</v>
      </c>
      <c r="B109" s="39">
        <v>45</v>
      </c>
      <c r="C109" s="40" t="s">
        <v>9</v>
      </c>
      <c r="D109" s="49">
        <f t="shared" ref="D109:H109" si="15">SUM(D105:D108)</f>
        <v>20466</v>
      </c>
      <c r="E109" s="51"/>
      <c r="F109" s="49">
        <f t="shared" si="15"/>
        <v>22320</v>
      </c>
      <c r="G109" s="51"/>
      <c r="H109" s="49">
        <f t="shared" si="15"/>
        <v>22320</v>
      </c>
      <c r="I109" s="51"/>
      <c r="J109" s="49">
        <v>35313</v>
      </c>
    </row>
    <row r="110" spans="1:10" ht="10.050000000000001" customHeight="1">
      <c r="A110" s="34"/>
      <c r="B110" s="39"/>
      <c r="C110" s="40"/>
      <c r="D110" s="54"/>
      <c r="E110" s="54"/>
      <c r="F110" s="54"/>
      <c r="G110" s="54"/>
      <c r="H110" s="54"/>
      <c r="I110" s="54"/>
      <c r="J110" s="54"/>
    </row>
    <row r="111" spans="1:10" ht="13.95" customHeight="1">
      <c r="A111" s="34"/>
      <c r="B111" s="39">
        <v>47</v>
      </c>
      <c r="C111" s="40" t="s">
        <v>14</v>
      </c>
      <c r="D111" s="54"/>
      <c r="E111" s="54"/>
      <c r="F111" s="54"/>
      <c r="G111" s="54"/>
      <c r="H111" s="54"/>
      <c r="I111" s="54"/>
      <c r="J111" s="54"/>
    </row>
    <row r="112" spans="1:10" ht="13.95" customHeight="1">
      <c r="A112" s="34"/>
      <c r="B112" s="39" t="s">
        <v>39</v>
      </c>
      <c r="C112" s="40" t="s">
        <v>27</v>
      </c>
      <c r="D112" s="115">
        <v>8211</v>
      </c>
      <c r="E112" s="46"/>
      <c r="F112" s="52">
        <v>7905</v>
      </c>
      <c r="G112" s="46"/>
      <c r="H112" s="59">
        <v>7905</v>
      </c>
      <c r="I112" s="46"/>
      <c r="J112" s="47">
        <v>16929</v>
      </c>
    </row>
    <row r="113" spans="1:10" ht="13.95" customHeight="1">
      <c r="A113" s="34"/>
      <c r="B113" s="39" t="s">
        <v>40</v>
      </c>
      <c r="C113" s="40" t="s">
        <v>29</v>
      </c>
      <c r="D113" s="55">
        <v>3692</v>
      </c>
      <c r="E113" s="56"/>
      <c r="F113" s="52">
        <v>4044</v>
      </c>
      <c r="G113" s="56"/>
      <c r="H113" s="52">
        <v>4044</v>
      </c>
      <c r="I113" s="56"/>
      <c r="J113" s="55">
        <v>929</v>
      </c>
    </row>
    <row r="114" spans="1:10" ht="13.95" customHeight="1">
      <c r="A114" s="34"/>
      <c r="B114" s="39" t="s">
        <v>41</v>
      </c>
      <c r="C114" s="40" t="s">
        <v>31</v>
      </c>
      <c r="D114" s="47">
        <v>50</v>
      </c>
      <c r="E114" s="46"/>
      <c r="F114" s="52">
        <v>50</v>
      </c>
      <c r="G114" s="46"/>
      <c r="H114" s="52">
        <v>50</v>
      </c>
      <c r="I114" s="46"/>
      <c r="J114" s="47">
        <v>38</v>
      </c>
    </row>
    <row r="115" spans="1:10" ht="13.95" customHeight="1">
      <c r="A115" s="34"/>
      <c r="B115" s="39" t="s">
        <v>42</v>
      </c>
      <c r="C115" s="40" t="s">
        <v>33</v>
      </c>
      <c r="D115" s="47">
        <v>150</v>
      </c>
      <c r="E115" s="46"/>
      <c r="F115" s="52">
        <v>150</v>
      </c>
      <c r="G115" s="46"/>
      <c r="H115" s="52">
        <v>150</v>
      </c>
      <c r="I115" s="46"/>
      <c r="J115" s="47">
        <v>113</v>
      </c>
    </row>
    <row r="116" spans="1:10" ht="13.95" customHeight="1">
      <c r="A116" s="61" t="s">
        <v>3</v>
      </c>
      <c r="B116" s="76">
        <v>47</v>
      </c>
      <c r="C116" s="63" t="s">
        <v>14</v>
      </c>
      <c r="D116" s="57">
        <f t="shared" ref="D116:H116" si="16">SUM(D112:D115)</f>
        <v>12103</v>
      </c>
      <c r="E116" s="58"/>
      <c r="F116" s="57">
        <f t="shared" si="16"/>
        <v>12149</v>
      </c>
      <c r="G116" s="58"/>
      <c r="H116" s="57">
        <f t="shared" si="16"/>
        <v>12149</v>
      </c>
      <c r="I116" s="58"/>
      <c r="J116" s="57">
        <v>18009</v>
      </c>
    </row>
    <row r="117" spans="1:10" ht="3.6" customHeight="1">
      <c r="A117" s="34"/>
      <c r="B117" s="39"/>
      <c r="C117" s="40"/>
      <c r="D117" s="54"/>
      <c r="E117" s="54"/>
      <c r="F117" s="54"/>
      <c r="G117" s="54"/>
      <c r="H117" s="54"/>
      <c r="I117" s="54"/>
      <c r="J117" s="54"/>
    </row>
    <row r="118" spans="1:10" ht="13.95" customHeight="1">
      <c r="A118" s="34"/>
      <c r="B118" s="39">
        <v>48</v>
      </c>
      <c r="C118" s="40" t="s">
        <v>16</v>
      </c>
      <c r="D118" s="54"/>
      <c r="E118" s="54"/>
      <c r="F118" s="54"/>
      <c r="G118" s="54"/>
      <c r="H118" s="54"/>
      <c r="I118" s="54"/>
      <c r="J118" s="54"/>
    </row>
    <row r="119" spans="1:10" ht="13.95" customHeight="1">
      <c r="A119" s="34"/>
      <c r="B119" s="39" t="s">
        <v>43</v>
      </c>
      <c r="C119" s="40" t="s">
        <v>27</v>
      </c>
      <c r="D119" s="115">
        <v>14736</v>
      </c>
      <c r="E119" s="46"/>
      <c r="F119" s="47">
        <v>15219</v>
      </c>
      <c r="G119" s="46"/>
      <c r="H119" s="115">
        <v>15219</v>
      </c>
      <c r="I119" s="46"/>
      <c r="J119" s="47">
        <v>34048</v>
      </c>
    </row>
    <row r="120" spans="1:10" ht="13.95" customHeight="1">
      <c r="A120" s="34"/>
      <c r="B120" s="39" t="s">
        <v>44</v>
      </c>
      <c r="C120" s="40" t="s">
        <v>29</v>
      </c>
      <c r="D120" s="55">
        <v>5093</v>
      </c>
      <c r="E120" s="56"/>
      <c r="F120" s="55">
        <v>6136</v>
      </c>
      <c r="G120" s="56"/>
      <c r="H120" s="55">
        <v>6136</v>
      </c>
      <c r="I120" s="56"/>
      <c r="J120" s="55">
        <v>3116</v>
      </c>
    </row>
    <row r="121" spans="1:10" ht="13.95" customHeight="1">
      <c r="A121" s="34"/>
      <c r="B121" s="39" t="s">
        <v>45</v>
      </c>
      <c r="C121" s="40" t="s">
        <v>31</v>
      </c>
      <c r="D121" s="55">
        <v>50</v>
      </c>
      <c r="E121" s="56"/>
      <c r="F121" s="55">
        <v>50</v>
      </c>
      <c r="G121" s="56"/>
      <c r="H121" s="55">
        <v>50</v>
      </c>
      <c r="I121" s="56"/>
      <c r="J121" s="55">
        <v>38</v>
      </c>
    </row>
    <row r="122" spans="1:10" ht="13.95" customHeight="1">
      <c r="A122" s="34"/>
      <c r="B122" s="39" t="s">
        <v>46</v>
      </c>
      <c r="C122" s="40" t="s">
        <v>33</v>
      </c>
      <c r="D122" s="65">
        <v>199</v>
      </c>
      <c r="E122" s="50"/>
      <c r="F122" s="65">
        <v>200</v>
      </c>
      <c r="G122" s="50"/>
      <c r="H122" s="65">
        <v>200</v>
      </c>
      <c r="I122" s="50"/>
      <c r="J122" s="65">
        <v>150</v>
      </c>
    </row>
    <row r="123" spans="1:10" ht="13.95" customHeight="1">
      <c r="A123" s="34" t="s">
        <v>3</v>
      </c>
      <c r="B123" s="39">
        <v>48</v>
      </c>
      <c r="C123" s="40" t="s">
        <v>16</v>
      </c>
      <c r="D123" s="49">
        <f t="shared" ref="D123:H123" si="17">SUM(D119:D122)</f>
        <v>20078</v>
      </c>
      <c r="E123" s="51"/>
      <c r="F123" s="49">
        <f t="shared" si="17"/>
        <v>21605</v>
      </c>
      <c r="G123" s="51"/>
      <c r="H123" s="49">
        <f t="shared" si="17"/>
        <v>21605</v>
      </c>
      <c r="I123" s="51"/>
      <c r="J123" s="49">
        <v>37352</v>
      </c>
    </row>
    <row r="124" spans="1:10" ht="10.050000000000001" customHeight="1">
      <c r="A124" s="34"/>
      <c r="B124" s="39"/>
      <c r="C124" s="40"/>
      <c r="D124" s="54"/>
      <c r="E124" s="52"/>
      <c r="F124" s="52"/>
      <c r="G124" s="77"/>
      <c r="H124" s="52"/>
      <c r="I124" s="52"/>
      <c r="J124" s="52"/>
    </row>
    <row r="125" spans="1:10" ht="14.85" customHeight="1">
      <c r="A125" s="34"/>
      <c r="B125" s="39">
        <v>53</v>
      </c>
      <c r="C125" s="40" t="s">
        <v>47</v>
      </c>
      <c r="D125" s="54"/>
      <c r="E125" s="54"/>
      <c r="F125" s="54"/>
      <c r="G125" s="54"/>
      <c r="H125" s="54"/>
      <c r="I125" s="54"/>
      <c r="J125" s="54"/>
    </row>
    <row r="126" spans="1:10" ht="14.85" customHeight="1">
      <c r="A126" s="34"/>
      <c r="B126" s="39" t="s">
        <v>48</v>
      </c>
      <c r="C126" s="40" t="s">
        <v>27</v>
      </c>
      <c r="D126" s="75">
        <v>13077</v>
      </c>
      <c r="E126" s="56"/>
      <c r="F126" s="52">
        <v>12471</v>
      </c>
      <c r="G126" s="56"/>
      <c r="H126" s="59">
        <v>12471</v>
      </c>
      <c r="I126" s="56"/>
      <c r="J126" s="55">
        <v>27565</v>
      </c>
    </row>
    <row r="127" spans="1:10" ht="14.85" customHeight="1">
      <c r="A127" s="34"/>
      <c r="B127" s="39" t="s">
        <v>49</v>
      </c>
      <c r="C127" s="40" t="s">
        <v>29</v>
      </c>
      <c r="D127" s="55">
        <v>3341</v>
      </c>
      <c r="E127" s="56"/>
      <c r="F127" s="52">
        <v>4203</v>
      </c>
      <c r="G127" s="56"/>
      <c r="H127" s="52">
        <v>4203</v>
      </c>
      <c r="I127" s="56"/>
      <c r="J127" s="55">
        <v>1767</v>
      </c>
    </row>
    <row r="128" spans="1:10" ht="14.85" customHeight="1">
      <c r="A128" s="34"/>
      <c r="B128" s="39" t="s">
        <v>50</v>
      </c>
      <c r="C128" s="40" t="s">
        <v>31</v>
      </c>
      <c r="D128" s="55">
        <v>50</v>
      </c>
      <c r="E128" s="56"/>
      <c r="F128" s="52">
        <v>50</v>
      </c>
      <c r="G128" s="56"/>
      <c r="H128" s="52">
        <v>50</v>
      </c>
      <c r="I128" s="56"/>
      <c r="J128" s="55">
        <v>38</v>
      </c>
    </row>
    <row r="129" spans="1:10" ht="14.85" customHeight="1">
      <c r="A129" s="34"/>
      <c r="B129" s="39" t="s">
        <v>51</v>
      </c>
      <c r="C129" s="40" t="s">
        <v>33</v>
      </c>
      <c r="D129" s="65">
        <v>250</v>
      </c>
      <c r="E129" s="50"/>
      <c r="F129" s="49">
        <v>250</v>
      </c>
      <c r="G129" s="50"/>
      <c r="H129" s="49">
        <v>250</v>
      </c>
      <c r="I129" s="50"/>
      <c r="J129" s="65">
        <v>188</v>
      </c>
    </row>
    <row r="130" spans="1:10" ht="14.85" customHeight="1">
      <c r="A130" s="34" t="s">
        <v>3</v>
      </c>
      <c r="B130" s="39">
        <v>53</v>
      </c>
      <c r="C130" s="40" t="s">
        <v>47</v>
      </c>
      <c r="D130" s="49">
        <f t="shared" ref="D130:H130" si="18">SUM(D126:D129)</f>
        <v>16718</v>
      </c>
      <c r="E130" s="51"/>
      <c r="F130" s="49">
        <f t="shared" si="18"/>
        <v>16974</v>
      </c>
      <c r="G130" s="51"/>
      <c r="H130" s="49">
        <f t="shared" si="18"/>
        <v>16974</v>
      </c>
      <c r="I130" s="51"/>
      <c r="J130" s="49">
        <v>29558</v>
      </c>
    </row>
    <row r="131" spans="1:10" ht="14.85" customHeight="1">
      <c r="A131" s="34" t="s">
        <v>3</v>
      </c>
      <c r="B131" s="39">
        <v>20</v>
      </c>
      <c r="C131" s="40" t="s">
        <v>25</v>
      </c>
      <c r="D131" s="78">
        <f t="shared" ref="D131:H131" si="19">D130+D123+D116+D109+D102</f>
        <v>133414</v>
      </c>
      <c r="E131" s="58"/>
      <c r="F131" s="78">
        <f t="shared" si="19"/>
        <v>166003</v>
      </c>
      <c r="G131" s="58"/>
      <c r="H131" s="78">
        <f t="shared" si="19"/>
        <v>186003</v>
      </c>
      <c r="I131" s="58"/>
      <c r="J131" s="78">
        <v>244258</v>
      </c>
    </row>
    <row r="132" spans="1:10" ht="14.85" customHeight="1">
      <c r="A132" s="34" t="s">
        <v>3</v>
      </c>
      <c r="B132" s="74">
        <v>80.001000000000005</v>
      </c>
      <c r="C132" s="36" t="s">
        <v>89</v>
      </c>
      <c r="D132" s="73">
        <f t="shared" ref="D132:H132" si="20">D131</f>
        <v>133414</v>
      </c>
      <c r="E132" s="72"/>
      <c r="F132" s="71">
        <f t="shared" si="20"/>
        <v>166003</v>
      </c>
      <c r="G132" s="72"/>
      <c r="H132" s="73">
        <f t="shared" si="20"/>
        <v>186003</v>
      </c>
      <c r="I132" s="72"/>
      <c r="J132" s="73">
        <v>244258</v>
      </c>
    </row>
    <row r="133" spans="1:10">
      <c r="A133" s="34"/>
      <c r="B133" s="44"/>
      <c r="C133" s="36"/>
      <c r="D133" s="37"/>
      <c r="E133" s="37"/>
      <c r="F133" s="37"/>
      <c r="G133" s="37"/>
      <c r="H133" s="37"/>
      <c r="I133" s="37"/>
      <c r="J133" s="37"/>
    </row>
    <row r="134" spans="1:10" ht="14.85" customHeight="1">
      <c r="A134" s="34"/>
      <c r="B134" s="74">
        <v>80.799000000000007</v>
      </c>
      <c r="C134" s="36" t="s">
        <v>52</v>
      </c>
      <c r="D134" s="54"/>
      <c r="E134" s="54"/>
      <c r="F134" s="54"/>
      <c r="G134" s="54"/>
      <c r="H134" s="54"/>
      <c r="I134" s="54"/>
      <c r="J134" s="54"/>
    </row>
    <row r="135" spans="1:10" ht="14.85" customHeight="1">
      <c r="A135" s="34"/>
      <c r="B135" s="39">
        <v>20</v>
      </c>
      <c r="C135" s="40" t="s">
        <v>25</v>
      </c>
      <c r="D135" s="54"/>
      <c r="E135" s="54"/>
      <c r="F135" s="54"/>
      <c r="G135" s="54"/>
      <c r="H135" s="54"/>
      <c r="I135" s="54"/>
      <c r="J135" s="54"/>
    </row>
    <row r="136" spans="1:10" ht="14.85" customHeight="1">
      <c r="A136" s="34"/>
      <c r="B136" s="44" t="s">
        <v>53</v>
      </c>
      <c r="C136" s="34" t="s">
        <v>52</v>
      </c>
      <c r="D136" s="75">
        <v>1998</v>
      </c>
      <c r="E136" s="56"/>
      <c r="F136" s="55">
        <v>2000</v>
      </c>
      <c r="G136" s="56"/>
      <c r="H136" s="75">
        <v>2000</v>
      </c>
      <c r="I136" s="56"/>
      <c r="J136" s="55">
        <v>2000</v>
      </c>
    </row>
    <row r="137" spans="1:10" ht="14.85" customHeight="1">
      <c r="A137" s="34" t="s">
        <v>3</v>
      </c>
      <c r="B137" s="74">
        <v>80.799000000000007</v>
      </c>
      <c r="C137" s="36" t="s">
        <v>52</v>
      </c>
      <c r="D137" s="71">
        <f t="shared" ref="D137:H137" si="21">D136</f>
        <v>1998</v>
      </c>
      <c r="E137" s="72"/>
      <c r="F137" s="71">
        <f t="shared" si="21"/>
        <v>2000</v>
      </c>
      <c r="G137" s="72"/>
      <c r="H137" s="71">
        <f t="shared" si="21"/>
        <v>2000</v>
      </c>
      <c r="I137" s="72"/>
      <c r="J137" s="71">
        <v>2000</v>
      </c>
    </row>
    <row r="138" spans="1:10">
      <c r="A138" s="34"/>
      <c r="B138" s="74"/>
      <c r="C138" s="36"/>
      <c r="D138" s="37"/>
      <c r="E138" s="37"/>
      <c r="F138" s="37"/>
      <c r="G138" s="37"/>
      <c r="H138" s="37"/>
      <c r="I138" s="37"/>
      <c r="J138" s="37"/>
    </row>
    <row r="139" spans="1:10" ht="14.85" customHeight="1">
      <c r="A139" s="34"/>
      <c r="B139" s="41">
        <v>80.8</v>
      </c>
      <c r="C139" s="36" t="s">
        <v>54</v>
      </c>
      <c r="D139" s="18"/>
      <c r="E139" s="18"/>
      <c r="F139" s="18"/>
      <c r="G139" s="18"/>
      <c r="H139" s="18"/>
      <c r="I139" s="18"/>
      <c r="J139" s="18"/>
    </row>
    <row r="140" spans="1:10" ht="27" customHeight="1">
      <c r="A140" s="34"/>
      <c r="B140" s="79">
        <v>64</v>
      </c>
      <c r="C140" s="40" t="s">
        <v>114</v>
      </c>
      <c r="D140" s="42"/>
      <c r="E140" s="42"/>
      <c r="F140" s="42"/>
      <c r="G140" s="42"/>
      <c r="H140" s="42"/>
      <c r="I140" s="42"/>
      <c r="J140" s="42"/>
    </row>
    <row r="141" spans="1:10" ht="15" customHeight="1">
      <c r="A141" s="34"/>
      <c r="B141" s="35" t="s">
        <v>56</v>
      </c>
      <c r="C141" s="40" t="s">
        <v>27</v>
      </c>
      <c r="D141" s="47">
        <v>1067</v>
      </c>
      <c r="E141" s="46"/>
      <c r="F141" s="47">
        <v>1488</v>
      </c>
      <c r="G141" s="46"/>
      <c r="H141" s="47">
        <v>1488</v>
      </c>
      <c r="I141" s="46"/>
      <c r="J141" s="47">
        <v>2050</v>
      </c>
    </row>
    <row r="142" spans="1:10" ht="15" customHeight="1">
      <c r="A142" s="34"/>
      <c r="B142" s="35" t="s">
        <v>57</v>
      </c>
      <c r="C142" s="40" t="s">
        <v>31</v>
      </c>
      <c r="D142" s="55">
        <v>10</v>
      </c>
      <c r="E142" s="56"/>
      <c r="F142" s="55">
        <v>40</v>
      </c>
      <c r="G142" s="56"/>
      <c r="H142" s="55">
        <v>40</v>
      </c>
      <c r="I142" s="56"/>
      <c r="J142" s="55">
        <v>40</v>
      </c>
    </row>
    <row r="143" spans="1:10" ht="15" customHeight="1">
      <c r="A143" s="34"/>
      <c r="B143" s="35" t="s">
        <v>58</v>
      </c>
      <c r="C143" s="40" t="s">
        <v>33</v>
      </c>
      <c r="D143" s="55">
        <v>10</v>
      </c>
      <c r="E143" s="56"/>
      <c r="F143" s="55">
        <v>50</v>
      </c>
      <c r="G143" s="56"/>
      <c r="H143" s="55">
        <v>50</v>
      </c>
      <c r="I143" s="56"/>
      <c r="J143" s="55">
        <v>50</v>
      </c>
    </row>
    <row r="144" spans="1:10" ht="15" customHeight="1">
      <c r="A144" s="34"/>
      <c r="B144" s="35" t="s">
        <v>75</v>
      </c>
      <c r="C144" s="40" t="s">
        <v>55</v>
      </c>
      <c r="D144" s="65">
        <v>456</v>
      </c>
      <c r="E144" s="50"/>
      <c r="F144" s="65">
        <v>176023</v>
      </c>
      <c r="G144" s="50"/>
      <c r="H144" s="65">
        <v>176023</v>
      </c>
      <c r="I144" s="50"/>
      <c r="J144" s="65">
        <v>8178</v>
      </c>
    </row>
    <row r="145" spans="1:10" ht="27" customHeight="1">
      <c r="A145" s="61" t="s">
        <v>3</v>
      </c>
      <c r="B145" s="113">
        <v>64</v>
      </c>
      <c r="C145" s="63" t="s">
        <v>114</v>
      </c>
      <c r="D145" s="71">
        <f t="shared" ref="D145:H145" si="22">SUM(D140:D144)</f>
        <v>1543</v>
      </c>
      <c r="E145" s="72"/>
      <c r="F145" s="71">
        <f t="shared" si="22"/>
        <v>177601</v>
      </c>
      <c r="G145" s="72"/>
      <c r="H145" s="71">
        <f t="shared" si="22"/>
        <v>177601</v>
      </c>
      <c r="I145" s="72"/>
      <c r="J145" s="71">
        <v>10318</v>
      </c>
    </row>
    <row r="146" spans="1:10" ht="15" customHeight="1">
      <c r="A146" s="34" t="s">
        <v>3</v>
      </c>
      <c r="B146" s="41">
        <v>80.8</v>
      </c>
      <c r="C146" s="36" t="s">
        <v>54</v>
      </c>
      <c r="D146" s="65">
        <f t="shared" ref="D146:H146" si="23">D145</f>
        <v>1543</v>
      </c>
      <c r="E146" s="50"/>
      <c r="F146" s="65">
        <f t="shared" si="23"/>
        <v>177601</v>
      </c>
      <c r="G146" s="50"/>
      <c r="H146" s="65">
        <f t="shared" si="23"/>
        <v>177601</v>
      </c>
      <c r="I146" s="50"/>
      <c r="J146" s="65">
        <v>10318</v>
      </c>
    </row>
    <row r="147" spans="1:10" ht="15" customHeight="1">
      <c r="A147" s="34" t="s">
        <v>3</v>
      </c>
      <c r="B147" s="35">
        <v>80</v>
      </c>
      <c r="C147" s="40" t="s">
        <v>24</v>
      </c>
      <c r="D147" s="75">
        <f t="shared" ref="D147:H147" si="24">D146+D136+D132</f>
        <v>136955</v>
      </c>
      <c r="E147" s="56"/>
      <c r="F147" s="75">
        <f t="shared" si="24"/>
        <v>345604</v>
      </c>
      <c r="G147" s="56"/>
      <c r="H147" s="75">
        <f t="shared" si="24"/>
        <v>365604</v>
      </c>
      <c r="I147" s="56"/>
      <c r="J147" s="75">
        <v>256576</v>
      </c>
    </row>
    <row r="148" spans="1:10" ht="15" customHeight="1">
      <c r="A148" s="34" t="s">
        <v>3</v>
      </c>
      <c r="B148" s="38">
        <v>2702</v>
      </c>
      <c r="C148" s="36" t="s">
        <v>0</v>
      </c>
      <c r="D148" s="73">
        <f t="shared" ref="D148:H148" si="25">D147+D90</f>
        <v>243172</v>
      </c>
      <c r="E148" s="72"/>
      <c r="F148" s="71">
        <f t="shared" si="25"/>
        <v>1208364</v>
      </c>
      <c r="G148" s="72"/>
      <c r="H148" s="73">
        <f t="shared" si="25"/>
        <v>1228365</v>
      </c>
      <c r="I148" s="72"/>
      <c r="J148" s="73">
        <v>497860</v>
      </c>
    </row>
    <row r="149" spans="1:10">
      <c r="A149" s="34"/>
      <c r="B149" s="38"/>
      <c r="C149" s="36"/>
      <c r="D149" s="37"/>
      <c r="E149" s="37"/>
      <c r="F149" s="37"/>
      <c r="G149" s="37"/>
      <c r="H149" s="37"/>
      <c r="I149" s="37"/>
      <c r="J149" s="37"/>
    </row>
    <row r="150" spans="1:10" ht="13.95" customHeight="1">
      <c r="A150" s="34" t="s">
        <v>5</v>
      </c>
      <c r="B150" s="38">
        <v>2711</v>
      </c>
      <c r="C150" s="36" t="s">
        <v>59</v>
      </c>
      <c r="D150" s="18"/>
      <c r="E150" s="18"/>
      <c r="F150" s="18"/>
      <c r="G150" s="18"/>
      <c r="H150" s="18"/>
      <c r="I150" s="18"/>
      <c r="J150" s="18"/>
    </row>
    <row r="151" spans="1:10" ht="13.95" customHeight="1">
      <c r="A151" s="34"/>
      <c r="B151" s="39">
        <v>1</v>
      </c>
      <c r="C151" s="40" t="s">
        <v>60</v>
      </c>
      <c r="D151" s="18"/>
      <c r="E151" s="18"/>
      <c r="F151" s="18"/>
      <c r="G151" s="18"/>
      <c r="H151" s="18"/>
      <c r="I151" s="18"/>
      <c r="J151" s="18"/>
    </row>
    <row r="152" spans="1:10" ht="13.95" customHeight="1">
      <c r="A152" s="34"/>
      <c r="B152" s="41">
        <v>1.103</v>
      </c>
      <c r="C152" s="36" t="s">
        <v>61</v>
      </c>
      <c r="D152" s="54"/>
      <c r="E152" s="54"/>
      <c r="F152" s="54"/>
      <c r="G152" s="54"/>
      <c r="H152" s="54"/>
      <c r="I152" s="54"/>
      <c r="J152" s="54"/>
    </row>
    <row r="153" spans="1:10" ht="13.95" customHeight="1">
      <c r="A153" s="34"/>
      <c r="B153" s="39">
        <v>60</v>
      </c>
      <c r="C153" s="40" t="s">
        <v>8</v>
      </c>
      <c r="D153" s="54"/>
      <c r="E153" s="54"/>
      <c r="F153" s="54"/>
      <c r="G153" s="54"/>
      <c r="H153" s="54"/>
      <c r="I153" s="54"/>
      <c r="J153" s="54"/>
    </row>
    <row r="154" spans="1:10" ht="13.95" customHeight="1">
      <c r="A154" s="34"/>
      <c r="B154" s="39">
        <v>44</v>
      </c>
      <c r="C154" s="40" t="s">
        <v>79</v>
      </c>
      <c r="D154" s="54"/>
      <c r="E154" s="54"/>
      <c r="F154" s="54"/>
      <c r="G154" s="54"/>
      <c r="H154" s="54"/>
      <c r="I154" s="54"/>
      <c r="J154" s="54"/>
    </row>
    <row r="155" spans="1:10" ht="13.95" customHeight="1">
      <c r="A155" s="34"/>
      <c r="B155" s="39" t="s">
        <v>85</v>
      </c>
      <c r="C155" s="40" t="s">
        <v>62</v>
      </c>
      <c r="D155" s="52">
        <v>181523</v>
      </c>
      <c r="E155" s="53"/>
      <c r="F155" s="53">
        <v>0</v>
      </c>
      <c r="G155" s="53"/>
      <c r="H155" s="53">
        <v>0</v>
      </c>
      <c r="I155" s="53"/>
      <c r="J155" s="53">
        <v>0</v>
      </c>
    </row>
    <row r="156" spans="1:10" ht="13.95" customHeight="1">
      <c r="A156" s="34"/>
      <c r="B156" s="39" t="s">
        <v>98</v>
      </c>
      <c r="C156" s="40" t="s">
        <v>99</v>
      </c>
      <c r="D156" s="52">
        <v>8597</v>
      </c>
      <c r="E156" s="53"/>
      <c r="F156" s="53">
        <v>0</v>
      </c>
      <c r="G156" s="53"/>
      <c r="H156" s="53">
        <v>0</v>
      </c>
      <c r="I156" s="53"/>
      <c r="J156" s="53">
        <v>0</v>
      </c>
    </row>
    <row r="157" spans="1:10" ht="13.95" customHeight="1">
      <c r="A157" s="34"/>
      <c r="B157" s="39" t="s">
        <v>112</v>
      </c>
      <c r="C157" s="40" t="s">
        <v>113</v>
      </c>
      <c r="D157" s="52">
        <v>1999</v>
      </c>
      <c r="E157" s="53"/>
      <c r="F157" s="53">
        <v>0</v>
      </c>
      <c r="G157" s="53"/>
      <c r="H157" s="53">
        <v>0</v>
      </c>
      <c r="I157" s="53"/>
      <c r="J157" s="53">
        <v>0</v>
      </c>
    </row>
    <row r="158" spans="1:10" ht="13.95" customHeight="1">
      <c r="A158" s="34" t="s">
        <v>3</v>
      </c>
      <c r="B158" s="39">
        <v>44</v>
      </c>
      <c r="C158" s="40" t="s">
        <v>79</v>
      </c>
      <c r="D158" s="57">
        <f t="shared" ref="D158:H158" si="26">SUM(D155:D157)</f>
        <v>192119</v>
      </c>
      <c r="E158" s="58"/>
      <c r="F158" s="58">
        <f t="shared" si="26"/>
        <v>0</v>
      </c>
      <c r="G158" s="58"/>
      <c r="H158" s="58">
        <f t="shared" si="26"/>
        <v>0</v>
      </c>
      <c r="I158" s="58"/>
      <c r="J158" s="58">
        <v>0</v>
      </c>
    </row>
    <row r="159" spans="1:10" ht="13.95" customHeight="1">
      <c r="A159" s="81" t="s">
        <v>3</v>
      </c>
      <c r="B159" s="39">
        <v>60</v>
      </c>
      <c r="C159" s="40" t="s">
        <v>8</v>
      </c>
      <c r="D159" s="57">
        <f t="shared" ref="D159:H159" si="27">D158</f>
        <v>192119</v>
      </c>
      <c r="E159" s="58"/>
      <c r="F159" s="58">
        <f t="shared" si="27"/>
        <v>0</v>
      </c>
      <c r="G159" s="58"/>
      <c r="H159" s="58">
        <f t="shared" si="27"/>
        <v>0</v>
      </c>
      <c r="I159" s="58"/>
      <c r="J159" s="58">
        <v>0</v>
      </c>
    </row>
    <row r="160" spans="1:10" ht="13.95" customHeight="1">
      <c r="A160" s="34"/>
      <c r="B160" s="41"/>
      <c r="C160" s="36"/>
      <c r="D160" s="18"/>
      <c r="E160" s="18"/>
      <c r="F160" s="18"/>
      <c r="G160" s="18"/>
      <c r="H160" s="18"/>
      <c r="I160" s="18"/>
      <c r="J160" s="18"/>
    </row>
    <row r="161" spans="1:10" ht="13.95" customHeight="1">
      <c r="A161" s="34"/>
      <c r="B161" s="39">
        <v>61</v>
      </c>
      <c r="C161" s="40" t="s">
        <v>18</v>
      </c>
      <c r="D161" s="54"/>
      <c r="E161" s="54"/>
      <c r="F161" s="54"/>
      <c r="G161" s="54"/>
      <c r="H161" s="54"/>
      <c r="I161" s="54"/>
      <c r="J161" s="54"/>
    </row>
    <row r="162" spans="1:10" ht="13.95" customHeight="1">
      <c r="A162" s="34"/>
      <c r="B162" s="39">
        <v>44</v>
      </c>
      <c r="C162" s="40" t="s">
        <v>79</v>
      </c>
      <c r="D162" s="54"/>
      <c r="E162" s="54"/>
      <c r="F162" s="54"/>
      <c r="G162" s="54"/>
      <c r="H162" s="54"/>
      <c r="I162" s="54"/>
      <c r="J162" s="54"/>
    </row>
    <row r="163" spans="1:10" ht="13.95" customHeight="1">
      <c r="A163" s="34"/>
      <c r="B163" s="39" t="s">
        <v>81</v>
      </c>
      <c r="C163" s="40" t="s">
        <v>20</v>
      </c>
      <c r="D163" s="49">
        <v>995</v>
      </c>
      <c r="E163" s="51"/>
      <c r="F163" s="49">
        <v>1000</v>
      </c>
      <c r="G163" s="51"/>
      <c r="H163" s="49">
        <v>1000</v>
      </c>
      <c r="I163" s="51"/>
      <c r="J163" s="49">
        <v>750</v>
      </c>
    </row>
    <row r="164" spans="1:10" ht="13.95" customHeight="1">
      <c r="A164" s="81" t="s">
        <v>3</v>
      </c>
      <c r="B164" s="39">
        <v>61</v>
      </c>
      <c r="C164" s="40" t="s">
        <v>18</v>
      </c>
      <c r="D164" s="65">
        <f t="shared" ref="D164:H164" si="28">D163</f>
        <v>995</v>
      </c>
      <c r="E164" s="50"/>
      <c r="F164" s="65">
        <f t="shared" si="28"/>
        <v>1000</v>
      </c>
      <c r="G164" s="50"/>
      <c r="H164" s="65">
        <f t="shared" si="28"/>
        <v>1000</v>
      </c>
      <c r="I164" s="50"/>
      <c r="J164" s="65">
        <v>750</v>
      </c>
    </row>
    <row r="165" spans="1:10" ht="13.95" customHeight="1">
      <c r="A165" s="81" t="s">
        <v>3</v>
      </c>
      <c r="B165" s="41">
        <v>1.103</v>
      </c>
      <c r="C165" s="36" t="s">
        <v>61</v>
      </c>
      <c r="D165" s="73">
        <f t="shared" ref="D165:H165" si="29">D164+D159</f>
        <v>193114</v>
      </c>
      <c r="E165" s="72"/>
      <c r="F165" s="73">
        <f t="shared" si="29"/>
        <v>1000</v>
      </c>
      <c r="G165" s="72"/>
      <c r="H165" s="73">
        <f t="shared" si="29"/>
        <v>1000</v>
      </c>
      <c r="I165" s="72"/>
      <c r="J165" s="71">
        <v>750</v>
      </c>
    </row>
    <row r="166" spans="1:10" ht="13.95" customHeight="1">
      <c r="A166" s="82" t="s">
        <v>3</v>
      </c>
      <c r="B166" s="76">
        <v>1</v>
      </c>
      <c r="C166" s="63" t="s">
        <v>60</v>
      </c>
      <c r="D166" s="73">
        <f t="shared" ref="D166:H167" si="30">D165</f>
        <v>193114</v>
      </c>
      <c r="E166" s="72"/>
      <c r="F166" s="73">
        <f t="shared" si="30"/>
        <v>1000</v>
      </c>
      <c r="G166" s="72"/>
      <c r="H166" s="73">
        <f t="shared" si="30"/>
        <v>1000</v>
      </c>
      <c r="I166" s="72"/>
      <c r="J166" s="73">
        <v>750</v>
      </c>
    </row>
    <row r="167" spans="1:10" ht="13.95" customHeight="1">
      <c r="A167" s="82" t="s">
        <v>3</v>
      </c>
      <c r="B167" s="83">
        <v>2711</v>
      </c>
      <c r="C167" s="80" t="s">
        <v>59</v>
      </c>
      <c r="D167" s="116">
        <f t="shared" si="30"/>
        <v>193114</v>
      </c>
      <c r="E167" s="50"/>
      <c r="F167" s="65">
        <f t="shared" si="30"/>
        <v>1000</v>
      </c>
      <c r="G167" s="50"/>
      <c r="H167" s="116">
        <f t="shared" si="30"/>
        <v>1000</v>
      </c>
      <c r="I167" s="50"/>
      <c r="J167" s="65">
        <v>750</v>
      </c>
    </row>
    <row r="168" spans="1:10" ht="13.95" customHeight="1">
      <c r="A168" s="84" t="s">
        <v>3</v>
      </c>
      <c r="B168" s="85"/>
      <c r="C168" s="86" t="s">
        <v>4</v>
      </c>
      <c r="D168" s="71">
        <f t="shared" ref="D168:H168" si="31">D167+D148</f>
        <v>436286</v>
      </c>
      <c r="E168" s="72"/>
      <c r="F168" s="71">
        <f t="shared" si="31"/>
        <v>1209364</v>
      </c>
      <c r="G168" s="72"/>
      <c r="H168" s="71">
        <f t="shared" si="31"/>
        <v>1229365</v>
      </c>
      <c r="I168" s="72"/>
      <c r="J168" s="71">
        <v>498610</v>
      </c>
    </row>
    <row r="169" spans="1:10">
      <c r="A169" s="34"/>
      <c r="B169" s="35"/>
      <c r="C169" s="36"/>
      <c r="D169" s="37"/>
      <c r="E169" s="37"/>
      <c r="F169" s="37"/>
      <c r="G169" s="37"/>
      <c r="H169" s="37"/>
      <c r="I169" s="37"/>
      <c r="J169" s="37"/>
    </row>
    <row r="170" spans="1:10" ht="14.1" customHeight="1">
      <c r="A170" s="34"/>
      <c r="B170" s="35"/>
      <c r="C170" s="36" t="s">
        <v>63</v>
      </c>
      <c r="D170" s="54"/>
      <c r="E170" s="54"/>
      <c r="F170" s="54"/>
      <c r="G170" s="54"/>
      <c r="H170" s="54"/>
      <c r="I170" s="54"/>
      <c r="J170" s="54"/>
    </row>
    <row r="171" spans="1:10" ht="16.2" customHeight="1">
      <c r="A171" s="34" t="s">
        <v>5</v>
      </c>
      <c r="B171" s="38">
        <v>4711</v>
      </c>
      <c r="C171" s="36" t="s">
        <v>65</v>
      </c>
      <c r="D171" s="37"/>
      <c r="E171" s="37"/>
      <c r="F171" s="37"/>
      <c r="G171" s="37"/>
      <c r="H171" s="37"/>
      <c r="I171" s="37"/>
      <c r="J171" s="37"/>
    </row>
    <row r="172" spans="1:10" ht="14.1" customHeight="1">
      <c r="A172" s="34"/>
      <c r="B172" s="39">
        <v>1</v>
      </c>
      <c r="C172" s="40" t="s">
        <v>60</v>
      </c>
      <c r="D172" s="37"/>
      <c r="E172" s="37"/>
      <c r="F172" s="37"/>
      <c r="G172" s="37"/>
      <c r="H172" s="37"/>
      <c r="I172" s="37"/>
      <c r="J172" s="37"/>
    </row>
    <row r="173" spans="1:10" ht="14.1" customHeight="1">
      <c r="A173" s="34"/>
      <c r="B173" s="41">
        <v>1.103</v>
      </c>
      <c r="C173" s="36" t="s">
        <v>61</v>
      </c>
      <c r="D173" s="37"/>
      <c r="E173" s="37"/>
      <c r="F173" s="37"/>
      <c r="G173" s="37"/>
      <c r="H173" s="37"/>
      <c r="I173" s="37"/>
      <c r="J173" s="37"/>
    </row>
    <row r="174" spans="1:10" ht="14.1" customHeight="1">
      <c r="A174" s="34"/>
      <c r="B174" s="39">
        <v>60</v>
      </c>
      <c r="C174" s="40" t="s">
        <v>8</v>
      </c>
      <c r="D174" s="37"/>
      <c r="E174" s="37"/>
      <c r="F174" s="37"/>
      <c r="G174" s="37"/>
      <c r="H174" s="37"/>
      <c r="I174" s="37"/>
      <c r="J174" s="37"/>
    </row>
    <row r="175" spans="1:10" ht="14.1" customHeight="1">
      <c r="A175" s="34"/>
      <c r="B175" s="39" t="s">
        <v>119</v>
      </c>
      <c r="C175" s="40" t="s">
        <v>62</v>
      </c>
      <c r="D175" s="56">
        <v>0</v>
      </c>
      <c r="E175" s="56"/>
      <c r="F175" s="55">
        <v>125344</v>
      </c>
      <c r="G175" s="56"/>
      <c r="H175" s="55">
        <v>527044</v>
      </c>
      <c r="I175" s="56"/>
      <c r="J175" s="37">
        <v>2300</v>
      </c>
    </row>
    <row r="176" spans="1:10" ht="14.1" customHeight="1">
      <c r="A176" s="61" t="s">
        <v>3</v>
      </c>
      <c r="B176" s="103">
        <v>1.103</v>
      </c>
      <c r="C176" s="80" t="s">
        <v>61</v>
      </c>
      <c r="D176" s="72">
        <f t="shared" ref="D176:H176" si="32">D175</f>
        <v>0</v>
      </c>
      <c r="E176" s="72"/>
      <c r="F176" s="71">
        <f t="shared" si="32"/>
        <v>125344</v>
      </c>
      <c r="G176" s="72"/>
      <c r="H176" s="71">
        <f t="shared" si="32"/>
        <v>527044</v>
      </c>
      <c r="I176" s="72"/>
      <c r="J176" s="71">
        <v>2300</v>
      </c>
    </row>
    <row r="177" spans="1:10" ht="10.050000000000001" customHeight="1">
      <c r="A177" s="34"/>
      <c r="B177" s="41"/>
      <c r="C177" s="36"/>
      <c r="D177" s="55"/>
      <c r="E177" s="55"/>
      <c r="F177" s="55"/>
      <c r="G177" s="55"/>
      <c r="H177" s="55"/>
      <c r="I177" s="55"/>
      <c r="J177" s="55"/>
    </row>
    <row r="178" spans="1:10" ht="14.1" customHeight="1">
      <c r="A178" s="34"/>
      <c r="B178" s="87" t="s">
        <v>67</v>
      </c>
      <c r="C178" s="36" t="s">
        <v>54</v>
      </c>
      <c r="D178" s="37"/>
      <c r="E178" s="37"/>
      <c r="F178" s="37"/>
      <c r="G178" s="37"/>
      <c r="H178" s="37"/>
      <c r="I178" s="37"/>
      <c r="J178" s="37"/>
    </row>
    <row r="179" spans="1:10" s="108" customFormat="1" ht="13.5" customHeight="1">
      <c r="A179" s="34"/>
      <c r="B179" s="43" t="s">
        <v>69</v>
      </c>
      <c r="C179" s="40" t="s">
        <v>12</v>
      </c>
      <c r="D179" s="37"/>
      <c r="E179" s="37"/>
      <c r="F179" s="37"/>
      <c r="G179" s="37"/>
      <c r="H179" s="37"/>
      <c r="I179" s="37"/>
      <c r="J179" s="37"/>
    </row>
    <row r="180" spans="1:10" s="108" customFormat="1" ht="13.5" customHeight="1">
      <c r="A180" s="88"/>
      <c r="B180" s="89" t="s">
        <v>70</v>
      </c>
      <c r="C180" s="102" t="s">
        <v>64</v>
      </c>
      <c r="D180" s="75">
        <v>4809</v>
      </c>
      <c r="E180" s="56"/>
      <c r="F180" s="56">
        <v>0</v>
      </c>
      <c r="G180" s="56"/>
      <c r="H180" s="56">
        <v>0</v>
      </c>
      <c r="I180" s="56"/>
      <c r="J180" s="56">
        <v>0</v>
      </c>
    </row>
    <row r="181" spans="1:10" s="108" customFormat="1" ht="13.5" customHeight="1">
      <c r="A181" s="88"/>
      <c r="B181" s="89" t="s">
        <v>116</v>
      </c>
      <c r="C181" s="90" t="s">
        <v>117</v>
      </c>
      <c r="D181" s="65">
        <v>207</v>
      </c>
      <c r="E181" s="50"/>
      <c r="F181" s="50">
        <v>0</v>
      </c>
      <c r="G181" s="50"/>
      <c r="H181" s="50">
        <v>0</v>
      </c>
      <c r="I181" s="50"/>
      <c r="J181" s="50">
        <v>0</v>
      </c>
    </row>
    <row r="182" spans="1:10" ht="13.5" customHeight="1">
      <c r="A182" s="88" t="s">
        <v>3</v>
      </c>
      <c r="B182" s="43" t="s">
        <v>69</v>
      </c>
      <c r="C182" s="40" t="s">
        <v>12</v>
      </c>
      <c r="D182" s="65">
        <f t="shared" ref="D182:H182" si="33">SUM(D180:D181)</f>
        <v>5016</v>
      </c>
      <c r="E182" s="50"/>
      <c r="F182" s="50">
        <f t="shared" si="33"/>
        <v>0</v>
      </c>
      <c r="G182" s="50"/>
      <c r="H182" s="50">
        <f t="shared" si="33"/>
        <v>0</v>
      </c>
      <c r="I182" s="50"/>
      <c r="J182" s="50">
        <v>0</v>
      </c>
    </row>
    <row r="183" spans="1:10" s="108" customFormat="1" ht="13.5" customHeight="1">
      <c r="A183" s="88" t="s">
        <v>3</v>
      </c>
      <c r="B183" s="87" t="s">
        <v>67</v>
      </c>
      <c r="C183" s="36" t="s">
        <v>54</v>
      </c>
      <c r="D183" s="71">
        <f t="shared" ref="D183:H183" si="34">D182</f>
        <v>5016</v>
      </c>
      <c r="E183" s="72"/>
      <c r="F183" s="72">
        <f t="shared" si="34"/>
        <v>0</v>
      </c>
      <c r="G183" s="72"/>
      <c r="H183" s="72">
        <f t="shared" si="34"/>
        <v>0</v>
      </c>
      <c r="I183" s="72"/>
      <c r="J183" s="72">
        <v>0</v>
      </c>
    </row>
    <row r="184" spans="1:10" s="108" customFormat="1" ht="13.5" customHeight="1">
      <c r="A184" s="88" t="s">
        <v>3</v>
      </c>
      <c r="B184" s="43" t="s">
        <v>66</v>
      </c>
      <c r="C184" s="40" t="s">
        <v>60</v>
      </c>
      <c r="D184" s="71">
        <f t="shared" ref="D184:H184" si="35">D183+D176</f>
        <v>5016</v>
      </c>
      <c r="E184" s="72"/>
      <c r="F184" s="71">
        <f t="shared" si="35"/>
        <v>125344</v>
      </c>
      <c r="G184" s="72"/>
      <c r="H184" s="71">
        <f t="shared" si="35"/>
        <v>527044</v>
      </c>
      <c r="I184" s="72"/>
      <c r="J184" s="71">
        <v>2300</v>
      </c>
    </row>
    <row r="185" spans="1:10" s="108" customFormat="1">
      <c r="A185" s="88"/>
      <c r="B185" s="87"/>
      <c r="C185" s="40"/>
      <c r="D185" s="37"/>
      <c r="E185" s="37"/>
      <c r="F185" s="37"/>
      <c r="G185" s="37"/>
      <c r="H185" s="37"/>
      <c r="I185" s="37"/>
      <c r="J185" s="37"/>
    </row>
    <row r="186" spans="1:10" s="108" customFormat="1" ht="13.5" customHeight="1">
      <c r="A186" s="88"/>
      <c r="B186" s="43" t="s">
        <v>72</v>
      </c>
      <c r="C186" s="40" t="s">
        <v>73</v>
      </c>
      <c r="D186" s="37"/>
      <c r="E186" s="37"/>
      <c r="F186" s="37"/>
      <c r="G186" s="37"/>
      <c r="H186" s="37"/>
      <c r="I186" s="37"/>
      <c r="J186" s="37"/>
    </row>
    <row r="187" spans="1:10" s="108" customFormat="1" ht="13.5" customHeight="1">
      <c r="A187" s="88"/>
      <c r="B187" s="87" t="s">
        <v>74</v>
      </c>
      <c r="C187" s="36" t="s">
        <v>61</v>
      </c>
      <c r="D187" s="37"/>
      <c r="E187" s="37"/>
      <c r="F187" s="37"/>
      <c r="G187" s="37"/>
      <c r="H187" s="37"/>
      <c r="I187" s="37"/>
      <c r="J187" s="37"/>
    </row>
    <row r="188" spans="1:10" s="108" customFormat="1" ht="13.5" customHeight="1">
      <c r="A188" s="88"/>
      <c r="B188" s="43" t="s">
        <v>68</v>
      </c>
      <c r="C188" s="40" t="s">
        <v>9</v>
      </c>
      <c r="D188" s="37"/>
      <c r="E188" s="37"/>
      <c r="F188" s="37"/>
      <c r="G188" s="37"/>
      <c r="H188" s="37"/>
      <c r="I188" s="37"/>
      <c r="J188" s="37"/>
    </row>
    <row r="189" spans="1:10" s="108" customFormat="1" ht="28.95" customHeight="1">
      <c r="A189" s="91"/>
      <c r="B189" s="43" t="s">
        <v>92</v>
      </c>
      <c r="C189" s="40" t="s">
        <v>93</v>
      </c>
      <c r="D189" s="55">
        <v>7483</v>
      </c>
      <c r="E189" s="56"/>
      <c r="F189" s="56">
        <v>0</v>
      </c>
      <c r="G189" s="56"/>
      <c r="H189" s="56">
        <v>0</v>
      </c>
      <c r="I189" s="56"/>
      <c r="J189" s="56">
        <v>0</v>
      </c>
    </row>
    <row r="190" spans="1:10" s="108" customFormat="1" ht="28.95" customHeight="1">
      <c r="A190" s="91"/>
      <c r="B190" s="43" t="s">
        <v>95</v>
      </c>
      <c r="C190" s="40" t="s">
        <v>109</v>
      </c>
      <c r="D190" s="55">
        <v>6619</v>
      </c>
      <c r="E190" s="56"/>
      <c r="F190" s="56">
        <v>0</v>
      </c>
      <c r="G190" s="56"/>
      <c r="H190" s="56">
        <v>0</v>
      </c>
      <c r="I190" s="56"/>
      <c r="J190" s="56">
        <v>0</v>
      </c>
    </row>
    <row r="191" spans="1:10" s="108" customFormat="1" ht="28.95" customHeight="1">
      <c r="A191" s="91"/>
      <c r="B191" s="43" t="s">
        <v>97</v>
      </c>
      <c r="C191" s="40" t="s">
        <v>120</v>
      </c>
      <c r="D191" s="56">
        <v>0</v>
      </c>
      <c r="E191" s="56"/>
      <c r="F191" s="55">
        <v>1</v>
      </c>
      <c r="G191" s="56"/>
      <c r="H191" s="55">
        <v>1</v>
      </c>
      <c r="I191" s="56"/>
      <c r="J191" s="55">
        <v>1</v>
      </c>
    </row>
    <row r="192" spans="1:10" s="108" customFormat="1">
      <c r="A192" s="88" t="s">
        <v>3</v>
      </c>
      <c r="B192" s="87" t="s">
        <v>74</v>
      </c>
      <c r="C192" s="36" t="s">
        <v>61</v>
      </c>
      <c r="D192" s="71">
        <f t="shared" ref="D192:H192" si="36">SUM(D189:D191)</f>
        <v>14102</v>
      </c>
      <c r="E192" s="72"/>
      <c r="F192" s="71">
        <f t="shared" si="36"/>
        <v>1</v>
      </c>
      <c r="G192" s="72"/>
      <c r="H192" s="71">
        <f t="shared" si="36"/>
        <v>1</v>
      </c>
      <c r="I192" s="72"/>
      <c r="J192" s="71">
        <v>1</v>
      </c>
    </row>
    <row r="193" spans="1:10" s="108" customFormat="1">
      <c r="A193" s="88" t="s">
        <v>3</v>
      </c>
      <c r="B193" s="43" t="s">
        <v>72</v>
      </c>
      <c r="C193" s="40" t="s">
        <v>73</v>
      </c>
      <c r="D193" s="65">
        <f t="shared" ref="D193:H193" si="37">D192</f>
        <v>14102</v>
      </c>
      <c r="E193" s="50"/>
      <c r="F193" s="65">
        <f t="shared" si="37"/>
        <v>1</v>
      </c>
      <c r="G193" s="50"/>
      <c r="H193" s="65">
        <f t="shared" si="37"/>
        <v>1</v>
      </c>
      <c r="I193" s="50"/>
      <c r="J193" s="65">
        <v>1</v>
      </c>
    </row>
    <row r="194" spans="1:10" s="108" customFormat="1">
      <c r="A194" s="61" t="s">
        <v>3</v>
      </c>
      <c r="B194" s="83">
        <v>4711</v>
      </c>
      <c r="C194" s="80" t="s">
        <v>65</v>
      </c>
      <c r="D194" s="71">
        <f>D193+D184</f>
        <v>19118</v>
      </c>
      <c r="E194" s="72"/>
      <c r="F194" s="71">
        <f>F193+F184</f>
        <v>125345</v>
      </c>
      <c r="G194" s="72"/>
      <c r="H194" s="71">
        <f>H193+H184</f>
        <v>527045</v>
      </c>
      <c r="I194" s="72"/>
      <c r="J194" s="71">
        <v>2301</v>
      </c>
    </row>
    <row r="195" spans="1:10">
      <c r="A195" s="84" t="s">
        <v>3</v>
      </c>
      <c r="B195" s="85"/>
      <c r="C195" s="86" t="s">
        <v>63</v>
      </c>
      <c r="D195" s="65">
        <f t="shared" ref="D195:H195" si="38">D194</f>
        <v>19118</v>
      </c>
      <c r="E195" s="50"/>
      <c r="F195" s="65">
        <f t="shared" si="38"/>
        <v>125345</v>
      </c>
      <c r="G195" s="50"/>
      <c r="H195" s="65">
        <f t="shared" si="38"/>
        <v>527045</v>
      </c>
      <c r="I195" s="50"/>
      <c r="J195" s="65">
        <v>2301</v>
      </c>
    </row>
    <row r="196" spans="1:10">
      <c r="A196" s="84" t="s">
        <v>3</v>
      </c>
      <c r="B196" s="85"/>
      <c r="C196" s="86" t="s">
        <v>1</v>
      </c>
      <c r="D196" s="73">
        <f>D195+D168</f>
        <v>455404</v>
      </c>
      <c r="E196" s="72"/>
      <c r="F196" s="71">
        <f>F195+F168</f>
        <v>1334709</v>
      </c>
      <c r="G196" s="72"/>
      <c r="H196" s="73">
        <f>H195+H168</f>
        <v>1756410</v>
      </c>
      <c r="I196" s="72"/>
      <c r="J196" s="73">
        <v>500911</v>
      </c>
    </row>
    <row r="197" spans="1:10" ht="11.1" customHeight="1">
      <c r="A197" s="34"/>
      <c r="B197" s="35"/>
      <c r="C197" s="92"/>
      <c r="D197" s="37"/>
      <c r="E197" s="37"/>
      <c r="H197" s="37"/>
      <c r="I197" s="37"/>
      <c r="J197" s="37"/>
    </row>
    <row r="198" spans="1:10">
      <c r="A198" s="16" t="s">
        <v>87</v>
      </c>
      <c r="B198" s="93" t="s">
        <v>86</v>
      </c>
      <c r="F198" s="20"/>
      <c r="G198" s="20"/>
    </row>
    <row r="199" spans="1:10">
      <c r="B199" s="93"/>
      <c r="F199" s="20"/>
      <c r="G199" s="20"/>
    </row>
    <row r="200" spans="1:10">
      <c r="A200" s="34" t="s">
        <v>96</v>
      </c>
      <c r="B200" s="35">
        <v>2702</v>
      </c>
      <c r="C200" s="95" t="s">
        <v>122</v>
      </c>
      <c r="D200" s="110">
        <v>687</v>
      </c>
      <c r="E200" s="94"/>
      <c r="F200" s="59">
        <v>2000</v>
      </c>
      <c r="G200" s="56"/>
      <c r="H200" s="59">
        <v>2000</v>
      </c>
      <c r="I200" s="56"/>
      <c r="J200" s="52">
        <v>2000</v>
      </c>
    </row>
    <row r="201" spans="1:10">
      <c r="B201" s="93"/>
      <c r="F201" s="20"/>
      <c r="G201" s="20"/>
    </row>
    <row r="202" spans="1:10">
      <c r="B202" s="93"/>
      <c r="F202" s="20"/>
      <c r="G202" s="20"/>
    </row>
    <row r="203" spans="1:10">
      <c r="B203" s="93"/>
      <c r="F203" s="20"/>
      <c r="G203" s="20"/>
    </row>
    <row r="204" spans="1:10" ht="26.4">
      <c r="A204" s="16" t="s">
        <v>96</v>
      </c>
      <c r="B204" s="104">
        <v>2702</v>
      </c>
      <c r="C204" s="16" t="s">
        <v>121</v>
      </c>
      <c r="D204" s="94">
        <v>0</v>
      </c>
      <c r="E204" s="56">
        <v>0</v>
      </c>
      <c r="F204" s="48">
        <v>0</v>
      </c>
      <c r="G204" s="48">
        <v>0</v>
      </c>
      <c r="H204" s="45">
        <v>0</v>
      </c>
      <c r="I204" s="48">
        <v>0</v>
      </c>
      <c r="J204" s="48">
        <v>0</v>
      </c>
    </row>
    <row r="205" spans="1:10">
      <c r="A205" s="34" t="s">
        <v>96</v>
      </c>
      <c r="B205" s="35">
        <v>2702</v>
      </c>
      <c r="C205" s="95" t="s">
        <v>122</v>
      </c>
      <c r="D205" s="106">
        <v>687</v>
      </c>
      <c r="E205" s="94">
        <v>0</v>
      </c>
      <c r="F205" s="59">
        <v>2000</v>
      </c>
      <c r="G205" s="56">
        <v>0</v>
      </c>
      <c r="H205" s="59">
        <v>2000</v>
      </c>
      <c r="I205" s="56">
        <v>0</v>
      </c>
      <c r="J205" s="52">
        <v>2000</v>
      </c>
    </row>
    <row r="206" spans="1:10">
      <c r="A206" s="34"/>
      <c r="B206" s="35"/>
      <c r="C206" s="96"/>
      <c r="D206" s="97"/>
      <c r="E206" s="97"/>
      <c r="F206" s="97"/>
      <c r="G206" s="97"/>
      <c r="H206" s="97"/>
      <c r="I206" s="97"/>
      <c r="J206" s="97"/>
    </row>
    <row r="207" spans="1:10">
      <c r="A207" s="34"/>
      <c r="B207" s="91"/>
      <c r="C207" s="96"/>
      <c r="D207" s="97"/>
      <c r="E207" s="97"/>
      <c r="F207" s="97"/>
      <c r="G207" s="97"/>
      <c r="H207" s="97"/>
      <c r="I207" s="97"/>
      <c r="J207" s="97"/>
    </row>
    <row r="208" spans="1:10">
      <c r="A208" s="34"/>
      <c r="B208" s="91"/>
      <c r="C208" s="96"/>
      <c r="D208" s="97"/>
      <c r="E208" s="97"/>
      <c r="F208" s="97"/>
      <c r="G208" s="97"/>
      <c r="H208" s="97"/>
      <c r="I208" s="97"/>
      <c r="J208" s="97"/>
    </row>
    <row r="209" spans="1:10">
      <c r="A209" s="34"/>
      <c r="B209" s="91"/>
      <c r="C209" s="96"/>
      <c r="D209" s="97"/>
      <c r="E209" s="97"/>
      <c r="F209" s="97"/>
      <c r="G209" s="97"/>
      <c r="H209" s="97"/>
      <c r="I209" s="97"/>
      <c r="J209" s="97"/>
    </row>
    <row r="210" spans="1:10">
      <c r="A210" s="34"/>
      <c r="B210" s="91"/>
      <c r="C210" s="96"/>
      <c r="D210" s="97"/>
      <c r="E210" s="97"/>
      <c r="F210" s="97"/>
      <c r="G210" s="97"/>
      <c r="H210" s="97"/>
      <c r="I210" s="97"/>
      <c r="J210" s="97"/>
    </row>
    <row r="211" spans="1:10">
      <c r="A211" s="34"/>
      <c r="B211" s="91"/>
      <c r="C211" s="96"/>
      <c r="D211" s="97"/>
      <c r="E211" s="97"/>
      <c r="F211" s="97"/>
      <c r="G211" s="97"/>
      <c r="H211" s="97"/>
      <c r="I211" s="97"/>
      <c r="J211" s="97"/>
    </row>
    <row r="212" spans="1:10">
      <c r="A212" s="34"/>
      <c r="B212" s="91"/>
      <c r="C212" s="96"/>
      <c r="D212" s="97"/>
      <c r="E212" s="97"/>
      <c r="F212" s="37"/>
      <c r="G212" s="37"/>
      <c r="H212" s="97"/>
      <c r="I212" s="97"/>
      <c r="J212" s="97"/>
    </row>
    <row r="213" spans="1:10">
      <c r="A213" s="34"/>
      <c r="B213" s="35"/>
      <c r="C213" s="96"/>
      <c r="D213" s="97"/>
      <c r="E213" s="97"/>
      <c r="F213" s="97"/>
      <c r="G213" s="97"/>
      <c r="H213" s="97"/>
      <c r="I213" s="97"/>
      <c r="J213" s="97"/>
    </row>
    <row r="214" spans="1:10">
      <c r="F214" s="20"/>
      <c r="G214" s="20"/>
    </row>
    <row r="215" spans="1:10">
      <c r="D215" s="98"/>
      <c r="E215" s="98"/>
      <c r="F215" s="98"/>
      <c r="G215" s="98"/>
      <c r="H215" s="98"/>
      <c r="I215" s="98"/>
    </row>
    <row r="216" spans="1:10">
      <c r="C216" s="99"/>
    </row>
    <row r="217" spans="1:10">
      <c r="C217" s="99"/>
      <c r="D217" s="111"/>
      <c r="E217" s="100"/>
      <c r="F217" s="100"/>
      <c r="G217" s="100"/>
      <c r="H217" s="100"/>
      <c r="I217" s="100"/>
    </row>
    <row r="218" spans="1:10">
      <c r="C218" s="99"/>
      <c r="F218" s="20"/>
      <c r="G218" s="20"/>
    </row>
    <row r="219" spans="1:10">
      <c r="C219" s="99"/>
      <c r="F219" s="20"/>
      <c r="G219" s="20"/>
    </row>
    <row r="220" spans="1:10">
      <c r="C220" s="99"/>
      <c r="D220" s="100"/>
      <c r="E220" s="100"/>
      <c r="F220" s="100"/>
      <c r="G220" s="100"/>
      <c r="H220" s="100"/>
      <c r="I220" s="100"/>
    </row>
    <row r="221" spans="1:10">
      <c r="C221" s="99"/>
      <c r="F221" s="20"/>
      <c r="G221" s="20"/>
    </row>
    <row r="222" spans="1:10">
      <c r="C222" s="99"/>
      <c r="F222" s="20"/>
      <c r="G222" s="20"/>
    </row>
    <row r="223" spans="1:10">
      <c r="C223" s="99"/>
      <c r="F223" s="20"/>
      <c r="G223" s="20"/>
    </row>
    <row r="224" spans="1:10">
      <c r="C224" s="99"/>
      <c r="F224" s="20"/>
      <c r="G224" s="20"/>
    </row>
    <row r="225" spans="3:7">
      <c r="C225" s="99"/>
      <c r="F225" s="20"/>
      <c r="G225" s="20"/>
    </row>
    <row r="226" spans="3:7">
      <c r="C226" s="99"/>
      <c r="F226" s="20"/>
      <c r="G226" s="20"/>
    </row>
    <row r="227" spans="3:7">
      <c r="C227" s="99"/>
      <c r="F227" s="20"/>
      <c r="G227" s="20"/>
    </row>
  </sheetData>
  <autoFilter ref="A18:J205"/>
  <customSheetViews>
    <customSheetView guid="{F98D6EB8-76BC-4C24-A40E-45E0313E3064}" scale="75" hiddenColumns="1" showRuler="0" topLeftCell="A31">
      <selection activeCell="K39" sqref="K39"/>
      <colBreaks count="1" manualBreakCount="1">
        <brk id="12" max="167" man="1"/>
      </colBreaks>
      <pageMargins left="0.75" right="0.75" top="0.75" bottom="0.75" header="0.5" footer="0"/>
      <printOptions horizontalCentered="1"/>
      <pageSetup paperSize="9" scale="90" firstPageNumber="36" orientation="landscape" blackAndWhite="1" useFirstPageNumber="1" r:id="rId1"/>
      <headerFooter alignWithMargins="0">
        <oddHeader>&amp;C    &amp;"Times New Roman,Bold"  &amp;P</oddHeader>
      </headerFooter>
    </customSheetView>
    <customSheetView guid="{FCE4BE61-F462-4DFE-9FC5-7B2946769C5B}" scale="75" hiddenColumns="1" showRuler="0">
      <selection activeCell="C23" sqref="C23"/>
      <colBreaks count="1" manualBreakCount="1">
        <brk id="12" max="167" man="1"/>
      </colBreaks>
      <pageMargins left="0.75" right="0.75" top="0.75" bottom="0.75" header="0.5" footer="0"/>
      <printOptions horizontalCentered="1"/>
      <pageSetup paperSize="9" scale="90" firstPageNumber="36" orientation="landscape" blackAndWhite="1" useFirstPageNumber="1" r:id="rId2"/>
      <headerFooter alignWithMargins="0">
        <oddHeader>&amp;C    &amp;"Times New Roman,Bold"  &amp;P</oddHeader>
      </headerFooter>
    </customSheetView>
    <customSheetView guid="{BD6E05FB-E32C-11D8-B0E4-D198A259B264}" scale="75" hiddenColumns="1" showRuler="0" topLeftCell="E248">
      <selection activeCell="K268" sqref="K268"/>
      <colBreaks count="1" manualBreakCount="1">
        <brk id="12" max="167" man="1"/>
      </colBreaks>
      <pageMargins left="0.75" right="0.75" top="0.75" bottom="0.75" header="0.5" footer="0"/>
      <printOptions horizontalCentered="1"/>
      <pageSetup paperSize="9" scale="90" firstPageNumber="36" orientation="landscape" blackAndWhite="1" useFirstPageNumber="1" r:id="rId3"/>
      <headerFooter alignWithMargins="0">
        <oddHeader>&amp;C    &amp;"Times New Roman,Bold"  &amp;P</oddHeader>
      </headerFooter>
    </customSheetView>
  </customSheetViews>
  <mergeCells count="2">
    <mergeCell ref="A1:J1"/>
    <mergeCell ref="A2:J2"/>
  </mergeCells>
  <phoneticPr fontId="2" type="noConversion"/>
  <printOptions horizontalCentered="1"/>
  <pageMargins left="0.78740157480314965" right="0.78740157480314965" top="0.74803149606299213" bottom="1.1023622047244095" header="0.51181102362204722" footer="0.59055118110236227"/>
  <pageSetup paperSize="9" scale="85" firstPageNumber="172" orientation="landscape" blackAndWhite="1" useFirstPageNumber="1" r:id="rId4"/>
  <headerFooter alignWithMargins="0">
    <oddHeader xml:space="preserve">&amp;C   </oddHeader>
    <oddFooter>&amp;C&amp;"Times New Roman,Bold"   &amp;P</oddFooter>
  </headerFooter>
  <drawing r:id="rId5"/>
  <legacy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HeadingPairs>
  <TitlesOfParts>
    <vt:vector size="9" baseType="lpstr">
      <vt:lpstr>dem19</vt:lpstr>
      <vt:lpstr>'dem19'!fcd</vt:lpstr>
      <vt:lpstr>'dem19'!fcpcap</vt:lpstr>
      <vt:lpstr>'dem19'!mi</vt:lpstr>
      <vt:lpstr>'dem19'!Print_Area</vt:lpstr>
      <vt:lpstr>'dem19'!Print_Titles</vt:lpstr>
      <vt:lpstr>'dem19'!revise</vt:lpstr>
      <vt:lpstr>'dem19'!voted</vt:lpstr>
      <vt:lpstr>waterresourcerevenue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2019-07-18T13:11:51Z</cp:lastPrinted>
  <dcterms:created xsi:type="dcterms:W3CDTF">2004-06-02T16:19:06Z</dcterms:created>
  <dcterms:modified xsi:type="dcterms:W3CDTF">2019-08-05T09:26:31Z</dcterms:modified>
</cp:coreProperties>
</file>