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376" windowHeight="1236"/>
  </bookViews>
  <sheets>
    <sheet name="dem24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'dem24'!$A$16:$J$97</definedName>
    <definedName name="_Regression_Int" localSheetId="0" hidden="1">1</definedName>
    <definedName name="Charged" localSheetId="0">'dem24'!$E$9:$G$9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egislaturecharged">'dem24'!$E$9:$G$9</definedName>
    <definedName name="legislaturevoted">'dem24'!$E$10:$G$10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'dem24'!#REF!</definedName>
    <definedName name="oges">#REF!</definedName>
    <definedName name="pension" localSheetId="0">'dem24'!$D$78:$J$78</definedName>
    <definedName name="_xlnm.Print_Area" localSheetId="0">'dem24'!$A$1:$J$82</definedName>
    <definedName name="_xlnm.Print_Titles" localSheetId="0">'dem24'!$13:$16</definedName>
    <definedName name="rec" localSheetId="0">'dem24'!#REF!</definedName>
    <definedName name="revise" localSheetId="0">'dem24'!$D$97:$I$97</definedName>
    <definedName name="sla" localSheetId="0">'dem24'!$D$68:$J$68</definedName>
    <definedName name="spfrd">#REF!</definedName>
    <definedName name="sss">#REF!</definedName>
    <definedName name="summary" localSheetId="0">'dem24'!$D$88:$I$88</definedName>
    <definedName name="udhd">#REF!</definedName>
    <definedName name="urbancap">#REF!</definedName>
    <definedName name="voted" localSheetId="0">'dem24'!$E$10:$G$10</definedName>
    <definedName name="welfarecap">#REF!</definedName>
    <definedName name="Z_239EE218_578E_4317_BEED_14D5D7089E27_.wvu.FilterData" localSheetId="0" hidden="1">'dem24'!$A$1:$J$102</definedName>
    <definedName name="Z_239EE218_578E_4317_BEED_14D5D7089E27_.wvu.PrintArea" localSheetId="0" hidden="1">'dem24'!$A$1:$J$81</definedName>
    <definedName name="Z_239EE218_578E_4317_BEED_14D5D7089E27_.wvu.PrintTitles" localSheetId="0" hidden="1">'dem24'!$13:$16</definedName>
    <definedName name="Z_302A3EA3_AE96_11D5_A646_0050BA3D7AFD_.wvu.FilterData" localSheetId="0" hidden="1">'dem24'!$A$1:$J$102</definedName>
    <definedName name="Z_302A3EA3_AE96_11D5_A646_0050BA3D7AFD_.wvu.PrintArea" localSheetId="0" hidden="1">'dem24'!$A$1:$J$81</definedName>
    <definedName name="Z_302A3EA3_AE96_11D5_A646_0050BA3D7AFD_.wvu.PrintTitles" localSheetId="0" hidden="1">'dem24'!$13:$16</definedName>
    <definedName name="Z_36DBA021_0ECB_11D4_8064_004005726899_.wvu.FilterData" localSheetId="0" hidden="1">'dem24'!$C$18:$C$81</definedName>
    <definedName name="Z_36DBA021_0ECB_11D4_8064_004005726899_.wvu.PrintArea" localSheetId="0" hidden="1">'dem24'!$A$1:$J$81</definedName>
    <definedName name="Z_36DBA021_0ECB_11D4_8064_004005726899_.wvu.PrintTitles" localSheetId="0" hidden="1">'dem24'!$13:$16</definedName>
    <definedName name="Z_93EBE921_AE91_11D5_8685_004005726899_.wvu.FilterData" localSheetId="0" hidden="1">'dem24'!$C$18:$C$81</definedName>
    <definedName name="Z_93EBE921_AE91_11D5_8685_004005726899_.wvu.PrintArea" localSheetId="0" hidden="1">'dem24'!$A$1:$J$81</definedName>
    <definedName name="Z_93EBE921_AE91_11D5_8685_004005726899_.wvu.PrintTitles" localSheetId="0" hidden="1">'dem24'!$13:$16</definedName>
    <definedName name="Z_94DA79C1_0FDE_11D5_9579_000021DAEEA2_.wvu.FilterData" localSheetId="0" hidden="1">'dem24'!$C$18:$C$81</definedName>
    <definedName name="Z_94DA79C1_0FDE_11D5_9579_000021DAEEA2_.wvu.PrintArea" localSheetId="0" hidden="1">'dem24'!$A$1:$J$81</definedName>
    <definedName name="Z_94DA79C1_0FDE_11D5_9579_000021DAEEA2_.wvu.PrintTitles" localSheetId="0" hidden="1">'dem24'!$13:$16</definedName>
    <definedName name="Z_C868F8C3_16D7_11D5_A68D_81D6213F5331_.wvu.FilterData" localSheetId="0" hidden="1">'dem24'!$C$18:$C$81</definedName>
    <definedName name="Z_C868F8C3_16D7_11D5_A68D_81D6213F5331_.wvu.PrintArea" localSheetId="0" hidden="1">'dem24'!$A$1:$J$81</definedName>
    <definedName name="Z_C868F8C3_16D7_11D5_A68D_81D6213F5331_.wvu.PrintTitles" localSheetId="0" hidden="1">'dem24'!$13:$16</definedName>
    <definedName name="Z_E5DF37BD_125C_11D5_8DC4_D0F5D88B3549_.wvu.FilterData" localSheetId="0" hidden="1">'dem24'!$C$18:$C$81</definedName>
    <definedName name="Z_E5DF37BD_125C_11D5_8DC4_D0F5D88B3549_.wvu.PrintArea" localSheetId="0" hidden="1">'dem24'!$A$1:$J$81</definedName>
    <definedName name="Z_E5DF37BD_125C_11D5_8DC4_D0F5D88B3549_.wvu.PrintTitles" localSheetId="0" hidden="1">'dem24'!$13:$16</definedName>
    <definedName name="Z_F8ADACC1_164E_11D6_B603_000021DAEEA2_.wvu.FilterData" localSheetId="0" hidden="1">'dem24'!$C$18:$C$81</definedName>
    <definedName name="Z_F8ADACC1_164E_11D6_B603_000021DAEEA2_.wvu.PrintArea" localSheetId="0" hidden="1">'dem24'!$A$1:$J$81</definedName>
    <definedName name="Z_F8ADACC1_164E_11D6_B603_000021DAEEA2_.wvu.PrintTitles" localSheetId="0" hidden="1">'dem24'!$13:$16</definedName>
  </definedNames>
  <calcPr calcId="125725"/>
</workbook>
</file>

<file path=xl/calcChain.xml><?xml version="1.0" encoding="utf-8"?>
<calcChain xmlns="http://schemas.openxmlformats.org/spreadsheetml/2006/main">
  <c r="H75" i="4"/>
  <c r="H76" s="1"/>
  <c r="H77" s="1"/>
  <c r="H78" s="1"/>
  <c r="H80"/>
  <c r="F80"/>
  <c r="D80"/>
  <c r="F75"/>
  <c r="F76" s="1"/>
  <c r="F77" s="1"/>
  <c r="F78" s="1"/>
  <c r="D75"/>
  <c r="D76" s="1"/>
  <c r="D77" s="1"/>
  <c r="D78" s="1"/>
  <c r="H65"/>
  <c r="F65"/>
  <c r="D65"/>
  <c r="H61"/>
  <c r="F61"/>
  <c r="D61"/>
  <c r="H55"/>
  <c r="H56" s="1"/>
  <c r="F55"/>
  <c r="F56" s="1"/>
  <c r="D55"/>
  <c r="D56" s="1"/>
  <c r="H47"/>
  <c r="H48" s="1"/>
  <c r="F47"/>
  <c r="F48" s="1"/>
  <c r="D47"/>
  <c r="D48" s="1"/>
  <c r="F36"/>
  <c r="D36"/>
  <c r="H30"/>
  <c r="F30"/>
  <c r="D30"/>
  <c r="H24"/>
  <c r="F24"/>
  <c r="D24"/>
  <c r="H36" l="1"/>
  <c r="H37" s="1"/>
  <c r="E9"/>
  <c r="G9" s="1"/>
  <c r="F37"/>
  <c r="D37"/>
  <c r="D66"/>
  <c r="H66"/>
  <c r="F66"/>
  <c r="E10" l="1"/>
  <c r="G10" s="1"/>
  <c r="H67"/>
  <c r="H68" s="1"/>
  <c r="H79" s="1"/>
  <c r="F67"/>
  <c r="F68" s="1"/>
  <c r="F79" s="1"/>
  <c r="F81" s="1"/>
  <c r="D67"/>
  <c r="D68" s="1"/>
  <c r="D79" s="1"/>
  <c r="D81" s="1"/>
  <c r="H81" l="1"/>
</calcChain>
</file>

<file path=xl/sharedStrings.xml><?xml version="1.0" encoding="utf-8"?>
<sst xmlns="http://schemas.openxmlformats.org/spreadsheetml/2006/main" count="125" uniqueCount="69">
  <si>
    <t>Parliament/State/Union Territory Legislatures</t>
  </si>
  <si>
    <t>Pensions and Other Retirement Benefits</t>
  </si>
  <si>
    <t>Revenue</t>
  </si>
  <si>
    <t>Capital</t>
  </si>
  <si>
    <t>Charged</t>
  </si>
  <si>
    <t>-</t>
  </si>
  <si>
    <t>Voted</t>
  </si>
  <si>
    <t>Major /Sub-Major/Minor/Sub/Detailed Heads</t>
  </si>
  <si>
    <t>Total</t>
  </si>
  <si>
    <t>REVENUE SECTION</t>
  </si>
  <si>
    <t>M.H.</t>
  </si>
  <si>
    <t>State/Union Territory Legislatures</t>
  </si>
  <si>
    <t>Legislative Assembly</t>
  </si>
  <si>
    <t>60.00.01</t>
  </si>
  <si>
    <t>60.00.11</t>
  </si>
  <si>
    <t>Discretionary Grants</t>
  </si>
  <si>
    <t>61.00.71</t>
  </si>
  <si>
    <t>61.00.72</t>
  </si>
  <si>
    <t>Members</t>
  </si>
  <si>
    <t>62.00.01</t>
  </si>
  <si>
    <t>Salaries</t>
  </si>
  <si>
    <t>62.00.11</t>
  </si>
  <si>
    <t>Travel Expenses</t>
  </si>
  <si>
    <t>62.00.50</t>
  </si>
  <si>
    <t>Other Charges</t>
  </si>
  <si>
    <t>Legislative Secretariat</t>
  </si>
  <si>
    <t>Establishment</t>
  </si>
  <si>
    <t>63.00.01</t>
  </si>
  <si>
    <t>63.00.11</t>
  </si>
  <si>
    <t>63.00.13</t>
  </si>
  <si>
    <t>Office Expenses</t>
  </si>
  <si>
    <t>63.00.50</t>
  </si>
  <si>
    <t>Legislator's Hostel</t>
  </si>
  <si>
    <t>Other Expenditure</t>
  </si>
  <si>
    <t>64.00.32</t>
  </si>
  <si>
    <t>Contribution</t>
  </si>
  <si>
    <t>Other Contributions</t>
  </si>
  <si>
    <t>65.00.32</t>
  </si>
  <si>
    <t>Pensions to Legislators</t>
  </si>
  <si>
    <t>60.00.04</t>
  </si>
  <si>
    <t>Pensionary Charges</t>
  </si>
  <si>
    <t>II. Details of the estimates and the heads under which this grant will be accounted for:</t>
  </si>
  <si>
    <t>A - General Services (a) Organs of State</t>
  </si>
  <si>
    <t>Ex-Members of State Legislature</t>
  </si>
  <si>
    <t>Discretionary Grant by Speaker</t>
  </si>
  <si>
    <t>Civil</t>
  </si>
  <si>
    <t>(e) Pensions and Miscellaneous General Services</t>
  </si>
  <si>
    <t>(In Thousands of Rupees)</t>
  </si>
  <si>
    <t>Discretionary Grant by Deputy Speaker</t>
  </si>
  <si>
    <t xml:space="preserve">Salaries </t>
  </si>
  <si>
    <t>Speaker and Deputy Speaker (Charged)</t>
  </si>
  <si>
    <t>61.00.73</t>
  </si>
  <si>
    <t>Discretionary Grant by Chairman, Financial Committee</t>
  </si>
  <si>
    <t>Regional Institute of Parliamentary Studies and Training for North-East Region of India</t>
  </si>
  <si>
    <t>Budget Estimate</t>
  </si>
  <si>
    <t>63.00.42</t>
  </si>
  <si>
    <t>I. Estimate of the amount required in the year ending 31st March, 2020 to defray the charges in respect of Legislature</t>
  </si>
  <si>
    <t>2019-20</t>
  </si>
  <si>
    <t>63.00.02</t>
  </si>
  <si>
    <t>Wages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</si>
  <si>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</si>
  <si>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</si>
  <si>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</si>
  <si>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</si>
  <si>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</si>
  <si>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</si>
  <si>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Lump sum provision for revision of Pay &amp; Allowances </t>
  </si>
  <si>
    <t xml:space="preserve">                          DEMAND NO. 24</t>
  </si>
  <si>
    <t xml:space="preserve">                           LEGISLATURE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</si>
</sst>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#"/>
    <numFmt numFmtId="166" formatCode="0000##"/>
    <numFmt numFmtId="167" formatCode="00000#"/>
    <numFmt numFmtId="168" formatCode="0#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9">
    <xf numFmtId="0" fontId="0" fillId="0" borderId="0" xfId="0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2" applyNumberFormat="1" applyFont="1" applyFill="1"/>
    <xf numFmtId="0" fontId="3" fillId="0" borderId="0" xfId="6" applyNumberFormat="1" applyFont="1" applyFill="1" applyAlignment="1" applyProtection="1">
      <alignment horizontal="right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2" applyFont="1" applyFill="1"/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center" vertical="top" wrapText="1"/>
    </xf>
    <xf numFmtId="0" fontId="3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left"/>
    </xf>
    <xf numFmtId="0" fontId="3" fillId="0" borderId="0" xfId="2" applyNumberFormat="1" applyFont="1" applyFill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4" applyFont="1" applyFill="1" applyAlignment="1" applyProtection="1">
      <alignment horizontal="left"/>
    </xf>
    <xf numFmtId="0" fontId="3" fillId="0" borderId="0" xfId="2" applyFont="1" applyFill="1" applyAlignment="1">
      <alignment horizontal="right"/>
    </xf>
    <xf numFmtId="0" fontId="3" fillId="0" borderId="0" xfId="2" applyNumberFormat="1" applyFont="1" applyFill="1" applyAlignment="1">
      <alignment horizontal="center"/>
    </xf>
    <xf numFmtId="0" fontId="3" fillId="0" borderId="0" xfId="4" applyFont="1" applyFill="1" applyAlignment="1">
      <alignment horizontal="left" vertical="top" wrapText="1"/>
    </xf>
    <xf numFmtId="0" fontId="3" fillId="0" borderId="0" xfId="2" applyFont="1" applyFill="1" applyAlignment="1">
      <alignment vertical="top" wrapText="1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2" applyFont="1" applyFill="1" applyBorder="1" applyAlignment="1">
      <alignment horizontal="right"/>
    </xf>
    <xf numFmtId="0" fontId="3" fillId="0" borderId="1" xfId="2" applyNumberFormat="1" applyFont="1" applyFill="1" applyBorder="1"/>
    <xf numFmtId="0" fontId="3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4" fillId="0" borderId="0" xfId="2" applyFont="1" applyFill="1" applyAlignment="1">
      <alignment horizontal="center" vertical="top" wrapText="1"/>
    </xf>
    <xf numFmtId="0" fontId="4" fillId="0" borderId="0" xfId="2" applyFont="1" applyFill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Alignment="1" applyProtection="1">
      <alignment horizontal="left"/>
    </xf>
    <xf numFmtId="165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8" fontId="4" fillId="0" borderId="0" xfId="2" applyNumberFormat="1" applyFont="1" applyFill="1" applyBorder="1" applyAlignment="1">
      <alignment vertical="top" wrapText="1"/>
    </xf>
    <xf numFmtId="0" fontId="6" fillId="0" borderId="0" xfId="2" applyFont="1" applyFill="1" applyBorder="1" applyAlignment="1">
      <alignment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6" fillId="0" borderId="0" xfId="2" applyNumberFormat="1" applyFont="1" applyFill="1"/>
    <xf numFmtId="0" fontId="6" fillId="0" borderId="0" xfId="2" applyNumberFormat="1" applyFont="1" applyFill="1" applyAlignment="1">
      <alignment horizontal="center"/>
    </xf>
    <xf numFmtId="165" fontId="6" fillId="0" borderId="0" xfId="2" applyNumberFormat="1" applyFont="1" applyFill="1" applyBorder="1" applyAlignment="1">
      <alignment horizontal="right" vertical="top"/>
    </xf>
    <xf numFmtId="164" fontId="3" fillId="0" borderId="0" xfId="1" applyFont="1" applyFill="1" applyBorder="1" applyAlignment="1" applyProtection="1">
      <alignment horizontal="right" wrapText="1"/>
    </xf>
    <xf numFmtId="164" fontId="6" fillId="0" borderId="0" xfId="1" applyFont="1" applyFill="1" applyBorder="1" applyAlignment="1">
      <alignment horizontal="right" wrapText="1"/>
    </xf>
    <xf numFmtId="0" fontId="6" fillId="0" borderId="0" xfId="2" applyNumberFormat="1" applyFont="1" applyFill="1" applyBorder="1" applyAlignment="1" applyProtection="1">
      <alignment horizontal="right"/>
    </xf>
    <xf numFmtId="0" fontId="3" fillId="0" borderId="0" xfId="2" applyFont="1" applyFill="1" applyAlignment="1">
      <alignment vertical="top"/>
    </xf>
    <xf numFmtId="0" fontId="6" fillId="0" borderId="0" xfId="2" applyFont="1" applyFill="1" applyBorder="1" applyAlignment="1">
      <alignment horizontal="right" vertical="top"/>
    </xf>
    <xf numFmtId="164" fontId="6" fillId="0" borderId="1" xfId="1" applyFont="1" applyFill="1" applyBorder="1" applyAlignment="1">
      <alignment horizontal="right" wrapText="1"/>
    </xf>
    <xf numFmtId="0" fontId="6" fillId="0" borderId="1" xfId="2" applyNumberFormat="1" applyFont="1" applyFill="1" applyBorder="1" applyAlignment="1" applyProtection="1">
      <alignment horizontal="right"/>
    </xf>
    <xf numFmtId="164" fontId="3" fillId="0" borderId="2" xfId="1" applyFont="1" applyFill="1" applyBorder="1" applyAlignment="1" applyProtection="1">
      <alignment horizontal="right" wrapText="1"/>
    </xf>
    <xf numFmtId="0" fontId="6" fillId="0" borderId="1" xfId="2" applyNumberFormat="1" applyFont="1" applyFill="1" applyBorder="1" applyAlignment="1" applyProtection="1">
      <alignment horizontal="right" wrapText="1"/>
    </xf>
    <xf numFmtId="164" fontId="6" fillId="0" borderId="1" xfId="1" applyFont="1" applyFill="1" applyBorder="1" applyAlignment="1" applyProtection="1">
      <alignment horizontal="right" wrapText="1"/>
    </xf>
    <xf numFmtId="0" fontId="6" fillId="0" borderId="0" xfId="2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right" vertical="top" wrapText="1"/>
    </xf>
    <xf numFmtId="164" fontId="3" fillId="0" borderId="0" xfId="1" applyFont="1" applyFill="1" applyAlignment="1">
      <alignment horizontal="right" wrapText="1"/>
    </xf>
    <xf numFmtId="0" fontId="3" fillId="0" borderId="0" xfId="2" applyNumberFormat="1" applyFont="1" applyFill="1" applyAlignment="1" applyProtection="1">
      <alignment horizontal="right"/>
    </xf>
    <xf numFmtId="0" fontId="3" fillId="0" borderId="2" xfId="2" applyNumberFormat="1" applyFont="1" applyFill="1" applyBorder="1" applyAlignment="1" applyProtection="1">
      <alignment horizontal="right" wrapText="1"/>
    </xf>
    <xf numFmtId="165" fontId="3" fillId="0" borderId="0" xfId="2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4" fillId="0" borderId="0" xfId="2" applyFont="1" applyFill="1"/>
    <xf numFmtId="167" fontId="3" fillId="0" borderId="0" xfId="2" applyNumberFormat="1" applyFont="1" applyFill="1" applyBorder="1" applyAlignment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top" wrapText="1"/>
    </xf>
    <xf numFmtId="0" fontId="6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Alignment="1" applyProtection="1">
      <alignment horizontal="right"/>
    </xf>
    <xf numFmtId="0" fontId="4" fillId="0" borderId="0" xfId="2" applyFont="1" applyFill="1" applyBorder="1"/>
    <xf numFmtId="0" fontId="6" fillId="0" borderId="0" xfId="2" applyNumberFormat="1" applyFont="1" applyFill="1" applyAlignment="1" applyProtection="1">
      <alignment horizontal="center"/>
    </xf>
    <xf numFmtId="0" fontId="6" fillId="0" borderId="0" xfId="2" applyNumberFormat="1" applyFont="1" applyFill="1" applyAlignment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2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3" fillId="0" borderId="2" xfId="2" applyFont="1" applyFill="1" applyBorder="1" applyAlignment="1">
      <alignment vertical="top" wrapText="1"/>
    </xf>
    <xf numFmtId="0" fontId="5" fillId="0" borderId="2" xfId="2" applyFont="1" applyFill="1" applyBorder="1" applyAlignment="1" applyProtection="1">
      <alignment horizontal="left" vertical="top" wrapText="1"/>
    </xf>
    <xf numFmtId="164" fontId="3" fillId="0" borderId="0" xfId="1" applyFont="1" applyFill="1" applyBorder="1"/>
    <xf numFmtId="164" fontId="3" fillId="0" borderId="0" xfId="1" applyFont="1" applyFill="1" applyBorder="1" applyAlignment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5" applyFont="1" applyFill="1" applyBorder="1" applyAlignment="1" applyProtection="1">
      <alignment horizontal="left" vertical="top"/>
    </xf>
    <xf numFmtId="164" fontId="6" fillId="0" borderId="0" xfId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 applyProtection="1">
      <alignment horizontal="left" vertical="top" wrapText="1"/>
    </xf>
    <xf numFmtId="0" fontId="3" fillId="0" borderId="3" xfId="5" applyNumberFormat="1" applyFont="1" applyFill="1" applyBorder="1" applyAlignment="1" applyProtection="1">
      <alignment vertical="top"/>
    </xf>
    <xf numFmtId="0" fontId="3" fillId="0" borderId="0" xfId="5" applyNumberFormat="1" applyFont="1" applyFill="1" applyBorder="1" applyAlignment="1" applyProtection="1">
      <alignment horizontal="left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Alignment="1" applyProtection="1">
      <alignment horizontal="right" vertical="top"/>
    </xf>
    <xf numFmtId="0" fontId="3" fillId="0" borderId="0" xfId="5" applyNumberFormat="1" applyFont="1" applyFill="1" applyBorder="1" applyAlignment="1" applyProtection="1">
      <alignment horizontal="left" vertical="top"/>
    </xf>
    <xf numFmtId="0" fontId="6" fillId="0" borderId="0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 applyProtection="1">
      <alignment horizontal="right"/>
    </xf>
    <xf numFmtId="0" fontId="6" fillId="0" borderId="2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4" fillId="0" borderId="0" xfId="2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19$\Bud%20FOR%20SIFMS\Demand%202019-20%20-%20EDITED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19$\Bud%20FOR%20SIFMS\Demand%202019-20%20-%20EDITED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19$\Bud%20FOR%20SIFMS\Demand%202019-20%20-%20EDITED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8"/>
  <dimension ref="A1:J97"/>
  <sheetViews>
    <sheetView tabSelected="1" view="pageBreakPreview" zoomScaleNormal="160" zoomScaleSheetLayoutView="100" workbookViewId="0">
      <selection activeCell="A83" sqref="A83:XFD106"/>
    </sheetView>
  </sheetViews>
  <sheetFormatPr defaultColWidth="11" defaultRowHeight="13.2"/>
  <cols>
    <col min="1" max="1" width="6.5546875" style="19" customWidth="1"/>
    <col min="2" max="2" width="8.21875" style="30" customWidth="1"/>
    <col min="3" max="3" width="40.77734375" style="15" customWidth="1"/>
    <col min="4" max="4" width="11.77734375" style="12" customWidth="1"/>
    <col min="5" max="5" width="9.77734375" style="12" customWidth="1"/>
    <col min="6" max="6" width="11.77734375" style="15" customWidth="1"/>
    <col min="7" max="7" width="9" style="12" customWidth="1"/>
    <col min="8" max="8" width="11.77734375" style="12" customWidth="1"/>
    <col min="9" max="9" width="9.44140625" style="12" customWidth="1"/>
    <col min="10" max="10" width="13.77734375" style="15" customWidth="1"/>
    <col min="11" max="16384" width="11" style="15"/>
  </cols>
  <sheetData>
    <row r="1" spans="1:10" ht="13.65" customHeight="1">
      <c r="A1" s="118" t="s">
        <v>67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3.65" customHeight="1">
      <c r="A2" s="118" t="s">
        <v>68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ht="10.050000000000001" customHeight="1">
      <c r="A3" s="16"/>
      <c r="B3" s="17"/>
      <c r="C3" s="17"/>
      <c r="D3" s="18"/>
      <c r="E3" s="18"/>
      <c r="F3" s="17"/>
      <c r="G3" s="18"/>
      <c r="H3" s="18"/>
      <c r="I3" s="18"/>
      <c r="J3" s="17"/>
    </row>
    <row r="4" spans="1:10" ht="13.65" customHeight="1">
      <c r="B4" s="20"/>
      <c r="D4" s="21" t="s">
        <v>42</v>
      </c>
      <c r="E4" s="18">
        <v>2011</v>
      </c>
      <c r="F4" s="22" t="s">
        <v>0</v>
      </c>
      <c r="G4" s="23"/>
      <c r="H4" s="23"/>
      <c r="I4" s="23"/>
      <c r="J4" s="24"/>
    </row>
    <row r="5" spans="1:10" ht="13.65" customHeight="1">
      <c r="B5" s="20"/>
      <c r="D5" s="21" t="s">
        <v>46</v>
      </c>
      <c r="E5" s="18">
        <v>2071</v>
      </c>
      <c r="F5" s="25" t="s">
        <v>1</v>
      </c>
      <c r="G5" s="23"/>
      <c r="H5" s="23"/>
      <c r="I5" s="23"/>
      <c r="J5" s="24"/>
    </row>
    <row r="6" spans="1:10" ht="13.65" customHeight="1">
      <c r="B6" s="20"/>
      <c r="D6" s="21"/>
      <c r="E6" s="18"/>
      <c r="F6" s="25"/>
      <c r="G6" s="23"/>
      <c r="H6" s="23"/>
      <c r="I6" s="23"/>
      <c r="J6" s="24"/>
    </row>
    <row r="7" spans="1:10" ht="13.65" customHeight="1">
      <c r="A7" s="26" t="s">
        <v>56</v>
      </c>
      <c r="B7" s="20"/>
      <c r="C7" s="27"/>
      <c r="E7" s="28"/>
      <c r="F7" s="22"/>
      <c r="G7" s="23"/>
      <c r="H7" s="23"/>
      <c r="I7" s="23"/>
      <c r="J7" s="24"/>
    </row>
    <row r="8" spans="1:10" ht="13.65" customHeight="1">
      <c r="A8" s="29"/>
      <c r="C8" s="27"/>
      <c r="E8" s="31" t="s">
        <v>2</v>
      </c>
      <c r="F8" s="32" t="s">
        <v>3</v>
      </c>
      <c r="G8" s="31" t="s">
        <v>8</v>
      </c>
    </row>
    <row r="9" spans="1:10" ht="13.65" customHeight="1">
      <c r="A9" s="29"/>
      <c r="C9" s="27"/>
      <c r="D9" s="33" t="s">
        <v>4</v>
      </c>
      <c r="E9" s="33">
        <f>J80</f>
        <v>9192</v>
      </c>
      <c r="F9" s="34" t="s">
        <v>5</v>
      </c>
      <c r="G9" s="33">
        <f>F9+E9</f>
        <v>9192</v>
      </c>
      <c r="J9" s="12"/>
    </row>
    <row r="10" spans="1:10" ht="13.65" customHeight="1">
      <c r="A10" s="22"/>
      <c r="C10" s="27"/>
      <c r="D10" s="35" t="s">
        <v>6</v>
      </c>
      <c r="E10" s="35">
        <f>J81</f>
        <v>252930</v>
      </c>
      <c r="F10" s="36" t="s">
        <v>5</v>
      </c>
      <c r="G10" s="35">
        <f>F10+E10</f>
        <v>252930</v>
      </c>
      <c r="J10" s="12"/>
    </row>
    <row r="11" spans="1:10" ht="10.050000000000001" customHeight="1">
      <c r="A11" s="22"/>
      <c r="C11" s="27"/>
      <c r="D11" s="35"/>
      <c r="E11" s="36"/>
      <c r="F11" s="36"/>
      <c r="G11" s="36"/>
      <c r="J11" s="12"/>
    </row>
    <row r="12" spans="1:10" ht="13.65" customHeight="1">
      <c r="A12" s="26" t="s">
        <v>41</v>
      </c>
      <c r="C12" s="25"/>
      <c r="F12" s="12"/>
      <c r="J12" s="12"/>
    </row>
    <row r="13" spans="1:10" ht="13.65" customHeight="1">
      <c r="C13" s="37"/>
      <c r="D13" s="38"/>
      <c r="E13" s="39"/>
      <c r="F13" s="39"/>
      <c r="G13" s="39"/>
      <c r="H13" s="39"/>
      <c r="I13" s="39"/>
      <c r="J13" s="40" t="s">
        <v>47</v>
      </c>
    </row>
    <row r="14" spans="1:10" s="4" customFormat="1" ht="13.2" customHeight="1">
      <c r="A14" s="1"/>
      <c r="B14" s="2"/>
      <c r="C14" s="98"/>
      <c r="D14" s="102" t="s">
        <v>60</v>
      </c>
      <c r="E14" s="102"/>
      <c r="F14" s="106" t="s">
        <v>61</v>
      </c>
      <c r="G14" s="106"/>
      <c r="H14" s="106" t="s">
        <v>62</v>
      </c>
      <c r="I14" s="106"/>
      <c r="J14" s="104" t="s">
        <v>54</v>
      </c>
    </row>
    <row r="15" spans="1:10" s="4" customFormat="1">
      <c r="A15" s="5"/>
      <c r="B15" s="6"/>
      <c r="C15" s="3" t="s">
        <v>7</v>
      </c>
      <c r="D15" s="103" t="s">
        <v>63</v>
      </c>
      <c r="E15" s="103"/>
      <c r="F15" s="103" t="s">
        <v>64</v>
      </c>
      <c r="G15" s="103"/>
      <c r="H15" s="103" t="s">
        <v>65</v>
      </c>
      <c r="I15" s="103"/>
      <c r="J15" s="105" t="s">
        <v>57</v>
      </c>
    </row>
    <row r="16" spans="1:10" s="4" customFormat="1">
      <c r="A16" s="7"/>
      <c r="B16" s="8"/>
      <c r="C16" s="9"/>
      <c r="D16" s="10"/>
      <c r="E16" s="10"/>
      <c r="F16" s="10"/>
      <c r="G16" s="10"/>
      <c r="H16" s="10"/>
      <c r="I16" s="10"/>
      <c r="J16" s="11"/>
    </row>
    <row r="17" spans="1:10" ht="13.65" customHeight="1">
      <c r="B17" s="41"/>
      <c r="C17" s="42" t="s">
        <v>9</v>
      </c>
      <c r="D17" s="28"/>
      <c r="F17" s="28"/>
      <c r="H17" s="28"/>
      <c r="J17" s="12"/>
    </row>
    <row r="18" spans="1:10" ht="14.4" customHeight="1">
      <c r="A18" s="43" t="s">
        <v>10</v>
      </c>
      <c r="B18" s="44">
        <v>2011</v>
      </c>
      <c r="C18" s="45" t="s">
        <v>0</v>
      </c>
      <c r="D18" s="28"/>
      <c r="E18" s="46"/>
      <c r="F18" s="28"/>
      <c r="H18" s="28"/>
      <c r="I18" s="46"/>
      <c r="J18" s="12"/>
    </row>
    <row r="19" spans="1:10" ht="13.95" customHeight="1">
      <c r="A19" s="43"/>
      <c r="B19" s="47">
        <v>2</v>
      </c>
      <c r="C19" s="48" t="s">
        <v>11</v>
      </c>
      <c r="D19" s="28"/>
      <c r="F19" s="28"/>
      <c r="H19" s="28"/>
      <c r="J19" s="12"/>
    </row>
    <row r="20" spans="1:10" ht="15" customHeight="1">
      <c r="A20" s="43"/>
      <c r="B20" s="49">
        <v>2.101</v>
      </c>
      <c r="C20" s="45" t="s">
        <v>12</v>
      </c>
      <c r="D20" s="28"/>
      <c r="F20" s="28"/>
      <c r="H20" s="28"/>
      <c r="J20" s="12"/>
    </row>
    <row r="21" spans="1:10" ht="14.4" customHeight="1">
      <c r="A21" s="43"/>
      <c r="B21" s="50">
        <v>60</v>
      </c>
      <c r="C21" s="51" t="s">
        <v>50</v>
      </c>
      <c r="D21" s="28"/>
      <c r="E21" s="52"/>
      <c r="F21" s="53"/>
      <c r="G21" s="52"/>
      <c r="H21" s="53"/>
      <c r="I21" s="52"/>
      <c r="J21" s="52"/>
    </row>
    <row r="22" spans="1:10" s="58" customFormat="1" ht="13.65" customHeight="1">
      <c r="A22" s="43"/>
      <c r="B22" s="54" t="s">
        <v>13</v>
      </c>
      <c r="C22" s="51" t="s">
        <v>49</v>
      </c>
      <c r="D22" s="107">
        <v>2088</v>
      </c>
      <c r="E22" s="99"/>
      <c r="F22" s="108">
        <v>2920</v>
      </c>
      <c r="G22" s="56"/>
      <c r="H22" s="108">
        <v>5730</v>
      </c>
      <c r="I22" s="56"/>
      <c r="J22" s="57">
        <v>5592</v>
      </c>
    </row>
    <row r="23" spans="1:10" s="58" customFormat="1" ht="13.65" customHeight="1">
      <c r="A23" s="43"/>
      <c r="B23" s="59" t="s">
        <v>14</v>
      </c>
      <c r="C23" s="51" t="s">
        <v>22</v>
      </c>
      <c r="D23" s="107">
        <v>3596</v>
      </c>
      <c r="E23" s="64"/>
      <c r="F23" s="109">
        <v>3600</v>
      </c>
      <c r="G23" s="60"/>
      <c r="H23" s="109">
        <v>3600</v>
      </c>
      <c r="I23" s="60"/>
      <c r="J23" s="61">
        <v>3600</v>
      </c>
    </row>
    <row r="24" spans="1:10" ht="13.95" customHeight="1">
      <c r="A24" s="43" t="s">
        <v>8</v>
      </c>
      <c r="B24" s="50">
        <v>60</v>
      </c>
      <c r="C24" s="51" t="s">
        <v>50</v>
      </c>
      <c r="D24" s="110">
        <f t="shared" ref="D24:H24" si="0">SUM(D22:D23)</f>
        <v>5684</v>
      </c>
      <c r="E24" s="64"/>
      <c r="F24" s="63">
        <f t="shared" si="0"/>
        <v>6520</v>
      </c>
      <c r="G24" s="64"/>
      <c r="H24" s="63">
        <f t="shared" si="0"/>
        <v>9330</v>
      </c>
      <c r="I24" s="64"/>
      <c r="J24" s="63">
        <v>9192</v>
      </c>
    </row>
    <row r="25" spans="1:10" ht="10.199999999999999" customHeight="1">
      <c r="A25" s="65"/>
      <c r="B25" s="50"/>
      <c r="C25" s="51"/>
      <c r="D25" s="66"/>
      <c r="E25" s="66"/>
      <c r="F25" s="34"/>
      <c r="G25" s="67"/>
      <c r="H25" s="34"/>
      <c r="I25" s="67"/>
      <c r="J25" s="66"/>
    </row>
    <row r="26" spans="1:10" ht="13.65" customHeight="1">
      <c r="A26" s="65"/>
      <c r="B26" s="68">
        <v>61</v>
      </c>
      <c r="C26" s="48" t="s">
        <v>15</v>
      </c>
      <c r="D26" s="66"/>
      <c r="E26" s="66"/>
      <c r="F26" s="34"/>
      <c r="G26" s="67"/>
      <c r="H26" s="34"/>
      <c r="I26" s="67"/>
      <c r="J26" s="66"/>
    </row>
    <row r="27" spans="1:10" ht="13.65" customHeight="1">
      <c r="A27" s="65"/>
      <c r="B27" s="69" t="s">
        <v>16</v>
      </c>
      <c r="C27" s="48" t="s">
        <v>44</v>
      </c>
      <c r="D27" s="111">
        <v>3500</v>
      </c>
      <c r="E27" s="55"/>
      <c r="F27" s="112">
        <v>3500</v>
      </c>
      <c r="G27" s="70"/>
      <c r="H27" s="112">
        <v>3500</v>
      </c>
      <c r="I27" s="70"/>
      <c r="J27" s="71">
        <v>3500</v>
      </c>
    </row>
    <row r="28" spans="1:10" ht="13.65" customHeight="1">
      <c r="A28" s="65"/>
      <c r="B28" s="69" t="s">
        <v>17</v>
      </c>
      <c r="C28" s="48" t="s">
        <v>48</v>
      </c>
      <c r="D28" s="111">
        <v>3000</v>
      </c>
      <c r="E28" s="55"/>
      <c r="F28" s="112">
        <v>3000</v>
      </c>
      <c r="G28" s="70"/>
      <c r="H28" s="112">
        <v>3000</v>
      </c>
      <c r="I28" s="70"/>
      <c r="J28" s="71">
        <v>3000</v>
      </c>
    </row>
    <row r="29" spans="1:10" ht="27" customHeight="1">
      <c r="A29" s="65"/>
      <c r="B29" s="69" t="s">
        <v>51</v>
      </c>
      <c r="C29" s="48" t="s">
        <v>52</v>
      </c>
      <c r="D29" s="111">
        <v>1000</v>
      </c>
      <c r="E29" s="55"/>
      <c r="F29" s="112">
        <v>1000</v>
      </c>
      <c r="G29" s="70"/>
      <c r="H29" s="112">
        <v>1000</v>
      </c>
      <c r="I29" s="70"/>
      <c r="J29" s="71">
        <v>1000</v>
      </c>
    </row>
    <row r="30" spans="1:10" ht="13.95" customHeight="1">
      <c r="A30" s="43" t="s">
        <v>8</v>
      </c>
      <c r="B30" s="68">
        <v>61</v>
      </c>
      <c r="C30" s="48" t="s">
        <v>15</v>
      </c>
      <c r="D30" s="113">
        <f t="shared" ref="D30:H30" si="1">SUM(D27:D29)</f>
        <v>7500</v>
      </c>
      <c r="E30" s="62"/>
      <c r="F30" s="114">
        <f t="shared" si="1"/>
        <v>7500</v>
      </c>
      <c r="G30" s="62"/>
      <c r="H30" s="114">
        <f t="shared" si="1"/>
        <v>7500</v>
      </c>
      <c r="I30" s="62"/>
      <c r="J30" s="72">
        <v>7500</v>
      </c>
    </row>
    <row r="31" spans="1:10">
      <c r="A31" s="65"/>
      <c r="B31" s="50"/>
      <c r="C31" s="51"/>
      <c r="D31" s="34"/>
      <c r="E31" s="66"/>
      <c r="F31" s="34"/>
      <c r="G31" s="67"/>
      <c r="H31" s="34"/>
      <c r="I31" s="67"/>
      <c r="J31" s="66"/>
    </row>
    <row r="32" spans="1:10" ht="13.65" customHeight="1">
      <c r="A32" s="43"/>
      <c r="B32" s="68">
        <v>62</v>
      </c>
      <c r="C32" s="48" t="s">
        <v>18</v>
      </c>
      <c r="D32" s="28"/>
      <c r="E32" s="21"/>
      <c r="F32" s="28"/>
      <c r="G32" s="21"/>
      <c r="H32" s="28"/>
      <c r="I32" s="21"/>
      <c r="J32" s="71"/>
    </row>
    <row r="33" spans="1:10" ht="13.65" customHeight="1">
      <c r="A33" s="43"/>
      <c r="B33" s="73" t="s">
        <v>19</v>
      </c>
      <c r="C33" s="48" t="s">
        <v>20</v>
      </c>
      <c r="D33" s="111">
        <v>8934</v>
      </c>
      <c r="E33" s="55"/>
      <c r="F33" s="112">
        <v>10214</v>
      </c>
      <c r="G33" s="74"/>
      <c r="H33" s="112">
        <v>33379</v>
      </c>
      <c r="I33" s="74"/>
      <c r="J33" s="66">
        <v>36624</v>
      </c>
    </row>
    <row r="34" spans="1:10" ht="13.65" customHeight="1">
      <c r="A34" s="43"/>
      <c r="B34" s="69" t="s">
        <v>21</v>
      </c>
      <c r="C34" s="48" t="s">
        <v>22</v>
      </c>
      <c r="D34" s="111">
        <v>2051</v>
      </c>
      <c r="E34" s="55"/>
      <c r="F34" s="112">
        <v>2500</v>
      </c>
      <c r="G34" s="74"/>
      <c r="H34" s="112">
        <v>2500</v>
      </c>
      <c r="I34" s="74"/>
      <c r="J34" s="66">
        <v>2500</v>
      </c>
    </row>
    <row r="35" spans="1:10" ht="13.65" customHeight="1">
      <c r="A35" s="43"/>
      <c r="B35" s="69" t="s">
        <v>23</v>
      </c>
      <c r="C35" s="48" t="s">
        <v>24</v>
      </c>
      <c r="D35" s="115">
        <v>1971</v>
      </c>
      <c r="E35" s="75"/>
      <c r="F35" s="116">
        <v>3000</v>
      </c>
      <c r="G35" s="76"/>
      <c r="H35" s="116">
        <v>3000</v>
      </c>
      <c r="I35" s="76"/>
      <c r="J35" s="77">
        <v>3000</v>
      </c>
    </row>
    <row r="36" spans="1:10" ht="13.65" customHeight="1">
      <c r="A36" s="78" t="s">
        <v>8</v>
      </c>
      <c r="B36" s="100">
        <v>62</v>
      </c>
      <c r="C36" s="101" t="s">
        <v>18</v>
      </c>
      <c r="D36" s="115">
        <f t="shared" ref="D36:H36" si="2">SUM(D33:D35)</f>
        <v>12956</v>
      </c>
      <c r="E36" s="75"/>
      <c r="F36" s="116">
        <f t="shared" si="2"/>
        <v>15714</v>
      </c>
      <c r="G36" s="75"/>
      <c r="H36" s="116">
        <f t="shared" si="2"/>
        <v>38879</v>
      </c>
      <c r="I36" s="75"/>
      <c r="J36" s="79">
        <v>42124</v>
      </c>
    </row>
    <row r="37" spans="1:10" s="80" customFormat="1" ht="14.4" customHeight="1">
      <c r="A37" s="43" t="s">
        <v>8</v>
      </c>
      <c r="B37" s="49">
        <v>2.101</v>
      </c>
      <c r="C37" s="45" t="s">
        <v>12</v>
      </c>
      <c r="D37" s="115">
        <f t="shared" ref="D37:H37" si="3">D36+D30+D24</f>
        <v>26140</v>
      </c>
      <c r="E37" s="75"/>
      <c r="F37" s="116">
        <f t="shared" si="3"/>
        <v>29734</v>
      </c>
      <c r="G37" s="75"/>
      <c r="H37" s="116">
        <f t="shared" si="3"/>
        <v>55709</v>
      </c>
      <c r="I37" s="75"/>
      <c r="J37" s="79">
        <v>58816</v>
      </c>
    </row>
    <row r="38" spans="1:10" s="80" customFormat="1">
      <c r="A38" s="43"/>
      <c r="B38" s="44"/>
      <c r="C38" s="45"/>
      <c r="D38" s="34"/>
      <c r="E38" s="66"/>
      <c r="F38" s="34"/>
      <c r="G38" s="66"/>
      <c r="H38" s="34"/>
      <c r="I38" s="66"/>
      <c r="J38" s="66"/>
    </row>
    <row r="39" spans="1:10" ht="14.4" customHeight="1">
      <c r="A39" s="43"/>
      <c r="B39" s="49">
        <v>2.1030000000000002</v>
      </c>
      <c r="C39" s="45" t="s">
        <v>25</v>
      </c>
      <c r="D39" s="28"/>
      <c r="E39" s="21"/>
      <c r="F39" s="28"/>
      <c r="G39" s="21"/>
      <c r="H39" s="28"/>
      <c r="I39" s="21"/>
      <c r="J39" s="71"/>
    </row>
    <row r="40" spans="1:10" ht="14.4" customHeight="1">
      <c r="A40" s="43"/>
      <c r="B40" s="68">
        <v>63</v>
      </c>
      <c r="C40" s="48" t="s">
        <v>26</v>
      </c>
      <c r="D40" s="28"/>
      <c r="E40" s="21"/>
      <c r="F40" s="28"/>
      <c r="G40" s="21"/>
      <c r="H40" s="28"/>
      <c r="I40" s="21"/>
      <c r="J40" s="71"/>
    </row>
    <row r="41" spans="1:10" ht="14.4" customHeight="1">
      <c r="A41" s="43"/>
      <c r="B41" s="81" t="s">
        <v>27</v>
      </c>
      <c r="C41" s="48" t="s">
        <v>20</v>
      </c>
      <c r="D41" s="111">
        <v>76142</v>
      </c>
      <c r="E41" s="88"/>
      <c r="F41" s="117">
        <v>82846</v>
      </c>
      <c r="G41" s="70"/>
      <c r="H41" s="117">
        <v>87146</v>
      </c>
      <c r="I41" s="70"/>
      <c r="J41" s="71">
        <v>116233</v>
      </c>
    </row>
    <row r="42" spans="1:10" ht="14.4" customHeight="1">
      <c r="A42" s="43"/>
      <c r="B42" s="81" t="s">
        <v>58</v>
      </c>
      <c r="C42" s="48" t="s">
        <v>59</v>
      </c>
      <c r="D42" s="55">
        <v>0</v>
      </c>
      <c r="E42" s="88"/>
      <c r="F42" s="88">
        <v>0</v>
      </c>
      <c r="G42" s="70"/>
      <c r="H42" s="88">
        <v>0</v>
      </c>
      <c r="I42" s="70"/>
      <c r="J42" s="71">
        <v>3309</v>
      </c>
    </row>
    <row r="43" spans="1:10" ht="14.4" customHeight="1">
      <c r="A43" s="43"/>
      <c r="B43" s="82" t="s">
        <v>28</v>
      </c>
      <c r="C43" s="48" t="s">
        <v>22</v>
      </c>
      <c r="D43" s="111">
        <v>1761</v>
      </c>
      <c r="E43" s="88"/>
      <c r="F43" s="117">
        <v>2000</v>
      </c>
      <c r="G43" s="70"/>
      <c r="H43" s="117">
        <v>2000</v>
      </c>
      <c r="I43" s="70"/>
      <c r="J43" s="71">
        <v>2000</v>
      </c>
    </row>
    <row r="44" spans="1:10" ht="14.4" customHeight="1">
      <c r="A44" s="43"/>
      <c r="B44" s="82" t="s">
        <v>29</v>
      </c>
      <c r="C44" s="48" t="s">
        <v>30</v>
      </c>
      <c r="D44" s="111">
        <v>38935</v>
      </c>
      <c r="E44" s="55"/>
      <c r="F44" s="112">
        <v>26500</v>
      </c>
      <c r="G44" s="74"/>
      <c r="H44" s="112">
        <v>26500</v>
      </c>
      <c r="I44" s="74"/>
      <c r="J44" s="66">
        <v>29918</v>
      </c>
    </row>
    <row r="45" spans="1:10" ht="13.95" customHeight="1">
      <c r="A45" s="43"/>
      <c r="B45" s="82" t="s">
        <v>55</v>
      </c>
      <c r="C45" s="14" t="s">
        <v>66</v>
      </c>
      <c r="D45" s="55">
        <v>0</v>
      </c>
      <c r="E45" s="55"/>
      <c r="F45" s="111">
        <v>14500</v>
      </c>
      <c r="G45" s="74"/>
      <c r="H45" s="111">
        <v>14500</v>
      </c>
      <c r="I45" s="74"/>
      <c r="J45" s="66">
        <v>12842</v>
      </c>
    </row>
    <row r="46" spans="1:10" ht="14.4" customHeight="1">
      <c r="A46" s="43"/>
      <c r="B46" s="82" t="s">
        <v>31</v>
      </c>
      <c r="C46" s="48" t="s">
        <v>24</v>
      </c>
      <c r="D46" s="111">
        <v>2964</v>
      </c>
      <c r="E46" s="88"/>
      <c r="F46" s="117">
        <v>3000</v>
      </c>
      <c r="G46" s="74"/>
      <c r="H46" s="117">
        <v>3000</v>
      </c>
      <c r="I46" s="74"/>
      <c r="J46" s="66">
        <v>3000</v>
      </c>
    </row>
    <row r="47" spans="1:10" ht="14.4" customHeight="1">
      <c r="A47" s="43" t="s">
        <v>8</v>
      </c>
      <c r="B47" s="68">
        <v>63</v>
      </c>
      <c r="C47" s="48" t="s">
        <v>26</v>
      </c>
      <c r="D47" s="113">
        <f>SUM(D41:D46)</f>
        <v>119802</v>
      </c>
      <c r="E47" s="62"/>
      <c r="F47" s="114">
        <f>SUM(F41:F46)</f>
        <v>128846</v>
      </c>
      <c r="G47" s="62"/>
      <c r="H47" s="114">
        <f>SUM(H41:H46)</f>
        <v>133146</v>
      </c>
      <c r="I47" s="62"/>
      <c r="J47" s="72">
        <v>167302</v>
      </c>
    </row>
    <row r="48" spans="1:10" s="80" customFormat="1" ht="14.4" customHeight="1">
      <c r="A48" s="43" t="s">
        <v>8</v>
      </c>
      <c r="B48" s="49">
        <v>2.1030000000000002</v>
      </c>
      <c r="C48" s="45" t="s">
        <v>25</v>
      </c>
      <c r="D48" s="113">
        <f t="shared" ref="D48:H48" si="4">D47</f>
        <v>119802</v>
      </c>
      <c r="E48" s="75"/>
      <c r="F48" s="116">
        <f t="shared" si="4"/>
        <v>128846</v>
      </c>
      <c r="G48" s="75"/>
      <c r="H48" s="116">
        <f t="shared" si="4"/>
        <v>133146</v>
      </c>
      <c r="I48" s="75"/>
      <c r="J48" s="79">
        <v>167302</v>
      </c>
    </row>
    <row r="49" spans="1:10" s="80" customFormat="1">
      <c r="A49" s="43"/>
      <c r="B49" s="44"/>
      <c r="C49" s="45"/>
      <c r="D49" s="34"/>
      <c r="E49" s="66"/>
      <c r="F49" s="34"/>
      <c r="G49" s="66"/>
      <c r="H49" s="34"/>
      <c r="I49" s="66"/>
      <c r="J49" s="66"/>
    </row>
    <row r="50" spans="1:10" ht="14.4" customHeight="1">
      <c r="A50" s="43"/>
      <c r="B50" s="49">
        <v>2.1040000000000001</v>
      </c>
      <c r="C50" s="45" t="s">
        <v>32</v>
      </c>
      <c r="D50" s="28"/>
      <c r="E50" s="21"/>
      <c r="F50" s="28"/>
      <c r="G50" s="21"/>
      <c r="H50" s="28"/>
      <c r="I50" s="21"/>
      <c r="J50" s="71"/>
    </row>
    <row r="51" spans="1:10" ht="14.4" customHeight="1">
      <c r="A51" s="43"/>
      <c r="B51" s="68">
        <v>63</v>
      </c>
      <c r="C51" s="48" t="s">
        <v>26</v>
      </c>
      <c r="D51" s="28"/>
      <c r="E51" s="21"/>
      <c r="F51" s="28"/>
      <c r="G51" s="21"/>
      <c r="H51" s="28"/>
      <c r="I51" s="21"/>
      <c r="J51" s="71"/>
    </row>
    <row r="52" spans="1:10" ht="14.4" customHeight="1">
      <c r="A52" s="43"/>
      <c r="B52" s="81" t="s">
        <v>27</v>
      </c>
      <c r="C52" s="48" t="s">
        <v>20</v>
      </c>
      <c r="D52" s="111">
        <v>8030</v>
      </c>
      <c r="E52" s="88"/>
      <c r="F52" s="117">
        <v>8289</v>
      </c>
      <c r="G52" s="70"/>
      <c r="H52" s="117">
        <v>8289</v>
      </c>
      <c r="I52" s="70"/>
      <c r="J52" s="71">
        <v>10585</v>
      </c>
    </row>
    <row r="53" spans="1:10" ht="14.4" customHeight="1">
      <c r="A53" s="43"/>
      <c r="B53" s="81" t="s">
        <v>28</v>
      </c>
      <c r="C53" s="48" t="s">
        <v>22</v>
      </c>
      <c r="D53" s="55">
        <v>0</v>
      </c>
      <c r="E53" s="88"/>
      <c r="F53" s="117">
        <v>100</v>
      </c>
      <c r="G53" s="70"/>
      <c r="H53" s="117">
        <v>100</v>
      </c>
      <c r="I53" s="70"/>
      <c r="J53" s="71">
        <v>100</v>
      </c>
    </row>
    <row r="54" spans="1:10" ht="14.4" customHeight="1">
      <c r="A54" s="43"/>
      <c r="B54" s="81" t="s">
        <v>31</v>
      </c>
      <c r="C54" s="48" t="s">
        <v>24</v>
      </c>
      <c r="D54" s="111">
        <v>1549</v>
      </c>
      <c r="E54" s="75"/>
      <c r="F54" s="116">
        <v>1568</v>
      </c>
      <c r="G54" s="76"/>
      <c r="H54" s="116">
        <v>1568</v>
      </c>
      <c r="I54" s="76"/>
      <c r="J54" s="77">
        <v>1568</v>
      </c>
    </row>
    <row r="55" spans="1:10" ht="14.4" customHeight="1">
      <c r="A55" s="43" t="s">
        <v>8</v>
      </c>
      <c r="B55" s="68">
        <v>63</v>
      </c>
      <c r="C55" s="48" t="s">
        <v>26</v>
      </c>
      <c r="D55" s="113">
        <f t="shared" ref="D55:H55" si="5">SUM(D52:D54)</f>
        <v>9579</v>
      </c>
      <c r="E55" s="75"/>
      <c r="F55" s="116">
        <f t="shared" si="5"/>
        <v>9957</v>
      </c>
      <c r="G55" s="75"/>
      <c r="H55" s="116">
        <f t="shared" si="5"/>
        <v>9957</v>
      </c>
      <c r="I55" s="75"/>
      <c r="J55" s="79">
        <v>12253</v>
      </c>
    </row>
    <row r="56" spans="1:10" s="80" customFormat="1" ht="14.4" customHeight="1">
      <c r="A56" s="43" t="s">
        <v>8</v>
      </c>
      <c r="B56" s="49">
        <v>2.1040000000000001</v>
      </c>
      <c r="C56" s="45" t="s">
        <v>32</v>
      </c>
      <c r="D56" s="113">
        <f t="shared" ref="D56:H56" si="6">D55</f>
        <v>9579</v>
      </c>
      <c r="E56" s="75"/>
      <c r="F56" s="116">
        <f t="shared" si="6"/>
        <v>9957</v>
      </c>
      <c r="G56" s="75"/>
      <c r="H56" s="116">
        <f t="shared" si="6"/>
        <v>9957</v>
      </c>
      <c r="I56" s="75"/>
      <c r="J56" s="79">
        <v>12253</v>
      </c>
    </row>
    <row r="57" spans="1:10" s="80" customFormat="1">
      <c r="A57" s="43"/>
      <c r="B57" s="44"/>
      <c r="C57" s="45"/>
      <c r="D57" s="34"/>
      <c r="E57" s="66"/>
      <c r="F57" s="34"/>
      <c r="G57" s="66"/>
      <c r="H57" s="34"/>
      <c r="I57" s="66"/>
      <c r="J57" s="66"/>
    </row>
    <row r="58" spans="1:10">
      <c r="A58" s="43"/>
      <c r="B58" s="49">
        <v>2.8</v>
      </c>
      <c r="C58" s="45" t="s">
        <v>33</v>
      </c>
      <c r="D58" s="28"/>
      <c r="E58" s="21"/>
      <c r="F58" s="28"/>
      <c r="G58" s="21"/>
      <c r="H58" s="28"/>
      <c r="I58" s="21"/>
      <c r="J58" s="71"/>
    </row>
    <row r="59" spans="1:10" ht="28.2" customHeight="1">
      <c r="A59" s="43"/>
      <c r="B59" s="68">
        <v>64</v>
      </c>
      <c r="C59" s="48" t="s">
        <v>53</v>
      </c>
      <c r="D59" s="28"/>
      <c r="E59" s="21"/>
      <c r="F59" s="28"/>
      <c r="G59" s="21"/>
      <c r="H59" s="28"/>
      <c r="I59" s="21"/>
      <c r="J59" s="71"/>
    </row>
    <row r="60" spans="1:10">
      <c r="A60" s="43"/>
      <c r="B60" s="81" t="s">
        <v>34</v>
      </c>
      <c r="C60" s="48" t="s">
        <v>35</v>
      </c>
      <c r="D60" s="111">
        <v>605</v>
      </c>
      <c r="E60" s="75"/>
      <c r="F60" s="116">
        <v>900</v>
      </c>
      <c r="G60" s="76"/>
      <c r="H60" s="116">
        <v>900</v>
      </c>
      <c r="I60" s="76"/>
      <c r="J60" s="77">
        <v>900</v>
      </c>
    </row>
    <row r="61" spans="1:10" ht="28.95" customHeight="1">
      <c r="A61" s="43" t="s">
        <v>8</v>
      </c>
      <c r="B61" s="68">
        <v>64</v>
      </c>
      <c r="C61" s="48" t="s">
        <v>53</v>
      </c>
      <c r="D61" s="113">
        <f t="shared" ref="D61:H61" si="7">D60</f>
        <v>605</v>
      </c>
      <c r="E61" s="75"/>
      <c r="F61" s="116">
        <f t="shared" si="7"/>
        <v>900</v>
      </c>
      <c r="G61" s="75"/>
      <c r="H61" s="116">
        <f t="shared" si="7"/>
        <v>900</v>
      </c>
      <c r="I61" s="75"/>
      <c r="J61" s="79">
        <v>900</v>
      </c>
    </row>
    <row r="62" spans="1:10">
      <c r="A62" s="43"/>
      <c r="B62" s="68"/>
      <c r="C62" s="48"/>
      <c r="D62" s="34"/>
      <c r="E62" s="66"/>
      <c r="F62" s="34"/>
      <c r="G62" s="66"/>
      <c r="H62" s="34"/>
      <c r="I62" s="66"/>
      <c r="J62" s="66"/>
    </row>
    <row r="63" spans="1:10" ht="14.4" customHeight="1">
      <c r="A63" s="43"/>
      <c r="B63" s="68">
        <v>65</v>
      </c>
      <c r="C63" s="48" t="s">
        <v>36</v>
      </c>
      <c r="D63" s="34"/>
      <c r="E63" s="66"/>
      <c r="F63" s="34"/>
      <c r="G63" s="66"/>
      <c r="H63" s="34"/>
      <c r="I63" s="66"/>
      <c r="J63" s="66"/>
    </row>
    <row r="64" spans="1:10" ht="14.4" customHeight="1">
      <c r="A64" s="43"/>
      <c r="B64" s="81" t="s">
        <v>37</v>
      </c>
      <c r="C64" s="48" t="s">
        <v>35</v>
      </c>
      <c r="D64" s="111">
        <v>495</v>
      </c>
      <c r="E64" s="88"/>
      <c r="F64" s="117">
        <v>900</v>
      </c>
      <c r="G64" s="55"/>
      <c r="H64" s="117">
        <v>900</v>
      </c>
      <c r="I64" s="55"/>
      <c r="J64" s="71">
        <v>900</v>
      </c>
    </row>
    <row r="65" spans="1:10" ht="14.4" customHeight="1">
      <c r="A65" s="78" t="s">
        <v>8</v>
      </c>
      <c r="B65" s="100">
        <v>65</v>
      </c>
      <c r="C65" s="101" t="s">
        <v>36</v>
      </c>
      <c r="D65" s="113">
        <f t="shared" ref="D65:H65" si="8">D64</f>
        <v>495</v>
      </c>
      <c r="E65" s="62"/>
      <c r="F65" s="114">
        <f t="shared" si="8"/>
        <v>900</v>
      </c>
      <c r="G65" s="62"/>
      <c r="H65" s="114">
        <f t="shared" si="8"/>
        <v>900</v>
      </c>
      <c r="I65" s="62"/>
      <c r="J65" s="72">
        <v>900</v>
      </c>
    </row>
    <row r="66" spans="1:10" ht="14.4" customHeight="1">
      <c r="A66" s="43" t="s">
        <v>8</v>
      </c>
      <c r="B66" s="49">
        <v>2.8</v>
      </c>
      <c r="C66" s="45" t="s">
        <v>33</v>
      </c>
      <c r="D66" s="113">
        <f t="shared" ref="D66:H66" si="9">D65+D61</f>
        <v>1100</v>
      </c>
      <c r="E66" s="62"/>
      <c r="F66" s="114">
        <f t="shared" si="9"/>
        <v>1800</v>
      </c>
      <c r="G66" s="62"/>
      <c r="H66" s="114">
        <f t="shared" si="9"/>
        <v>1800</v>
      </c>
      <c r="I66" s="62"/>
      <c r="J66" s="72">
        <v>1800</v>
      </c>
    </row>
    <row r="67" spans="1:10" ht="14.4" customHeight="1">
      <c r="A67" s="43" t="s">
        <v>8</v>
      </c>
      <c r="B67" s="47">
        <v>2</v>
      </c>
      <c r="C67" s="48" t="s">
        <v>11</v>
      </c>
      <c r="D67" s="115">
        <f>D66+D56+D48+D37</f>
        <v>156621</v>
      </c>
      <c r="E67" s="75"/>
      <c r="F67" s="116">
        <f>F66+F56+F48+F37</f>
        <v>170337</v>
      </c>
      <c r="G67" s="75"/>
      <c r="H67" s="116">
        <f>H66+H56+H48+H37</f>
        <v>200612</v>
      </c>
      <c r="I67" s="75"/>
      <c r="J67" s="79">
        <v>240171</v>
      </c>
    </row>
    <row r="68" spans="1:10" s="80" customFormat="1" ht="14.4" customHeight="1">
      <c r="A68" s="43" t="s">
        <v>8</v>
      </c>
      <c r="B68" s="44">
        <v>2011</v>
      </c>
      <c r="C68" s="45" t="s">
        <v>0</v>
      </c>
      <c r="D68" s="113">
        <f t="shared" ref="D68:H68" si="10">D67</f>
        <v>156621</v>
      </c>
      <c r="E68" s="75"/>
      <c r="F68" s="116">
        <f t="shared" si="10"/>
        <v>170337</v>
      </c>
      <c r="G68" s="75"/>
      <c r="H68" s="116">
        <f t="shared" si="10"/>
        <v>200612</v>
      </c>
      <c r="I68" s="75"/>
      <c r="J68" s="79">
        <v>240171</v>
      </c>
    </row>
    <row r="69" spans="1:10" s="80" customFormat="1">
      <c r="A69" s="43"/>
      <c r="B69" s="44"/>
      <c r="C69" s="48"/>
      <c r="D69" s="34"/>
      <c r="E69" s="66"/>
      <c r="F69" s="34"/>
      <c r="G69" s="66"/>
      <c r="H69" s="34"/>
      <c r="I69" s="66"/>
      <c r="J69" s="66"/>
    </row>
    <row r="70" spans="1:10" s="80" customFormat="1" ht="14.4" customHeight="1">
      <c r="A70" s="43" t="s">
        <v>10</v>
      </c>
      <c r="B70" s="44">
        <v>2071</v>
      </c>
      <c r="C70" s="45" t="s">
        <v>1</v>
      </c>
      <c r="D70" s="83"/>
      <c r="E70" s="57"/>
      <c r="F70" s="83"/>
      <c r="G70" s="57"/>
      <c r="H70" s="83"/>
      <c r="I70" s="57"/>
      <c r="J70" s="84"/>
    </row>
    <row r="71" spans="1:10" s="85" customFormat="1" ht="14.4" customHeight="1">
      <c r="A71" s="43"/>
      <c r="B71" s="47">
        <v>1</v>
      </c>
      <c r="C71" s="48" t="s">
        <v>45</v>
      </c>
      <c r="D71" s="83"/>
      <c r="E71" s="57"/>
      <c r="F71" s="83"/>
      <c r="G71" s="57"/>
      <c r="H71" s="83"/>
      <c r="I71" s="57"/>
      <c r="J71" s="57"/>
    </row>
    <row r="72" spans="1:10" ht="14.4" customHeight="1">
      <c r="A72" s="43"/>
      <c r="B72" s="49">
        <v>1.111</v>
      </c>
      <c r="C72" s="45" t="s">
        <v>38</v>
      </c>
      <c r="D72" s="86"/>
      <c r="E72" s="87"/>
      <c r="F72" s="86"/>
      <c r="G72" s="84"/>
      <c r="H72" s="86"/>
      <c r="I72" s="84"/>
      <c r="J72" s="84"/>
    </row>
    <row r="73" spans="1:10" ht="14.4" customHeight="1">
      <c r="A73" s="43"/>
      <c r="B73" s="47">
        <v>60</v>
      </c>
      <c r="C73" s="48" t="s">
        <v>43</v>
      </c>
      <c r="D73" s="86"/>
      <c r="E73" s="87"/>
      <c r="F73" s="86"/>
      <c r="G73" s="84"/>
      <c r="H73" s="86"/>
      <c r="I73" s="84"/>
      <c r="J73" s="84"/>
    </row>
    <row r="74" spans="1:10" ht="14.4" customHeight="1">
      <c r="A74" s="43"/>
      <c r="B74" s="81" t="s">
        <v>39</v>
      </c>
      <c r="C74" s="68" t="s">
        <v>40</v>
      </c>
      <c r="D74" s="111">
        <v>14637</v>
      </c>
      <c r="E74" s="88"/>
      <c r="F74" s="117">
        <v>14267</v>
      </c>
      <c r="G74" s="88"/>
      <c r="H74" s="117">
        <v>21951</v>
      </c>
      <c r="I74" s="88"/>
      <c r="J74" s="71">
        <v>21951</v>
      </c>
    </row>
    <row r="75" spans="1:10" ht="14.4" customHeight="1">
      <c r="A75" s="43" t="s">
        <v>8</v>
      </c>
      <c r="B75" s="47">
        <v>60</v>
      </c>
      <c r="C75" s="48" t="s">
        <v>43</v>
      </c>
      <c r="D75" s="113">
        <f t="shared" ref="D75:H78" si="11">D74</f>
        <v>14637</v>
      </c>
      <c r="E75" s="62"/>
      <c r="F75" s="114">
        <f t="shared" si="11"/>
        <v>14267</v>
      </c>
      <c r="G75" s="62"/>
      <c r="H75" s="114">
        <f t="shared" si="11"/>
        <v>21951</v>
      </c>
      <c r="I75" s="62"/>
      <c r="J75" s="72">
        <v>21951</v>
      </c>
    </row>
    <row r="76" spans="1:10" ht="14.4" customHeight="1">
      <c r="A76" s="43" t="s">
        <v>8</v>
      </c>
      <c r="B76" s="49">
        <v>1.111</v>
      </c>
      <c r="C76" s="45" t="s">
        <v>38</v>
      </c>
      <c r="D76" s="113">
        <f t="shared" si="11"/>
        <v>14637</v>
      </c>
      <c r="E76" s="62"/>
      <c r="F76" s="114">
        <f t="shared" si="11"/>
        <v>14267</v>
      </c>
      <c r="G76" s="62"/>
      <c r="H76" s="114">
        <f t="shared" si="11"/>
        <v>21951</v>
      </c>
      <c r="I76" s="62"/>
      <c r="J76" s="72">
        <v>21951</v>
      </c>
    </row>
    <row r="77" spans="1:10" ht="14.4" customHeight="1">
      <c r="A77" s="43" t="s">
        <v>8</v>
      </c>
      <c r="B77" s="47">
        <v>1</v>
      </c>
      <c r="C77" s="48" t="s">
        <v>45</v>
      </c>
      <c r="D77" s="113">
        <f t="shared" si="11"/>
        <v>14637</v>
      </c>
      <c r="E77" s="75"/>
      <c r="F77" s="116">
        <f t="shared" si="11"/>
        <v>14267</v>
      </c>
      <c r="G77" s="75"/>
      <c r="H77" s="116">
        <f t="shared" si="11"/>
        <v>21951</v>
      </c>
      <c r="I77" s="75"/>
      <c r="J77" s="79">
        <v>21951</v>
      </c>
    </row>
    <row r="78" spans="1:10" s="85" customFormat="1" ht="14.4" customHeight="1">
      <c r="A78" s="43" t="s">
        <v>8</v>
      </c>
      <c r="B78" s="44">
        <v>2071</v>
      </c>
      <c r="C78" s="45" t="s">
        <v>1</v>
      </c>
      <c r="D78" s="113">
        <f t="shared" si="11"/>
        <v>14637</v>
      </c>
      <c r="E78" s="75"/>
      <c r="F78" s="116">
        <f t="shared" si="11"/>
        <v>14267</v>
      </c>
      <c r="G78" s="75"/>
      <c r="H78" s="116">
        <f t="shared" si="11"/>
        <v>21951</v>
      </c>
      <c r="I78" s="75"/>
      <c r="J78" s="79">
        <v>21951</v>
      </c>
    </row>
    <row r="79" spans="1:10" s="80" customFormat="1" ht="14.4" customHeight="1">
      <c r="A79" s="89" t="s">
        <v>8</v>
      </c>
      <c r="B79" s="90"/>
      <c r="C79" s="91" t="s">
        <v>9</v>
      </c>
      <c r="D79" s="113">
        <f t="shared" ref="D79:H79" si="12">D68+D78</f>
        <v>171258</v>
      </c>
      <c r="E79" s="75"/>
      <c r="F79" s="116">
        <f t="shared" si="12"/>
        <v>184604</v>
      </c>
      <c r="G79" s="75"/>
      <c r="H79" s="116">
        <f t="shared" si="12"/>
        <v>222563</v>
      </c>
      <c r="I79" s="75"/>
      <c r="J79" s="79">
        <v>262122</v>
      </c>
    </row>
    <row r="80" spans="1:10" ht="14.4" customHeight="1">
      <c r="A80" s="89" t="s">
        <v>8</v>
      </c>
      <c r="B80" s="92"/>
      <c r="C80" s="93" t="s">
        <v>4</v>
      </c>
      <c r="D80" s="110">
        <f>D23+D22</f>
        <v>5684</v>
      </c>
      <c r="E80" s="64"/>
      <c r="F80" s="109">
        <f>F23+F22</f>
        <v>6520</v>
      </c>
      <c r="G80" s="64"/>
      <c r="H80" s="109">
        <f>H23+H22</f>
        <v>9330</v>
      </c>
      <c r="I80" s="64"/>
      <c r="J80" s="63">
        <v>9192</v>
      </c>
    </row>
    <row r="81" spans="1:10" ht="14.4" customHeight="1">
      <c r="A81" s="89" t="s">
        <v>8</v>
      </c>
      <c r="B81" s="92"/>
      <c r="C81" s="91" t="s">
        <v>6</v>
      </c>
      <c r="D81" s="113">
        <f t="shared" ref="D81:H81" si="13">D79-D80</f>
        <v>165574</v>
      </c>
      <c r="E81" s="75"/>
      <c r="F81" s="116">
        <f t="shared" si="13"/>
        <v>178084</v>
      </c>
      <c r="G81" s="75"/>
      <c r="H81" s="116">
        <f t="shared" si="13"/>
        <v>213233</v>
      </c>
      <c r="I81" s="75"/>
      <c r="J81" s="79">
        <v>252930</v>
      </c>
    </row>
    <row r="82" spans="1:10">
      <c r="D82" s="34"/>
      <c r="E82" s="66"/>
      <c r="F82" s="12"/>
      <c r="J82" s="12"/>
    </row>
    <row r="83" spans="1:10">
      <c r="D83" s="34"/>
      <c r="E83" s="66"/>
      <c r="F83" s="12"/>
      <c r="J83" s="12"/>
    </row>
    <row r="84" spans="1:10" ht="29.4" customHeight="1">
      <c r="A84" s="43"/>
      <c r="B84" s="68"/>
      <c r="C84" s="68"/>
      <c r="D84" s="94"/>
      <c r="E84" s="94"/>
      <c r="F84" s="94"/>
      <c r="G84" s="94"/>
      <c r="H84" s="94"/>
      <c r="I84" s="94"/>
      <c r="J84" s="95"/>
    </row>
    <row r="85" spans="1:10">
      <c r="F85" s="12"/>
      <c r="J85" s="12"/>
    </row>
    <row r="86" spans="1:10">
      <c r="D86" s="96"/>
      <c r="E86" s="96"/>
      <c r="F86" s="96"/>
      <c r="G86" s="96"/>
      <c r="H86" s="96"/>
      <c r="I86" s="96"/>
      <c r="J86" s="12"/>
    </row>
    <row r="87" spans="1:10">
      <c r="C87" s="27"/>
      <c r="D87" s="97"/>
      <c r="E87" s="97"/>
      <c r="F87" s="97"/>
      <c r="G87" s="97"/>
      <c r="H87" s="97"/>
      <c r="I87" s="97"/>
      <c r="J87" s="12"/>
    </row>
    <row r="88" spans="1:10">
      <c r="C88" s="27"/>
      <c r="D88" s="13"/>
      <c r="E88" s="13"/>
      <c r="F88" s="13"/>
      <c r="G88" s="13"/>
      <c r="H88" s="13"/>
      <c r="I88" s="13"/>
      <c r="J88" s="12"/>
    </row>
    <row r="89" spans="1:10">
      <c r="C89" s="27"/>
      <c r="F89" s="12"/>
      <c r="J89" s="12"/>
    </row>
    <row r="90" spans="1:10">
      <c r="C90" s="27"/>
      <c r="F90" s="12"/>
      <c r="J90" s="12"/>
    </row>
    <row r="91" spans="1:10">
      <c r="C91" s="27"/>
      <c r="F91" s="12"/>
      <c r="J91" s="12"/>
    </row>
    <row r="92" spans="1:10">
      <c r="C92" s="27"/>
      <c r="D92" s="13"/>
      <c r="E92" s="13"/>
      <c r="F92" s="13"/>
      <c r="G92" s="13"/>
      <c r="H92" s="13"/>
      <c r="I92" s="13"/>
      <c r="J92" s="12"/>
    </row>
    <row r="93" spans="1:10">
      <c r="C93" s="27"/>
      <c r="F93" s="12"/>
      <c r="I93" s="13"/>
      <c r="J93" s="12"/>
    </row>
    <row r="94" spans="1:10">
      <c r="C94" s="27"/>
      <c r="F94" s="12"/>
      <c r="I94" s="13"/>
      <c r="J94" s="12"/>
    </row>
    <row r="95" spans="1:10">
      <c r="C95" s="27"/>
      <c r="F95" s="12"/>
      <c r="I95" s="13"/>
      <c r="J95" s="12"/>
    </row>
    <row r="96" spans="1:10">
      <c r="C96" s="27"/>
      <c r="F96" s="12"/>
      <c r="I96" s="13"/>
      <c r="J96" s="12"/>
    </row>
    <row r="97" spans="3:10">
      <c r="C97" s="27"/>
      <c r="F97" s="12"/>
      <c r="J97" s="12"/>
    </row>
  </sheetData>
  <autoFilter ref="A16:J97"/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8" firstPageNumber="199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36" max="11" man="1"/>
    <brk id="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dem24</vt:lpstr>
      <vt:lpstr>'dem24'!Charged</vt:lpstr>
      <vt:lpstr>legislaturecharged</vt:lpstr>
      <vt:lpstr>legislaturevoted</vt:lpstr>
      <vt:lpstr>'dem24'!pension</vt:lpstr>
      <vt:lpstr>'dem24'!Print_Area</vt:lpstr>
      <vt:lpstr>'dem24'!Print_Titles</vt:lpstr>
      <vt:lpstr>'dem24'!revise</vt:lpstr>
      <vt:lpstr>'dem24'!sla</vt:lpstr>
      <vt:lpstr>'dem24'!summary</vt:lpstr>
      <vt:lpstr>'dem24'!voted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2019-08-05T09:38:07Z</cp:lastPrinted>
  <dcterms:created xsi:type="dcterms:W3CDTF">2004-06-02T16:21:05Z</dcterms:created>
  <dcterms:modified xsi:type="dcterms:W3CDTF">2019-08-05T09:38:20Z</dcterms:modified>
</cp:coreProperties>
</file>