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'dem25'!$A$14:$J$44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esrevenue">'dem25'!$E$9:$G$9</definedName>
    <definedName name="mining" localSheetId="0">'dem25'!$D$42:$J$42</definedName>
    <definedName name="miningcap" localSheetId="0">'dem25'!#REF!</definedName>
    <definedName name="ncfund">#REF!</definedName>
    <definedName name="ncrec">#REF!</definedName>
    <definedName name="ncrec1">#REF!</definedName>
    <definedName name="np" localSheetId="0">'dem25'!#REF!</definedName>
    <definedName name="Nutrition">#REF!</definedName>
    <definedName name="oges">#REF!</definedName>
    <definedName name="pension">#REF!</definedName>
    <definedName name="_xlnm.Print_Area" localSheetId="0">'dem25'!$A$1:$J$44</definedName>
    <definedName name="_xlnm.Print_Titles" localSheetId="0">'dem25'!$11:$14</definedName>
    <definedName name="pwcap">#REF!</definedName>
    <definedName name="rec">#REF!</definedName>
    <definedName name="reform">#REF!</definedName>
    <definedName name="revise" localSheetId="0">'dem25'!$D$58:$I$58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'dem25'!$D$53:$I$53</definedName>
    <definedName name="tax">#REF!</definedName>
    <definedName name="udhd">#REF!</definedName>
    <definedName name="urbancap">#REF!</definedName>
    <definedName name="Voted" localSheetId="0">'dem25'!$E$9:$G$9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'dem25'!$A$1:$J$51</definedName>
    <definedName name="Z_239EE218_578E_4317_BEED_14D5D7089E27_.wvu.PrintArea" localSheetId="0" hidden="1">'dem25'!$A$1:$J$44</definedName>
    <definedName name="Z_239EE218_578E_4317_BEED_14D5D7089E27_.wvu.PrintTitles" localSheetId="0" hidden="1">'dem25'!$11:$14</definedName>
    <definedName name="Z_302A3EA3_AE96_11D5_A646_0050BA3D7AFD_.wvu.FilterData" localSheetId="0" hidden="1">'dem25'!$A$1:$J$51</definedName>
    <definedName name="Z_302A3EA3_AE96_11D5_A646_0050BA3D7AFD_.wvu.PrintArea" localSheetId="0" hidden="1">'dem25'!$A$1:$J$44</definedName>
    <definedName name="Z_302A3EA3_AE96_11D5_A646_0050BA3D7AFD_.wvu.PrintTitles" localSheetId="0" hidden="1">'dem25'!$11:$14</definedName>
    <definedName name="Z_36DBA021_0ECB_11D4_8064_004005726899_.wvu.PrintArea" localSheetId="0" hidden="1">'dem25'!$A$1:$J$44</definedName>
    <definedName name="Z_36DBA021_0ECB_11D4_8064_004005726899_.wvu.PrintTitles" localSheetId="0" hidden="1">'dem25'!$11:$14</definedName>
    <definedName name="Z_93EBE921_AE91_11D5_8685_004005726899_.wvu.PrintArea" localSheetId="0" hidden="1">'dem25'!$A$1:$J$44</definedName>
    <definedName name="Z_93EBE921_AE91_11D5_8685_004005726899_.wvu.PrintTitles" localSheetId="0" hidden="1">'dem25'!$11:$14</definedName>
    <definedName name="Z_94DA79C1_0FDE_11D5_9579_000021DAEEA2_.wvu.PrintArea" localSheetId="0" hidden="1">'dem25'!$A$1:$J$44</definedName>
    <definedName name="Z_94DA79C1_0FDE_11D5_9579_000021DAEEA2_.wvu.PrintTitles" localSheetId="0" hidden="1">'dem25'!$11:$14</definedName>
    <definedName name="Z_C868F8C3_16D7_11D5_A68D_81D6213F5331_.wvu.PrintArea" localSheetId="0" hidden="1">'dem25'!$A$1:$J$44</definedName>
    <definedName name="Z_C868F8C3_16D7_11D5_A68D_81D6213F5331_.wvu.PrintTitles" localSheetId="0" hidden="1">'dem25'!$11:$14</definedName>
    <definedName name="Z_E5DF37BD_125C_11D5_8DC4_D0F5D88B3549_.wvu.PrintArea" localSheetId="0" hidden="1">'dem25'!$A$1:$J$44</definedName>
    <definedName name="Z_E5DF37BD_125C_11D5_8DC4_D0F5D88B3549_.wvu.PrintTitles" localSheetId="0" hidden="1">'dem25'!$11:$14</definedName>
    <definedName name="Z_F8ADACC1_164E_11D6_B603_000021DAEEA2_.wvu.PrintArea" localSheetId="0" hidden="1">'dem25'!$A$1:$J$44</definedName>
    <definedName name="Z_F8ADACC1_164E_11D6_B603_000021DAEEA2_.wvu.PrintTitles" localSheetId="0" hidden="1">'dem25'!$11:$14</definedName>
  </definedNames>
  <calcPr calcId="125725"/>
</workbook>
</file>

<file path=xl/calcChain.xml><?xml version="1.0" encoding="utf-8"?>
<calcChain xmlns="http://schemas.openxmlformats.org/spreadsheetml/2006/main">
  <c r="H39" i="4"/>
  <c r="H40" s="1"/>
  <c r="F39"/>
  <c r="F40" s="1"/>
  <c r="D39"/>
  <c r="D40" s="1"/>
  <c r="H33"/>
  <c r="H34" s="1"/>
  <c r="F33"/>
  <c r="F34" s="1"/>
  <c r="D33"/>
  <c r="D34" s="1"/>
  <c r="H27"/>
  <c r="H28" s="1"/>
  <c r="F27"/>
  <c r="F28" s="1"/>
  <c r="D27"/>
  <c r="D28" s="1"/>
  <c r="H41" l="1"/>
  <c r="H42" s="1"/>
  <c r="H43" s="1"/>
  <c r="H44" s="1"/>
  <c r="D41"/>
  <c r="D42" s="1"/>
  <c r="D43" s="1"/>
  <c r="D44" s="1"/>
  <c r="F41"/>
  <c r="F42" s="1"/>
  <c r="F43" s="1"/>
  <c r="F44" s="1"/>
  <c r="E9" l="1"/>
  <c r="G9" s="1"/>
</calcChain>
</file>

<file path=xl/sharedStrings.xml><?xml version="1.0" encoding="utf-8"?>
<sst xmlns="http://schemas.openxmlformats.org/spreadsheetml/2006/main" count="70" uniqueCount="49">
  <si>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</si>
  <si>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</si>
  <si>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</si>
  <si>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</si>
  <si>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</si>
  <si>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</si>
  <si>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</si>
  <si>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</si>
  <si>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</si>
  <si>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</si>
  <si>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</si>
  <si>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</si>
  <si>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</si>
  <si>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Rent, Rates and Taxes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</si>
  <si>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</si>
  <si>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</si>
  <si>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</si>
  <si>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</si>
  <si>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</si>
  <si>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</si>
  <si>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</si>
  <si>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II. Details of the estimates and the heads under which this grant will be accounted for:</t>
  </si>
  <si>
    <t>C - Economic Services (f) Industry and Minerals</t>
  </si>
  <si>
    <t>Revenue</t>
  </si>
  <si>
    <t>Capital</t>
  </si>
  <si>
    <t>Non-Ferrous Mining and Metallurgical Industries</t>
  </si>
  <si>
    <t>Direction and Administration</t>
  </si>
  <si>
    <t>Machinery and Equipment</t>
  </si>
  <si>
    <t>Mineral Exploration</t>
  </si>
  <si>
    <t>Other Mineral Exploration</t>
  </si>
  <si>
    <t>(In Thousands of Rupees)</t>
  </si>
  <si>
    <t>Regulation and Development of Mines</t>
  </si>
  <si>
    <t>Budget Estimate</t>
  </si>
  <si>
    <t>60.00.42</t>
  </si>
  <si>
    <t xml:space="preserve">   </t>
  </si>
  <si>
    <t>-</t>
  </si>
  <si>
    <t>I. Estimate of the amount required in the year ending 31st March, 2020 to defray the charges in respect of Mines, Minerals and Geology</t>
  </si>
  <si>
    <t>2019-20</t>
  </si>
  <si>
    <t>60.00.02</t>
  </si>
  <si>
    <t>Wages</t>
  </si>
  <si>
    <t xml:space="preserve">                       DEMAND NO. 25</t>
  </si>
  <si>
    <t xml:space="preserve">                     MINES, MINERALS AND GEOLOGY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</si>
  <si>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</si>
  <si>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</si>
  <si>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</si>
  <si>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</si>
  <si>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</si>
  <si>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</si>
  <si>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Allowances 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</si>
</sst>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4" fillId="0" borderId="0" xfId="2" applyFont="1" applyFill="1"/>
    <xf numFmtId="0" fontId="4" fillId="0" borderId="0" xfId="2" applyNumberFormat="1" applyFont="1" applyFill="1"/>
    <xf numFmtId="0" fontId="4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/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left"/>
    </xf>
    <xf numFmtId="0" fontId="3" fillId="0" borderId="0" xfId="2" applyNumberFormat="1" applyFont="1" applyFill="1" applyBorder="1"/>
    <xf numFmtId="0" fontId="3" fillId="0" borderId="0" xfId="3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4" fillId="0" borderId="1" xfId="4" applyFont="1" applyFill="1" applyBorder="1"/>
    <xf numFmtId="0" fontId="4" fillId="0" borderId="1" xfId="4" applyNumberFormat="1" applyFont="1" applyFill="1" applyBorder="1"/>
    <xf numFmtId="0" fontId="4" fillId="0" borderId="1" xfId="4" applyNumberFormat="1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 applyProtection="1">
      <alignment horizontal="right"/>
    </xf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/>
    </xf>
    <xf numFmtId="0" fontId="4" fillId="0" borderId="0" xfId="5" applyFont="1" applyFill="1" applyProtection="1"/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1" xfId="4" applyNumberFormat="1" applyFont="1" applyFill="1" applyBorder="1" applyAlignment="1" applyProtection="1">
      <alignment vertical="center" wrapText="1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6" fontId="4" fillId="0" borderId="0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8" fontId="3" fillId="0" borderId="0" xfId="2" applyNumberFormat="1" applyFont="1" applyFill="1" applyBorder="1" applyAlignment="1">
      <alignment vertical="top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3" applyFont="1" applyFill="1" applyAlignment="1" applyProtection="1">
      <alignment horizontal="left" vertical="top" wrapText="1"/>
    </xf>
    <xf numFmtId="164" fontId="4" fillId="0" borderId="0" xfId="1" applyFont="1" applyFill="1" applyAlignment="1">
      <alignment horizontal="right" wrapText="1"/>
    </xf>
    <xf numFmtId="0" fontId="4" fillId="0" borderId="3" xfId="2" applyNumberFormat="1" applyFont="1" applyFill="1" applyBorder="1" applyAlignment="1">
      <alignment horizontal="right"/>
    </xf>
    <xf numFmtId="164" fontId="4" fillId="0" borderId="3" xfId="1" applyFont="1" applyFill="1" applyBorder="1" applyAlignment="1">
      <alignment horizontal="right" wrapText="1"/>
    </xf>
    <xf numFmtId="0" fontId="4" fillId="0" borderId="3" xfId="2" applyNumberFormat="1" applyFont="1" applyFill="1" applyBorder="1" applyAlignment="1" applyProtection="1">
      <alignment horizontal="right"/>
    </xf>
    <xf numFmtId="0" fontId="4" fillId="0" borderId="3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vertical="top" wrapText="1"/>
    </xf>
    <xf numFmtId="0" fontId="4" fillId="0" borderId="2" xfId="2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0" xfId="2" applyFont="1" applyFill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166" fontId="4" fillId="0" borderId="0" xfId="2" applyNumberFormat="1" applyFont="1" applyFill="1" applyAlignment="1">
      <alignment vertical="top" wrapText="1"/>
    </xf>
    <xf numFmtId="0" fontId="4" fillId="0" borderId="0" xfId="5" applyNumberFormat="1" applyFont="1" applyFill="1" applyProtection="1"/>
    <xf numFmtId="0" fontId="4" fillId="0" borderId="0" xfId="5" applyNumberFormat="1" applyFont="1" applyFill="1" applyAlignment="1" applyProtection="1">
      <alignment horizontal="right"/>
    </xf>
    <xf numFmtId="0" fontId="4" fillId="0" borderId="0" xfId="4" applyFont="1" applyFill="1" applyBorder="1" applyAlignment="1" applyProtection="1">
      <alignment horizontal="left" vertical="top"/>
    </xf>
    <xf numFmtId="0" fontId="4" fillId="0" borderId="1" xfId="2" applyFont="1" applyFill="1" applyBorder="1" applyAlignment="1">
      <alignment horizontal="left" vertical="top" wrapText="1"/>
    </xf>
    <xf numFmtId="168" fontId="3" fillId="0" borderId="1" xfId="2" applyNumberFormat="1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center"/>
    </xf>
    <xf numFmtId="0" fontId="4" fillId="0" borderId="0" xfId="4" applyNumberFormat="1" applyFont="1" applyFill="1" applyBorder="1" applyAlignment="1" applyProtection="1">
      <alignment horizontal="left"/>
    </xf>
    <xf numFmtId="0" fontId="4" fillId="0" borderId="2" xfId="4" applyNumberFormat="1" applyFont="1" applyFill="1" applyBorder="1" applyAlignment="1" applyProtection="1">
      <alignment vertical="top"/>
    </xf>
    <xf numFmtId="0" fontId="4" fillId="0" borderId="2" xfId="4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Alignment="1" applyProtection="1">
      <alignment horizontal="right" vertical="top"/>
    </xf>
    <xf numFmtId="0" fontId="4" fillId="0" borderId="0" xfId="4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Budget%20Documents\Budget%20Documents\Budget%20Documents\$Budgets%202002%20onward$\$Bud2018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5"/>
  <dimension ref="A1:J61"/>
  <sheetViews>
    <sheetView tabSelected="1" view="pageBreakPreview" zoomScaleSheetLayoutView="100" workbookViewId="0">
      <selection activeCell="A46" sqref="A46:K67"/>
    </sheetView>
  </sheetViews>
  <sheetFormatPr defaultColWidth="11" defaultRowHeight="13.2"/>
  <cols>
    <col min="1" max="1" width="6.5546875" style="9" customWidth="1"/>
    <col min="2" max="2" width="8.21875" style="10" customWidth="1"/>
    <col min="3" max="3" width="40.77734375" style="1" customWidth="1"/>
    <col min="4" max="4" width="11.77734375" style="2" customWidth="1"/>
    <col min="5" max="5" width="9.21875" style="1" customWidth="1"/>
    <col min="6" max="6" width="11.77734375" style="1" customWidth="1"/>
    <col min="7" max="7" width="9.77734375" style="1" customWidth="1"/>
    <col min="8" max="8" width="11.77734375" style="2" customWidth="1"/>
    <col min="9" max="9" width="9.33203125" style="1" customWidth="1"/>
    <col min="10" max="10" width="13.77734375" style="1" customWidth="1"/>
    <col min="11" max="16384" width="11" style="1"/>
  </cols>
  <sheetData>
    <row r="1" spans="1:10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6.6" customHeight="1">
      <c r="A3" s="3"/>
      <c r="B3" s="4"/>
      <c r="C3" s="5"/>
      <c r="D3" s="6"/>
      <c r="E3" s="74"/>
      <c r="F3" s="5"/>
      <c r="G3" s="5" t="s">
        <v>34</v>
      </c>
      <c r="H3" s="6"/>
      <c r="I3" s="5"/>
      <c r="J3" s="5"/>
    </row>
    <row r="4" spans="1:10">
      <c r="A4" s="3"/>
      <c r="B4" s="4"/>
      <c r="C4" s="5"/>
      <c r="D4" s="7" t="s">
        <v>22</v>
      </c>
      <c r="E4" s="74">
        <v>2853</v>
      </c>
      <c r="F4" s="8" t="s">
        <v>25</v>
      </c>
      <c r="G4" s="5"/>
      <c r="H4" s="6"/>
      <c r="I4" s="5"/>
      <c r="J4" s="5"/>
    </row>
    <row r="5" spans="1:10" ht="10.199999999999999" customHeight="1">
      <c r="D5" s="11"/>
      <c r="E5" s="12"/>
      <c r="F5" s="13"/>
    </row>
    <row r="6" spans="1:10">
      <c r="A6" s="13" t="s">
        <v>36</v>
      </c>
    </row>
    <row r="7" spans="1:10">
      <c r="A7" s="13"/>
    </row>
    <row r="8" spans="1:10">
      <c r="A8" s="14"/>
      <c r="D8" s="15"/>
      <c r="E8" s="16" t="s">
        <v>23</v>
      </c>
      <c r="F8" s="16" t="s">
        <v>24</v>
      </c>
      <c r="G8" s="16" t="s">
        <v>2</v>
      </c>
      <c r="H8" s="16"/>
      <c r="I8" s="2"/>
      <c r="J8" s="2"/>
    </row>
    <row r="9" spans="1:10" ht="13.8">
      <c r="A9" s="14"/>
      <c r="D9" s="17" t="s">
        <v>0</v>
      </c>
      <c r="E9" s="17">
        <f>J43</f>
        <v>70350</v>
      </c>
      <c r="F9" s="18" t="s">
        <v>35</v>
      </c>
      <c r="G9" s="17">
        <f>F9+E9</f>
        <v>70350</v>
      </c>
      <c r="H9" s="17"/>
      <c r="I9" s="2"/>
      <c r="J9" s="2"/>
    </row>
    <row r="10" spans="1:10">
      <c r="A10" s="13" t="s">
        <v>21</v>
      </c>
      <c r="E10" s="2"/>
      <c r="F10" s="2"/>
      <c r="G10" s="2"/>
      <c r="I10" s="2"/>
      <c r="J10" s="2"/>
    </row>
    <row r="11" spans="1:10">
      <c r="C11" s="19"/>
      <c r="D11" s="20"/>
      <c r="E11" s="20"/>
      <c r="F11" s="20"/>
      <c r="G11" s="20"/>
      <c r="H11" s="20"/>
      <c r="I11" s="21"/>
      <c r="J11" s="22" t="s">
        <v>30</v>
      </c>
    </row>
    <row r="12" spans="1:10" s="26" customFormat="1" ht="13.2" customHeight="1">
      <c r="A12" s="23"/>
      <c r="B12" s="24"/>
      <c r="C12" s="70"/>
      <c r="D12" s="76" t="s">
        <v>42</v>
      </c>
      <c r="E12" s="76"/>
      <c r="F12" s="79" t="s">
        <v>43</v>
      </c>
      <c r="G12" s="79"/>
      <c r="H12" s="79" t="s">
        <v>44</v>
      </c>
      <c r="I12" s="79"/>
      <c r="J12" s="77" t="s">
        <v>32</v>
      </c>
    </row>
    <row r="13" spans="1:10" s="26" customFormat="1">
      <c r="A13" s="27"/>
      <c r="B13" s="28"/>
      <c r="C13" s="25" t="s">
        <v>1</v>
      </c>
      <c r="D13" s="75" t="s">
        <v>45</v>
      </c>
      <c r="E13" s="75"/>
      <c r="F13" s="75" t="s">
        <v>46</v>
      </c>
      <c r="G13" s="75"/>
      <c r="H13" s="75" t="s">
        <v>47</v>
      </c>
      <c r="I13" s="75"/>
      <c r="J13" s="78" t="s">
        <v>37</v>
      </c>
    </row>
    <row r="14" spans="1:10" s="26" customFormat="1">
      <c r="A14" s="29"/>
      <c r="B14" s="30"/>
      <c r="C14" s="31"/>
      <c r="D14" s="32"/>
      <c r="E14" s="32"/>
      <c r="F14" s="32"/>
      <c r="G14" s="32"/>
      <c r="H14" s="32"/>
      <c r="I14" s="32"/>
      <c r="J14" s="33"/>
    </row>
    <row r="15" spans="1:10" ht="15" customHeight="1">
      <c r="C15" s="34" t="s">
        <v>3</v>
      </c>
      <c r="D15" s="35"/>
      <c r="E15" s="35"/>
      <c r="F15" s="35"/>
      <c r="G15" s="36"/>
      <c r="H15" s="35"/>
      <c r="I15" s="35"/>
      <c r="J15" s="35"/>
    </row>
    <row r="16" spans="1:10" ht="15" customHeight="1">
      <c r="A16" s="9" t="s">
        <v>4</v>
      </c>
      <c r="B16" s="37">
        <v>2853</v>
      </c>
      <c r="C16" s="38" t="s">
        <v>25</v>
      </c>
      <c r="E16" s="2"/>
      <c r="F16" s="2"/>
      <c r="G16" s="2"/>
      <c r="I16" s="2"/>
      <c r="J16" s="2"/>
    </row>
    <row r="17" spans="1:10" ht="15" customHeight="1">
      <c r="A17" s="3"/>
      <c r="B17" s="39">
        <v>2</v>
      </c>
      <c r="C17" s="40" t="s">
        <v>31</v>
      </c>
      <c r="E17" s="2"/>
      <c r="F17" s="2"/>
      <c r="G17" s="2"/>
      <c r="I17" s="2"/>
      <c r="J17" s="2"/>
    </row>
    <row r="18" spans="1:10" ht="15" customHeight="1">
      <c r="A18" s="3"/>
      <c r="B18" s="41">
        <v>2.0009999999999999</v>
      </c>
      <c r="C18" s="38" t="s">
        <v>26</v>
      </c>
      <c r="D18" s="11"/>
      <c r="E18" s="11"/>
      <c r="F18" s="11"/>
      <c r="G18" s="11"/>
      <c r="H18" s="11"/>
      <c r="I18" s="11"/>
      <c r="J18" s="11"/>
    </row>
    <row r="19" spans="1:10" ht="15" customHeight="1">
      <c r="A19" s="3"/>
      <c r="B19" s="39">
        <v>60</v>
      </c>
      <c r="C19" s="40" t="s">
        <v>5</v>
      </c>
      <c r="D19" s="11"/>
      <c r="E19" s="11"/>
      <c r="F19" s="11"/>
      <c r="G19" s="11"/>
      <c r="H19" s="11"/>
      <c r="I19" s="11"/>
      <c r="J19" s="11"/>
    </row>
    <row r="20" spans="1:10" ht="15" customHeight="1">
      <c r="A20" s="3"/>
      <c r="B20" s="42" t="s">
        <v>6</v>
      </c>
      <c r="C20" s="40" t="s">
        <v>7</v>
      </c>
      <c r="D20" s="11">
        <v>37386</v>
      </c>
      <c r="E20" s="44"/>
      <c r="F20" s="80">
        <v>41581</v>
      </c>
      <c r="G20" s="44"/>
      <c r="H20" s="11">
        <v>41581</v>
      </c>
      <c r="I20" s="44"/>
      <c r="J20" s="43">
        <v>51897</v>
      </c>
    </row>
    <row r="21" spans="1:10" ht="15" customHeight="1">
      <c r="A21" s="3"/>
      <c r="B21" s="42" t="s">
        <v>38</v>
      </c>
      <c r="C21" s="40" t="s">
        <v>39</v>
      </c>
      <c r="D21" s="47">
        <v>0</v>
      </c>
      <c r="E21" s="44"/>
      <c r="F21" s="47">
        <v>0</v>
      </c>
      <c r="G21" s="44"/>
      <c r="H21" s="47">
        <v>0</v>
      </c>
      <c r="I21" s="44"/>
      <c r="J21" s="43">
        <v>1846</v>
      </c>
    </row>
    <row r="22" spans="1:10" ht="15" customHeight="1">
      <c r="A22" s="3"/>
      <c r="B22" s="42" t="s">
        <v>8</v>
      </c>
      <c r="C22" s="40" t="s">
        <v>9</v>
      </c>
      <c r="D22" s="80">
        <v>471</v>
      </c>
      <c r="E22" s="44"/>
      <c r="F22" s="80">
        <v>700</v>
      </c>
      <c r="G22" s="44"/>
      <c r="H22" s="80">
        <v>700</v>
      </c>
      <c r="I22" s="44"/>
      <c r="J22" s="43">
        <v>525</v>
      </c>
    </row>
    <row r="23" spans="1:10" ht="15" customHeight="1">
      <c r="A23" s="3"/>
      <c r="B23" s="42" t="s">
        <v>10</v>
      </c>
      <c r="C23" s="40" t="s">
        <v>11</v>
      </c>
      <c r="D23" s="11">
        <v>5325</v>
      </c>
      <c r="E23" s="44"/>
      <c r="F23" s="80">
        <v>5100</v>
      </c>
      <c r="G23" s="44"/>
      <c r="H23" s="11">
        <v>5100</v>
      </c>
      <c r="I23" s="44"/>
      <c r="J23" s="43">
        <v>1157</v>
      </c>
    </row>
    <row r="24" spans="1:10" ht="15" customHeight="1">
      <c r="A24" s="3"/>
      <c r="B24" s="42" t="s">
        <v>12</v>
      </c>
      <c r="C24" s="40" t="s">
        <v>13</v>
      </c>
      <c r="D24" s="11">
        <v>5</v>
      </c>
      <c r="E24" s="44"/>
      <c r="F24" s="80">
        <v>15</v>
      </c>
      <c r="G24" s="44"/>
      <c r="H24" s="11">
        <v>15</v>
      </c>
      <c r="I24" s="44"/>
      <c r="J24" s="45">
        <v>11</v>
      </c>
    </row>
    <row r="25" spans="1:10" ht="15" customHeight="1">
      <c r="A25" s="3"/>
      <c r="B25" s="42" t="s">
        <v>33</v>
      </c>
      <c r="C25" s="46" t="s">
        <v>48</v>
      </c>
      <c r="D25" s="47">
        <v>0</v>
      </c>
      <c r="E25" s="44"/>
      <c r="F25" s="80">
        <v>9500</v>
      </c>
      <c r="G25" s="44"/>
      <c r="H25" s="80">
        <v>9500</v>
      </c>
      <c r="I25" s="44"/>
      <c r="J25" s="45">
        <v>8414</v>
      </c>
    </row>
    <row r="26" spans="1:10" ht="15" customHeight="1">
      <c r="A26" s="3"/>
      <c r="B26" s="42" t="s">
        <v>14</v>
      </c>
      <c r="C26" s="40" t="s">
        <v>27</v>
      </c>
      <c r="D26" s="80">
        <v>1926</v>
      </c>
      <c r="E26" s="44"/>
      <c r="F26" s="80">
        <v>2000</v>
      </c>
      <c r="G26" s="44"/>
      <c r="H26" s="80">
        <v>2000</v>
      </c>
      <c r="I26" s="44"/>
      <c r="J26" s="45">
        <v>2000</v>
      </c>
    </row>
    <row r="27" spans="1:10" ht="15" customHeight="1">
      <c r="A27" s="3" t="s">
        <v>2</v>
      </c>
      <c r="B27" s="39">
        <v>60</v>
      </c>
      <c r="C27" s="40" t="s">
        <v>5</v>
      </c>
      <c r="D27" s="48">
        <f t="shared" ref="D27:H27" si="0">SUM(D20:D26)</f>
        <v>45113</v>
      </c>
      <c r="E27" s="49"/>
      <c r="F27" s="81">
        <f t="shared" si="0"/>
        <v>58896</v>
      </c>
      <c r="G27" s="49"/>
      <c r="H27" s="48">
        <f t="shared" si="0"/>
        <v>58896</v>
      </c>
      <c r="I27" s="49"/>
      <c r="J27" s="48">
        <v>65850</v>
      </c>
    </row>
    <row r="28" spans="1:10" ht="15" customHeight="1">
      <c r="A28" s="3" t="s">
        <v>2</v>
      </c>
      <c r="B28" s="41">
        <v>2.0009999999999999</v>
      </c>
      <c r="C28" s="38" t="s">
        <v>26</v>
      </c>
      <c r="D28" s="50">
        <f t="shared" ref="D28:H28" si="1">D27</f>
        <v>45113</v>
      </c>
      <c r="E28" s="52"/>
      <c r="F28" s="51">
        <f t="shared" si="1"/>
        <v>58896</v>
      </c>
      <c r="G28" s="52"/>
      <c r="H28" s="50">
        <f t="shared" si="1"/>
        <v>58896</v>
      </c>
      <c r="I28" s="52"/>
      <c r="J28" s="50">
        <v>65850</v>
      </c>
    </row>
    <row r="29" spans="1:10" ht="15" customHeight="1">
      <c r="A29" s="3"/>
      <c r="B29" s="53"/>
      <c r="C29" s="38"/>
      <c r="D29" s="54"/>
      <c r="E29" s="54"/>
      <c r="F29" s="54"/>
      <c r="G29" s="54"/>
      <c r="H29" s="54"/>
      <c r="I29" s="54"/>
      <c r="J29" s="54"/>
    </row>
    <row r="30" spans="1:10" ht="15" customHeight="1">
      <c r="A30" s="3"/>
      <c r="B30" s="41">
        <v>2.004</v>
      </c>
      <c r="C30" s="38" t="s">
        <v>15</v>
      </c>
      <c r="D30" s="35"/>
      <c r="E30" s="35"/>
      <c r="F30" s="35"/>
      <c r="G30" s="35"/>
      <c r="H30" s="35"/>
      <c r="I30" s="35"/>
      <c r="J30" s="35"/>
    </row>
    <row r="31" spans="1:10" ht="15" customHeight="1">
      <c r="A31" s="3"/>
      <c r="B31" s="39">
        <v>61</v>
      </c>
      <c r="C31" s="40" t="s">
        <v>16</v>
      </c>
      <c r="D31" s="35"/>
      <c r="E31" s="35"/>
      <c r="F31" s="35"/>
      <c r="G31" s="35"/>
      <c r="H31" s="35"/>
      <c r="I31" s="35"/>
      <c r="J31" s="35"/>
    </row>
    <row r="32" spans="1:10" ht="15" customHeight="1">
      <c r="A32" s="3"/>
      <c r="B32" s="42" t="s">
        <v>17</v>
      </c>
      <c r="C32" s="4" t="s">
        <v>18</v>
      </c>
      <c r="D32" s="55">
        <v>2000</v>
      </c>
      <c r="E32" s="56"/>
      <c r="F32" s="55">
        <v>2000</v>
      </c>
      <c r="G32" s="56"/>
      <c r="H32" s="55">
        <v>2000</v>
      </c>
      <c r="I32" s="56"/>
      <c r="J32" s="55">
        <v>2000</v>
      </c>
    </row>
    <row r="33" spans="1:10" ht="15" customHeight="1">
      <c r="A33" s="3" t="s">
        <v>2</v>
      </c>
      <c r="B33" s="39">
        <v>61</v>
      </c>
      <c r="C33" s="40" t="s">
        <v>16</v>
      </c>
      <c r="D33" s="55">
        <f t="shared" ref="D33:H34" si="2">D32</f>
        <v>2000</v>
      </c>
      <c r="E33" s="56"/>
      <c r="F33" s="55">
        <f t="shared" si="2"/>
        <v>2000</v>
      </c>
      <c r="G33" s="56"/>
      <c r="H33" s="55">
        <f t="shared" si="2"/>
        <v>2000</v>
      </c>
      <c r="I33" s="56"/>
      <c r="J33" s="55">
        <v>2000</v>
      </c>
    </row>
    <row r="34" spans="1:10" ht="15" customHeight="1">
      <c r="A34" s="71" t="s">
        <v>2</v>
      </c>
      <c r="B34" s="72">
        <v>2.004</v>
      </c>
      <c r="C34" s="73" t="s">
        <v>15</v>
      </c>
      <c r="D34" s="55">
        <f t="shared" si="2"/>
        <v>2000</v>
      </c>
      <c r="E34" s="56"/>
      <c r="F34" s="55">
        <f t="shared" si="2"/>
        <v>2000</v>
      </c>
      <c r="G34" s="56"/>
      <c r="H34" s="55">
        <f t="shared" si="2"/>
        <v>2000</v>
      </c>
      <c r="I34" s="56"/>
      <c r="J34" s="55">
        <v>2000</v>
      </c>
    </row>
    <row r="35" spans="1:10" ht="15" customHeight="1">
      <c r="A35" s="3"/>
      <c r="B35" s="41"/>
      <c r="C35" s="57"/>
      <c r="D35" s="58"/>
      <c r="E35" s="59"/>
      <c r="F35" s="58"/>
      <c r="G35" s="59"/>
      <c r="H35" s="58"/>
      <c r="I35" s="59"/>
      <c r="J35" s="58"/>
    </row>
    <row r="36" spans="1:10" ht="15" customHeight="1">
      <c r="A36" s="3"/>
      <c r="B36" s="41">
        <v>2.1019999999999999</v>
      </c>
      <c r="C36" s="38" t="s">
        <v>28</v>
      </c>
      <c r="D36" s="35"/>
      <c r="E36" s="35"/>
      <c r="F36" s="7"/>
      <c r="G36" s="7"/>
      <c r="H36" s="7"/>
      <c r="I36" s="7"/>
      <c r="J36" s="7"/>
    </row>
    <row r="37" spans="1:10" ht="15" customHeight="1">
      <c r="A37" s="3"/>
      <c r="B37" s="39">
        <v>62</v>
      </c>
      <c r="C37" s="40" t="s">
        <v>29</v>
      </c>
      <c r="D37" s="7"/>
      <c r="E37" s="7"/>
      <c r="F37" s="7"/>
      <c r="G37" s="7"/>
      <c r="H37" s="7"/>
      <c r="I37" s="7"/>
      <c r="J37" s="7"/>
    </row>
    <row r="38" spans="1:10" ht="15" customHeight="1">
      <c r="A38" s="3"/>
      <c r="B38" s="42" t="s">
        <v>20</v>
      </c>
      <c r="C38" s="4" t="s">
        <v>18</v>
      </c>
      <c r="D38" s="55">
        <v>2500</v>
      </c>
      <c r="E38" s="56"/>
      <c r="F38" s="55">
        <v>2500</v>
      </c>
      <c r="G38" s="56"/>
      <c r="H38" s="55">
        <v>2500</v>
      </c>
      <c r="I38" s="56"/>
      <c r="J38" s="55">
        <v>2500</v>
      </c>
    </row>
    <row r="39" spans="1:10" ht="15" customHeight="1">
      <c r="A39" s="3" t="s">
        <v>2</v>
      </c>
      <c r="B39" s="39">
        <v>62</v>
      </c>
      <c r="C39" s="40" t="s">
        <v>29</v>
      </c>
      <c r="D39" s="55">
        <f t="shared" ref="D39:H40" si="3">D38</f>
        <v>2500</v>
      </c>
      <c r="E39" s="56"/>
      <c r="F39" s="55">
        <f t="shared" si="3"/>
        <v>2500</v>
      </c>
      <c r="G39" s="56"/>
      <c r="H39" s="55">
        <f t="shared" si="3"/>
        <v>2500</v>
      </c>
      <c r="I39" s="56"/>
      <c r="J39" s="55">
        <v>2500</v>
      </c>
    </row>
    <row r="40" spans="1:10" ht="15" customHeight="1">
      <c r="A40" s="3" t="s">
        <v>2</v>
      </c>
      <c r="B40" s="41">
        <v>2.1019999999999999</v>
      </c>
      <c r="C40" s="38" t="s">
        <v>19</v>
      </c>
      <c r="D40" s="51">
        <f t="shared" si="3"/>
        <v>2500</v>
      </c>
      <c r="E40" s="52"/>
      <c r="F40" s="51">
        <f t="shared" si="3"/>
        <v>2500</v>
      </c>
      <c r="G40" s="52"/>
      <c r="H40" s="51">
        <f t="shared" si="3"/>
        <v>2500</v>
      </c>
      <c r="I40" s="52"/>
      <c r="J40" s="51">
        <v>2500</v>
      </c>
    </row>
    <row r="41" spans="1:10" ht="15" customHeight="1">
      <c r="A41" s="3" t="s">
        <v>2</v>
      </c>
      <c r="B41" s="39">
        <v>2</v>
      </c>
      <c r="C41" s="40" t="s">
        <v>31</v>
      </c>
      <c r="D41" s="50">
        <f t="shared" ref="D41:H41" si="4">D40+D34+D28</f>
        <v>49613</v>
      </c>
      <c r="E41" s="52"/>
      <c r="F41" s="51">
        <f t="shared" si="4"/>
        <v>63396</v>
      </c>
      <c r="G41" s="52"/>
      <c r="H41" s="50">
        <f t="shared" si="4"/>
        <v>63396</v>
      </c>
      <c r="I41" s="52"/>
      <c r="J41" s="50">
        <v>70350</v>
      </c>
    </row>
    <row r="42" spans="1:10" ht="15" customHeight="1">
      <c r="A42" s="3" t="s">
        <v>2</v>
      </c>
      <c r="B42" s="60">
        <v>2853</v>
      </c>
      <c r="C42" s="38" t="s">
        <v>25</v>
      </c>
      <c r="D42" s="43">
        <f t="shared" ref="D42:H42" si="5">D41</f>
        <v>49613</v>
      </c>
      <c r="E42" s="44"/>
      <c r="F42" s="45">
        <f t="shared" si="5"/>
        <v>63396</v>
      </c>
      <c r="G42" s="44"/>
      <c r="H42" s="43">
        <f t="shared" si="5"/>
        <v>63396</v>
      </c>
      <c r="I42" s="44"/>
      <c r="J42" s="43">
        <v>70350</v>
      </c>
    </row>
    <row r="43" spans="1:10" ht="15" customHeight="1">
      <c r="A43" s="61" t="s">
        <v>2</v>
      </c>
      <c r="B43" s="62"/>
      <c r="C43" s="63" t="s">
        <v>3</v>
      </c>
      <c r="D43" s="50">
        <f t="shared" ref="D43:H43" si="6">D42</f>
        <v>49613</v>
      </c>
      <c r="E43" s="52"/>
      <c r="F43" s="51">
        <f t="shared" si="6"/>
        <v>63396</v>
      </c>
      <c r="G43" s="52"/>
      <c r="H43" s="50">
        <f t="shared" si="6"/>
        <v>63396</v>
      </c>
      <c r="I43" s="52"/>
      <c r="J43" s="50">
        <v>70350</v>
      </c>
    </row>
    <row r="44" spans="1:10" ht="15" customHeight="1">
      <c r="A44" s="61" t="s">
        <v>2</v>
      </c>
      <c r="B44" s="64"/>
      <c r="C44" s="63" t="s">
        <v>0</v>
      </c>
      <c r="D44" s="50">
        <f t="shared" ref="D44:H44" si="7">D43</f>
        <v>49613</v>
      </c>
      <c r="E44" s="52"/>
      <c r="F44" s="50">
        <f t="shared" si="7"/>
        <v>63396</v>
      </c>
      <c r="G44" s="52"/>
      <c r="H44" s="50">
        <f t="shared" si="7"/>
        <v>63396</v>
      </c>
      <c r="I44" s="52"/>
      <c r="J44" s="50">
        <v>70350</v>
      </c>
    </row>
    <row r="45" spans="1:10">
      <c r="A45" s="3"/>
      <c r="B45" s="4"/>
      <c r="C45" s="5"/>
      <c r="D45" s="6"/>
      <c r="E45" s="6"/>
      <c r="F45" s="6"/>
      <c r="G45" s="6"/>
      <c r="H45" s="6"/>
      <c r="I45" s="6"/>
      <c r="J45" s="6"/>
    </row>
    <row r="46" spans="1:10">
      <c r="A46" s="3"/>
      <c r="B46" s="4"/>
      <c r="C46" s="5"/>
      <c r="D46" s="6"/>
      <c r="E46" s="6"/>
      <c r="F46" s="6"/>
      <c r="G46" s="6"/>
      <c r="H46" s="6"/>
      <c r="I46" s="6"/>
      <c r="J46" s="6"/>
    </row>
    <row r="47" spans="1:10">
      <c r="E47" s="2"/>
      <c r="F47" s="2"/>
      <c r="G47" s="2"/>
      <c r="I47" s="2"/>
      <c r="J47" s="2"/>
    </row>
    <row r="48" spans="1:10">
      <c r="D48" s="6"/>
      <c r="E48" s="6"/>
      <c r="F48" s="2"/>
      <c r="G48" s="2"/>
      <c r="I48" s="2"/>
      <c r="J48" s="2"/>
    </row>
    <row r="49" spans="2:10">
      <c r="E49" s="2"/>
      <c r="F49" s="6"/>
      <c r="G49" s="6"/>
      <c r="H49" s="6"/>
      <c r="I49" s="6"/>
      <c r="J49" s="6"/>
    </row>
    <row r="50" spans="2:10">
      <c r="C50" s="65"/>
      <c r="D50" s="66"/>
      <c r="E50" s="66"/>
      <c r="F50" s="2"/>
      <c r="G50" s="2"/>
      <c r="I50" s="2"/>
      <c r="J50" s="2"/>
    </row>
    <row r="51" spans="2:10">
      <c r="B51" s="67"/>
      <c r="C51" s="65"/>
      <c r="D51" s="68"/>
      <c r="E51" s="68"/>
      <c r="F51" s="66"/>
      <c r="G51" s="66"/>
      <c r="H51" s="66"/>
      <c r="I51" s="66"/>
      <c r="J51" s="2"/>
    </row>
    <row r="52" spans="2:10">
      <c r="C52" s="65"/>
      <c r="D52" s="69"/>
      <c r="E52" s="69"/>
      <c r="F52" s="68"/>
      <c r="G52" s="68"/>
      <c r="H52" s="68"/>
      <c r="I52" s="68"/>
      <c r="J52" s="2"/>
    </row>
    <row r="53" spans="2:10">
      <c r="C53" s="65"/>
      <c r="E53" s="2"/>
      <c r="F53" s="69"/>
      <c r="G53" s="69"/>
      <c r="H53" s="69"/>
      <c r="I53" s="69"/>
      <c r="J53" s="2"/>
    </row>
    <row r="54" spans="2:10">
      <c r="C54" s="65"/>
      <c r="E54" s="2"/>
      <c r="F54" s="2"/>
      <c r="G54" s="2"/>
      <c r="I54" s="2"/>
      <c r="J54" s="2"/>
    </row>
    <row r="55" spans="2:10">
      <c r="C55" s="65"/>
      <c r="E55" s="2"/>
      <c r="F55" s="2"/>
      <c r="G55" s="2"/>
      <c r="I55" s="2"/>
      <c r="J55" s="2"/>
    </row>
    <row r="56" spans="2:10">
      <c r="C56" s="65"/>
      <c r="D56" s="11"/>
      <c r="E56" s="65"/>
      <c r="F56" s="65"/>
      <c r="G56" s="65"/>
      <c r="H56" s="11"/>
      <c r="I56" s="2"/>
    </row>
    <row r="57" spans="2:10">
      <c r="C57" s="65"/>
      <c r="D57" s="11"/>
      <c r="E57" s="65"/>
      <c r="F57" s="65"/>
      <c r="G57" s="65"/>
      <c r="H57" s="11"/>
      <c r="I57" s="2"/>
    </row>
    <row r="58" spans="2:10">
      <c r="C58" s="65"/>
      <c r="D58" s="11"/>
      <c r="E58" s="65"/>
      <c r="F58" s="65"/>
      <c r="G58" s="65"/>
      <c r="H58" s="65"/>
      <c r="I58" s="65"/>
    </row>
    <row r="59" spans="2:10">
      <c r="C59" s="65"/>
      <c r="D59" s="11"/>
      <c r="E59" s="65"/>
      <c r="F59" s="65"/>
      <c r="G59" s="65"/>
      <c r="H59" s="11"/>
      <c r="I59" s="65"/>
    </row>
    <row r="60" spans="2:10">
      <c r="C60" s="65"/>
      <c r="D60" s="11"/>
      <c r="E60" s="11"/>
      <c r="F60" s="65"/>
      <c r="G60" s="65"/>
      <c r="H60" s="11"/>
      <c r="I60" s="65"/>
    </row>
    <row r="61" spans="2:10">
      <c r="C61" s="65"/>
      <c r="D61" s="11"/>
      <c r="E61" s="65"/>
      <c r="F61" s="65"/>
      <c r="G61" s="65"/>
      <c r="H61" s="11"/>
      <c r="I61" s="65"/>
    </row>
  </sheetData>
  <autoFilter ref="A14:J44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5" firstPageNumber="202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dem25</vt:lpstr>
      <vt:lpstr>minesrevenue</vt:lpstr>
      <vt:lpstr>'dem25'!mining</vt:lpstr>
      <vt:lpstr>'dem25'!Print_Area</vt:lpstr>
      <vt:lpstr>'dem25'!Print_Titles</vt:lpstr>
      <vt:lpstr>'dem25'!revise</vt:lpstr>
      <vt:lpstr>'dem25'!summary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2019-07-18T13:23:51Z</cp:lastPrinted>
  <dcterms:created xsi:type="dcterms:W3CDTF">2004-06-02T16:21:26Z</dcterms:created>
  <dcterms:modified xsi:type="dcterms:W3CDTF">2019-08-05T09:39:30Z</dcterms:modified>
</cp:coreProperties>
</file>