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7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'dem37'!$A$14:$J$69</definedName>
    <definedName name="aviationcap" localSheetId="0">'dem37'!#REF!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'dem37'!#REF!</definedName>
    <definedName name="_xlnm.Print_Area" localSheetId="0">'dem37'!$A$1:$J$65</definedName>
    <definedName name="_xlnm.Print_Titles" localSheetId="0">'dem37'!$11:$14</definedName>
    <definedName name="revise" localSheetId="0">'dem37'!$D$84:$I$84</definedName>
    <definedName name="rt" localSheetId="0">'dem37'!$D$53:$J$53</definedName>
    <definedName name="rtcap" localSheetId="0">'dem37'!$D$62:$J$62</definedName>
    <definedName name="rtrec" localSheetId="0">'dem37'!#REF!</definedName>
    <definedName name="rtrec1" localSheetId="0">'dem37'!#REF!</definedName>
    <definedName name="rtrec2" localSheetId="0">'dem37'!#REF!</definedName>
    <definedName name="spfrd">#REF!</definedName>
    <definedName name="sss">#REF!</definedName>
    <definedName name="summary" localSheetId="0">'dem37'!$D$76:$I$76</definedName>
    <definedName name="Voted" localSheetId="0">'dem37'!$E$9:$G$9</definedName>
    <definedName name="Z_239EE218_578E_4317_BEED_14D5D7089E27_.wvu.FilterData" localSheetId="0" hidden="1">'dem37'!$A$1:$J$64</definedName>
    <definedName name="Z_239EE218_578E_4317_BEED_14D5D7089E27_.wvu.PrintTitles" localSheetId="0" hidden="1">'dem37'!$11:$14</definedName>
    <definedName name="Z_302A3EA3_AE96_11D5_A646_0050BA3D7AFD_.wvu.FilterData" localSheetId="0" hidden="1">'dem37'!$A$1:$J$64</definedName>
    <definedName name="Z_302A3EA3_AE96_11D5_A646_0050BA3D7AFD_.wvu.PrintTitles" localSheetId="0" hidden="1">'dem37'!$11:$14</definedName>
    <definedName name="Z_36DBA021_0ECB_11D4_8064_004005726899_.wvu.FilterData" localSheetId="0" hidden="1">'dem37'!$C$15:$C$64</definedName>
    <definedName name="Z_36DBA021_0ECB_11D4_8064_004005726899_.wvu.PrintTitles" localSheetId="0" hidden="1">'dem37'!$11:$14</definedName>
    <definedName name="Z_93EBE921_AE91_11D5_8685_004005726899_.wvu.FilterData" localSheetId="0" hidden="1">'dem37'!$C$15:$C$64</definedName>
    <definedName name="Z_93EBE921_AE91_11D5_8685_004005726899_.wvu.PrintTitles" localSheetId="0" hidden="1">'dem37'!$11:$14</definedName>
    <definedName name="Z_94DA79C1_0FDE_11D5_9579_000021DAEEA2_.wvu.FilterData" localSheetId="0" hidden="1">'dem37'!$C$15:$C$64</definedName>
    <definedName name="Z_94DA79C1_0FDE_11D5_9579_000021DAEEA2_.wvu.PrintArea" localSheetId="0" hidden="1">'dem37'!$A$1:$J$64</definedName>
    <definedName name="Z_94DA79C1_0FDE_11D5_9579_000021DAEEA2_.wvu.PrintTitles" localSheetId="0" hidden="1">'dem37'!$11:$14</definedName>
    <definedName name="Z_B4CB0976_161F_11D5_8064_004005726899_.wvu.FilterData" localSheetId="0" hidden="1">'dem37'!$C$15:$C$64</definedName>
    <definedName name="Z_C868F8C3_16D7_11D5_A68D_81D6213F5331_.wvu.FilterData" localSheetId="0" hidden="1">'dem37'!$C$15:$C$64</definedName>
    <definedName name="Z_C868F8C3_16D7_11D5_A68D_81D6213F5331_.wvu.PrintTitles" localSheetId="0" hidden="1">'dem37'!$11:$14</definedName>
    <definedName name="Z_E5DF37BD_125C_11D5_8DC4_D0F5D88B3549_.wvu.FilterData" localSheetId="0" hidden="1">'dem37'!$C$15:$C$64</definedName>
    <definedName name="Z_E5DF37BD_125C_11D5_8DC4_D0F5D88B3549_.wvu.PrintArea" localSheetId="0" hidden="1">'dem37'!$A$1:$J$64</definedName>
    <definedName name="Z_E5DF37BD_125C_11D5_8DC4_D0F5D88B3549_.wvu.PrintTitles" localSheetId="0" hidden="1">'dem37'!$11:$14</definedName>
    <definedName name="Z_F8ADACC1_164E_11D6_B603_000021DAEEA2_.wvu.FilterData" localSheetId="0" hidden="1">'dem37'!$C$15:$C$64</definedName>
    <definedName name="Z_F8ADACC1_164E_11D6_B603_000021DAEEA2_.wvu.PrintTitles" localSheetId="0" hidden="1">'dem37'!$11:$14</definedName>
  </definedNames>
  <calcPr calcId="125725"/>
</workbook>
</file>

<file path=xl/calcChain.xml><?xml version="1.0" encoding="utf-8"?>
<calcChain xmlns="http://schemas.openxmlformats.org/spreadsheetml/2006/main">
  <c r="D60" i="4"/>
  <c r="D61" s="1"/>
  <c r="D62" s="1"/>
  <c r="H60"/>
  <c r="H61" s="1"/>
  <c r="H62" s="1"/>
  <c r="F60"/>
  <c r="F61" s="1"/>
  <c r="F62" s="1"/>
  <c r="H51"/>
  <c r="F51"/>
  <c r="D51"/>
  <c r="H45"/>
  <c r="F45"/>
  <c r="D45"/>
  <c r="H41"/>
  <c r="F41"/>
  <c r="D41"/>
  <c r="H36"/>
  <c r="F36"/>
  <c r="D36"/>
  <c r="H27"/>
  <c r="F27"/>
  <c r="D27"/>
  <c r="F52" l="1"/>
  <c r="F53" s="1"/>
  <c r="F54" s="1"/>
  <c r="D52"/>
  <c r="D53" s="1"/>
  <c r="D54" s="1"/>
  <c r="H52"/>
  <c r="H53" s="1"/>
  <c r="H54" s="1"/>
  <c r="D63" l="1"/>
  <c r="D64" s="1"/>
  <c r="F63"/>
  <c r="F64" s="1"/>
  <c r="H63"/>
  <c r="H64" s="1"/>
  <c r="E9" l="1"/>
  <c r="F9"/>
  <c r="G9" l="1"/>
</calcChain>
</file>

<file path=xl/sharedStrings.xml><?xml version="1.0" encoding="utf-8"?>
<sst xmlns="http://schemas.openxmlformats.org/spreadsheetml/2006/main" count="103" uniqueCount="71">
  <si>
    <t>SIKKIM NATIONALISED TRANSPORT</t>
  </si>
  <si>
    <t>Road Transport</t>
  </si>
  <si>
    <t>Capital Outlay on Road Transport</t>
  </si>
  <si>
    <t>Voted</t>
  </si>
  <si>
    <t>Major /Sub-Major/Minor/Sub/Detailed Heads</t>
  </si>
  <si>
    <t>Total</t>
  </si>
  <si>
    <t>REVENUE SECTION</t>
  </si>
  <si>
    <t>M.H.</t>
  </si>
  <si>
    <t>Sikkim Nationalised Transport</t>
  </si>
  <si>
    <t>Management</t>
  </si>
  <si>
    <t>60.00.01</t>
  </si>
  <si>
    <t>Salaries</t>
  </si>
  <si>
    <t>60.00.11</t>
  </si>
  <si>
    <t>Travel Expenses</t>
  </si>
  <si>
    <t>60.00.13</t>
  </si>
  <si>
    <t>Office Expenses</t>
  </si>
  <si>
    <t>60.00.14</t>
  </si>
  <si>
    <t>Rent Rates &amp; Taxes</t>
  </si>
  <si>
    <t>60.00.50</t>
  </si>
  <si>
    <t>Other Charges</t>
  </si>
  <si>
    <t>60.00.51</t>
  </si>
  <si>
    <t>Motor Vehicles</t>
  </si>
  <si>
    <t>Operation</t>
  </si>
  <si>
    <t>61.00.01</t>
  </si>
  <si>
    <t>61.00.02</t>
  </si>
  <si>
    <t>Wages</t>
  </si>
  <si>
    <t>61.00.11</t>
  </si>
  <si>
    <t>61.00.13</t>
  </si>
  <si>
    <t>61.00.51</t>
  </si>
  <si>
    <t>63.00.21</t>
  </si>
  <si>
    <t>Buildings</t>
  </si>
  <si>
    <t>64.00.27</t>
  </si>
  <si>
    <t>64.00.71</t>
  </si>
  <si>
    <t>Maintenance of Siliguri Rest House</t>
  </si>
  <si>
    <t>64.00.72</t>
  </si>
  <si>
    <t>CAPITAL SECTION</t>
  </si>
  <si>
    <t>Acquisition of fleet</t>
  </si>
  <si>
    <t>Fleet Purchase</t>
  </si>
  <si>
    <t>61.00.74</t>
  </si>
  <si>
    <t>DEMAND NO. 37</t>
  </si>
  <si>
    <t>II. Details of the estimates and the heads under which this grant will be accounted for:</t>
  </si>
  <si>
    <t>Revenue</t>
  </si>
  <si>
    <t>Capital</t>
  </si>
  <si>
    <t>C - Economic Services (g) Transport</t>
  </si>
  <si>
    <t>C - Capital Outlay of Economic Services (g) Capital Account of Transport</t>
  </si>
  <si>
    <t>Maintenance and  Repairs</t>
  </si>
  <si>
    <t>Supplies and Materials</t>
  </si>
  <si>
    <t>(In Thousands of Rupees)</t>
  </si>
  <si>
    <t>62.00.81</t>
  </si>
  <si>
    <t>62.00.82</t>
  </si>
  <si>
    <t>Maintenance and Repairs</t>
  </si>
  <si>
    <t>61.00.50</t>
  </si>
  <si>
    <t>Purchase of Buses, Trucks and Tankers</t>
  </si>
  <si>
    <t>National e-Governance Action Plan (NeGAP)</t>
  </si>
  <si>
    <t>Minor Works (Special Repairs for SNT Bldg)</t>
  </si>
  <si>
    <t>Repairs &amp; Maintenance of Booking Office</t>
  </si>
  <si>
    <t>Budget Estimate</t>
  </si>
  <si>
    <t>60.00.42</t>
  </si>
  <si>
    <t>60.00.52</t>
  </si>
  <si>
    <t>Ex-gratia payment for drivers</t>
  </si>
  <si>
    <t>Lump sum provision for revision of Pay &amp; Allowances</t>
  </si>
  <si>
    <t>Integrated Depot Management System (State Share)</t>
  </si>
  <si>
    <t>I. Estimate of the amount required in the year ending 31st March, 2020 to defray the charges in respect of Sikkim Nationalised Transport</t>
  </si>
  <si>
    <t>2019-20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</si>
  <si>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</si>
  <si>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</si>
  <si>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</si>
  <si>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</si>
  <si>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</si>
  <si>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</si>
  <si>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Integrated Depot Management System 
(Central Share)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</si>
</sst>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 * #,##0.00_ ;_ * \-#,##0.00_ ;_ * &quot;-&quot;??_ ;_ @_ "/>
    <numFmt numFmtId="165" formatCode="00000#"/>
    <numFmt numFmtId="166" formatCode="00.000"/>
    <numFmt numFmtId="167" formatCode="0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6" applyNumberFormat="1" applyFont="1" applyFill="1" applyBorder="1" applyProtection="1"/>
    <xf numFmtId="0" fontId="3" fillId="0" borderId="2" xfId="6" applyNumberFormat="1" applyFont="1" applyFill="1" applyBorder="1" applyAlignment="1" applyProtection="1">
      <alignment horizontal="left"/>
    </xf>
    <xf numFmtId="0" fontId="4" fillId="0" borderId="2" xfId="6" applyNumberFormat="1" applyFont="1" applyFill="1" applyBorder="1" applyAlignment="1" applyProtection="1">
      <alignment horizontal="right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Alignment="1" applyProtection="1">
      <alignment horizontal="left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vertical="center" wrapText="1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right"/>
    </xf>
    <xf numFmtId="0" fontId="5" fillId="0" borderId="0" xfId="3" applyFont="1" applyFill="1" applyBorder="1" applyAlignment="1" applyProtection="1">
      <alignment horizontal="center"/>
    </xf>
    <xf numFmtId="0" fontId="5" fillId="0" borderId="0" xfId="3" applyNumberFormat="1" applyFont="1" applyFill="1" applyBorder="1" applyAlignment="1" applyProtection="1">
      <alignment horizontal="center"/>
    </xf>
    <xf numFmtId="0" fontId="3" fillId="0" borderId="0" xfId="3" applyFont="1" applyFill="1"/>
    <xf numFmtId="0" fontId="3" fillId="0" borderId="0" xfId="3" applyFont="1" applyFill="1" applyAlignment="1">
      <alignment horizontal="right"/>
    </xf>
    <xf numFmtId="0" fontId="5" fillId="0" borderId="0" xfId="3" applyFont="1" applyFill="1" applyAlignment="1" applyProtection="1">
      <alignment horizontal="center"/>
    </xf>
    <xf numFmtId="0" fontId="5" fillId="0" borderId="0" xfId="3" applyNumberFormat="1" applyFont="1" applyFill="1" applyAlignment="1" applyProtection="1">
      <alignment horizontal="center"/>
    </xf>
    <xf numFmtId="0" fontId="3" fillId="0" borderId="0" xfId="3" applyNumberFormat="1" applyFont="1" applyFill="1" applyAlignment="1" applyProtection="1">
      <alignment horizontal="right"/>
    </xf>
    <xf numFmtId="0" fontId="5" fillId="0" borderId="0" xfId="3" applyNumberFormat="1" applyFont="1" applyFill="1" applyAlignment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/>
    </xf>
    <xf numFmtId="0" fontId="3" fillId="0" borderId="0" xfId="3" applyNumberFormat="1" applyFont="1" applyFill="1" applyAlignment="1">
      <alignment horizontal="center"/>
    </xf>
    <xf numFmtId="0" fontId="3" fillId="0" borderId="0" xfId="3" applyFont="1" applyFill="1" applyAlignment="1">
      <alignment horizontal="left" vertical="top"/>
    </xf>
    <xf numFmtId="0" fontId="5" fillId="0" borderId="0" xfId="3" applyNumberFormat="1" applyFont="1" applyFill="1" applyBorder="1"/>
    <xf numFmtId="0" fontId="3" fillId="0" borderId="0" xfId="3" applyNumberFormat="1" applyFont="1" applyFill="1"/>
    <xf numFmtId="0" fontId="5" fillId="0" borderId="0" xfId="3" applyFont="1" applyFill="1" applyAlignment="1" applyProtection="1">
      <alignment horizontal="left"/>
    </xf>
    <xf numFmtId="164" fontId="3" fillId="0" borderId="0" xfId="1" applyFont="1" applyFill="1" applyBorder="1" applyAlignment="1" applyProtection="1">
      <alignment horizontal="right"/>
    </xf>
    <xf numFmtId="0" fontId="5" fillId="0" borderId="0" xfId="3" applyFont="1" applyFill="1" applyAlignment="1">
      <alignment horizontal="right"/>
    </xf>
    <xf numFmtId="166" fontId="5" fillId="0" borderId="0" xfId="3" applyNumberFormat="1" applyFont="1" applyFill="1" applyAlignment="1">
      <alignment horizontal="right"/>
    </xf>
    <xf numFmtId="0" fontId="3" fillId="0" borderId="0" xfId="3" applyNumberFormat="1" applyFont="1" applyFill="1" applyAlignment="1">
      <alignment horizontal="left"/>
    </xf>
    <xf numFmtId="164" fontId="3" fillId="0" borderId="0" xfId="1" applyFont="1" applyFill="1"/>
    <xf numFmtId="0" fontId="3" fillId="0" borderId="0" xfId="3" applyFont="1" applyFill="1" applyBorder="1" applyAlignment="1" applyProtection="1">
      <alignment horizontal="left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3" xfId="3" applyNumberFormat="1" applyFont="1" applyFill="1" applyBorder="1" applyAlignment="1" applyProtection="1">
      <alignment horizontal="right"/>
    </xf>
    <xf numFmtId="164" fontId="3" fillId="0" borderId="3" xfId="1" applyFont="1" applyFill="1" applyBorder="1" applyAlignment="1" applyProtection="1">
      <alignment horizontal="right" wrapText="1"/>
    </xf>
    <xf numFmtId="0" fontId="3" fillId="0" borderId="0" xfId="3" applyNumberFormat="1" applyFont="1" applyFill="1" applyAlignment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horizontal="right" vertical="top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/>
    </xf>
    <xf numFmtId="0" fontId="3" fillId="0" borderId="0" xfId="3" applyNumberFormat="1" applyFont="1" applyFill="1" applyBorder="1" applyAlignment="1">
      <alignment horizontal="right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3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 applyProtection="1">
      <alignment horizontal="left" wrapText="1"/>
    </xf>
    <xf numFmtId="166" fontId="5" fillId="0" borderId="0" xfId="3" applyNumberFormat="1" applyFont="1" applyFill="1" applyBorder="1" applyAlignment="1">
      <alignment horizontal="right"/>
    </xf>
    <xf numFmtId="0" fontId="5" fillId="0" borderId="0" xfId="3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right"/>
    </xf>
    <xf numFmtId="0" fontId="5" fillId="0" borderId="0" xfId="3" applyFont="1" applyFill="1" applyBorder="1" applyAlignment="1">
      <alignment horizontal="right"/>
    </xf>
    <xf numFmtId="0" fontId="3" fillId="0" borderId="3" xfId="3" applyFont="1" applyFill="1" applyBorder="1"/>
    <xf numFmtId="0" fontId="3" fillId="0" borderId="3" xfId="3" applyFont="1" applyFill="1" applyBorder="1" applyAlignment="1">
      <alignment horizontal="right"/>
    </xf>
    <xf numFmtId="0" fontId="5" fillId="0" borderId="3" xfId="3" applyFont="1" applyFill="1" applyBorder="1" applyAlignment="1" applyProtection="1">
      <alignment horizontal="left"/>
    </xf>
    <xf numFmtId="167" fontId="3" fillId="0" borderId="0" xfId="3" applyNumberFormat="1" applyFont="1" applyFill="1" applyBorder="1" applyAlignment="1">
      <alignment horizontal="right"/>
    </xf>
    <xf numFmtId="0" fontId="3" fillId="0" borderId="2" xfId="3" applyFont="1" applyFill="1" applyBorder="1"/>
    <xf numFmtId="0" fontId="5" fillId="0" borderId="2" xfId="3" applyFont="1" applyFill="1" applyBorder="1" applyAlignment="1">
      <alignment horizontal="right"/>
    </xf>
    <xf numFmtId="0" fontId="5" fillId="0" borderId="2" xfId="3" applyFont="1" applyFill="1" applyBorder="1" applyAlignment="1" applyProtection="1">
      <alignment horizontal="left"/>
    </xf>
    <xf numFmtId="164" fontId="3" fillId="0" borderId="0" xfId="1" applyFont="1" applyFill="1" applyBorder="1" applyAlignment="1" applyProtection="1">
      <alignment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NumberFormat="1" applyFont="1" applyFill="1" applyBorder="1"/>
    <xf numFmtId="43" fontId="3" fillId="0" borderId="0" xfId="3" applyNumberFormat="1" applyFont="1" applyFill="1" applyBorder="1"/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7" applyNumberFormat="1" applyFont="1" applyFill="1" applyProtection="1"/>
    <xf numFmtId="0" fontId="3" fillId="0" borderId="0" xfId="7" applyNumberFormat="1" applyFont="1" applyFill="1" applyAlignment="1" applyProtection="1">
      <alignment horizontal="right"/>
    </xf>
    <xf numFmtId="0" fontId="3" fillId="0" borderId="0" xfId="3" applyFont="1" applyFill="1" applyAlignment="1">
      <alignment wrapText="1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4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164" fontId="3" fillId="0" borderId="0" xfId="1" applyFont="1" applyFill="1" applyBorder="1" applyAlignment="1" applyProtection="1">
      <alignment horizontal="right" vertical="top" wrapText="1"/>
    </xf>
    <xf numFmtId="0" fontId="3" fillId="0" borderId="0" xfId="7" applyFont="1" applyFill="1" applyProtection="1"/>
    <xf numFmtId="0" fontId="3" fillId="0" borderId="0" xfId="5" applyFont="1" applyFill="1" applyAlignment="1" applyProtection="1">
      <alignment horizontal="left" vertical="top" wrapText="1"/>
    </xf>
    <xf numFmtId="165" fontId="3" fillId="0" borderId="0" xfId="3" applyNumberFormat="1" applyFont="1" applyFill="1" applyBorder="1" applyAlignment="1">
      <alignment horizontal="right"/>
    </xf>
    <xf numFmtId="165" fontId="3" fillId="0" borderId="0" xfId="3" applyNumberFormat="1" applyFont="1" applyFill="1" applyBorder="1" applyAlignment="1">
      <alignment horizontal="right" vertical="top"/>
    </xf>
    <xf numFmtId="164" fontId="3" fillId="0" borderId="0" xfId="1" applyFont="1" applyFill="1" applyAlignment="1">
      <alignment horizontal="right" wrapText="1"/>
    </xf>
    <xf numFmtId="0" fontId="3" fillId="0" borderId="2" xfId="3" applyFont="1" applyFill="1" applyBorder="1" applyAlignment="1">
      <alignment horizontal="right"/>
    </xf>
    <xf numFmtId="0" fontId="3" fillId="0" borderId="2" xfId="3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/>
    </xf>
    <xf numFmtId="0" fontId="3" fillId="0" borderId="1" xfId="6" applyNumberFormat="1" applyFont="1" applyFill="1" applyBorder="1" applyAlignment="1" applyProtection="1">
      <alignment horizontal="right" vertical="top" wrapText="1"/>
    </xf>
    <xf numFmtId="0" fontId="3" fillId="0" borderId="0" xfId="7" applyFont="1" applyFill="1" applyAlignment="1" applyProtection="1">
      <alignment horizontal="right" vertical="top"/>
    </xf>
    <xf numFmtId="0" fontId="3" fillId="0" borderId="0" xfId="6" applyNumberFormat="1" applyFont="1" applyFill="1" applyBorder="1" applyAlignment="1" applyProtection="1">
      <alignment horizontal="left"/>
    </xf>
    <xf numFmtId="0" fontId="3" fillId="0" borderId="1" xfId="6" applyNumberFormat="1" applyFont="1" applyFill="1" applyBorder="1" applyAlignment="1" applyProtection="1">
      <alignment vertical="top"/>
    </xf>
    <xf numFmtId="0" fontId="3" fillId="0" borderId="0" xfId="3" applyFont="1" applyFill="1" applyAlignment="1">
      <alignment horizontal="center"/>
    </xf>
    <xf numFmtId="0" fontId="3" fillId="0" borderId="0" xfId="6" applyNumberFormat="1" applyFont="1" applyFill="1" applyBorder="1" applyAlignment="1" applyProtection="1">
      <alignment horizontal="left" vertical="top"/>
    </xf>
  </cellXfs>
  <cellStyles count="8">
    <cellStyle name="Comma" xfId="1" builtinId="3"/>
    <cellStyle name="Comma 10" xfId="2"/>
    <cellStyle name="Normal" xfId="0" builtinId="0"/>
    <cellStyle name="Normal_budget 2004-05_2.6.04" xfId="3"/>
    <cellStyle name="Normal_BUDGET FOR  03-04" xfId="4"/>
    <cellStyle name="Normal_budget for 03-04" xfId="5"/>
    <cellStyle name="Normal_BUDGET-2000" xfId="6"/>
    <cellStyle name="Normal_budgetDocNIC02-0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$Budgets%202002%20onward$\$Bud2018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$Budgets%202002%20onward$\$Bud2018$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$Budgets%202002%20onward$\$Bud2018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104"/>
  <sheetViews>
    <sheetView tabSelected="1" view="pageBreakPreview" zoomScaleNormal="112" zoomScaleSheetLayoutView="100" workbookViewId="0">
      <selection activeCell="A66" sqref="A66:XFD91"/>
    </sheetView>
  </sheetViews>
  <sheetFormatPr defaultColWidth="11" defaultRowHeight="13.2"/>
  <cols>
    <col min="1" max="1" width="6.5546875" style="19" customWidth="1"/>
    <col min="2" max="2" width="8.21875" style="20" customWidth="1"/>
    <col min="3" max="3" width="40.77734375" style="19" customWidth="1"/>
    <col min="4" max="4" width="11.77734375" style="30" customWidth="1"/>
    <col min="5" max="5" width="9.44140625" style="30" customWidth="1"/>
    <col min="6" max="6" width="11.5546875" style="19" customWidth="1"/>
    <col min="7" max="7" width="9.109375" style="19" customWidth="1"/>
    <col min="8" max="8" width="11.77734375" style="19" customWidth="1"/>
    <col min="9" max="9" width="9.6640625" style="19" customWidth="1"/>
    <col min="10" max="10" width="13.5546875" style="19" customWidth="1"/>
    <col min="11" max="16384" width="11" style="19"/>
  </cols>
  <sheetData>
    <row r="1" spans="1:10" ht="14.1" customHeight="1">
      <c r="A1" s="15"/>
      <c r="B1" s="16"/>
      <c r="C1" s="17"/>
      <c r="D1" s="18"/>
      <c r="E1" s="18" t="s">
        <v>39</v>
      </c>
      <c r="F1" s="17"/>
      <c r="G1" s="17"/>
      <c r="H1" s="17"/>
      <c r="I1" s="17"/>
      <c r="J1" s="17"/>
    </row>
    <row r="2" spans="1:10" ht="14.1" customHeight="1">
      <c r="A2" s="15"/>
      <c r="B2" s="16"/>
      <c r="C2" s="17"/>
      <c r="D2" s="18"/>
      <c r="E2" s="18" t="s">
        <v>0</v>
      </c>
      <c r="F2" s="17"/>
      <c r="G2" s="17"/>
      <c r="H2" s="17"/>
      <c r="I2" s="17"/>
      <c r="J2" s="17"/>
    </row>
    <row r="3" spans="1:10" ht="9" customHeight="1">
      <c r="C3" s="21"/>
      <c r="D3" s="22"/>
      <c r="E3" s="22"/>
      <c r="F3" s="21"/>
      <c r="G3" s="21"/>
      <c r="H3" s="21"/>
      <c r="I3" s="21"/>
      <c r="J3" s="21"/>
    </row>
    <row r="4" spans="1:10" ht="14.1" customHeight="1">
      <c r="D4" s="23" t="s">
        <v>43</v>
      </c>
      <c r="E4" s="24">
        <v>3055</v>
      </c>
      <c r="F4" s="25" t="s">
        <v>1</v>
      </c>
      <c r="G4" s="26"/>
      <c r="H4" s="26"/>
      <c r="I4" s="26"/>
      <c r="J4" s="26"/>
    </row>
    <row r="5" spans="1:10" ht="14.1" customHeight="1">
      <c r="D5" s="23" t="s">
        <v>44</v>
      </c>
      <c r="E5" s="24">
        <v>5055</v>
      </c>
      <c r="F5" s="25" t="s">
        <v>2</v>
      </c>
      <c r="G5" s="26"/>
      <c r="H5" s="26"/>
      <c r="I5" s="26"/>
      <c r="J5" s="26"/>
    </row>
    <row r="6" spans="1:10" ht="9" customHeight="1">
      <c r="D6" s="23"/>
      <c r="E6" s="24"/>
      <c r="F6" s="25"/>
      <c r="G6" s="26"/>
      <c r="H6" s="26"/>
      <c r="I6" s="26"/>
      <c r="J6" s="26"/>
    </row>
    <row r="7" spans="1:10" ht="14.1" customHeight="1">
      <c r="A7" s="25" t="s">
        <v>62</v>
      </c>
      <c r="D7" s="23"/>
      <c r="E7" s="27"/>
      <c r="G7" s="26"/>
      <c r="H7" s="26"/>
      <c r="I7" s="26"/>
      <c r="J7" s="26"/>
    </row>
    <row r="8" spans="1:10" ht="14.1" customHeight="1">
      <c r="A8" s="28"/>
      <c r="D8" s="29"/>
      <c r="E8" s="75" t="s">
        <v>41</v>
      </c>
      <c r="F8" s="76" t="s">
        <v>42</v>
      </c>
      <c r="G8" s="76" t="s">
        <v>5</v>
      </c>
      <c r="H8" s="76"/>
    </row>
    <row r="9" spans="1:10" ht="14.1" customHeight="1">
      <c r="A9" s="28"/>
      <c r="D9" s="18" t="s">
        <v>3</v>
      </c>
      <c r="E9" s="18">
        <f>J54</f>
        <v>877714</v>
      </c>
      <c r="F9" s="77">
        <f>J63</f>
        <v>10000</v>
      </c>
      <c r="G9" s="18">
        <f>F9+E9</f>
        <v>887714</v>
      </c>
      <c r="H9" s="18"/>
      <c r="I9" s="30"/>
      <c r="J9" s="30"/>
    </row>
    <row r="10" spans="1:10" ht="14.1" customHeight="1">
      <c r="A10" s="25" t="s">
        <v>40</v>
      </c>
      <c r="C10" s="25"/>
      <c r="F10" s="30"/>
      <c r="G10" s="30"/>
      <c r="H10" s="30"/>
      <c r="I10" s="30"/>
      <c r="J10" s="30"/>
    </row>
    <row r="11" spans="1:10" ht="13.2" customHeight="1">
      <c r="A11" s="1"/>
      <c r="B11" s="2"/>
      <c r="C11" s="3"/>
      <c r="D11" s="4"/>
      <c r="E11" s="4"/>
      <c r="F11" s="4"/>
      <c r="G11" s="4"/>
      <c r="H11" s="4"/>
      <c r="I11" s="5"/>
      <c r="J11" s="6" t="s">
        <v>47</v>
      </c>
    </row>
    <row r="12" spans="1:10" s="79" customFormat="1" ht="13.2" customHeight="1">
      <c r="A12" s="7"/>
      <c r="B12" s="8"/>
      <c r="C12" s="86"/>
      <c r="D12" s="90" t="s">
        <v>64</v>
      </c>
      <c r="E12" s="90"/>
      <c r="F12" s="92" t="s">
        <v>65</v>
      </c>
      <c r="G12" s="92"/>
      <c r="H12" s="92" t="s">
        <v>66</v>
      </c>
      <c r="I12" s="92"/>
      <c r="J12" s="87" t="s">
        <v>56</v>
      </c>
    </row>
    <row r="13" spans="1:10" s="79" customFormat="1">
      <c r="A13" s="1"/>
      <c r="B13" s="2"/>
      <c r="C13" s="9" t="s">
        <v>4</v>
      </c>
      <c r="D13" s="89" t="s">
        <v>67</v>
      </c>
      <c r="E13" s="89"/>
      <c r="F13" s="89" t="s">
        <v>68</v>
      </c>
      <c r="G13" s="89"/>
      <c r="H13" s="89" t="s">
        <v>69</v>
      </c>
      <c r="I13" s="89"/>
      <c r="J13" s="88" t="s">
        <v>63</v>
      </c>
    </row>
    <row r="14" spans="1:10" s="79" customFormat="1">
      <c r="A14" s="10"/>
      <c r="B14" s="11"/>
      <c r="C14" s="3"/>
      <c r="D14" s="12"/>
      <c r="E14" s="12"/>
      <c r="F14" s="12"/>
      <c r="G14" s="12"/>
      <c r="H14" s="12"/>
      <c r="I14" s="12"/>
      <c r="J14" s="13"/>
    </row>
    <row r="15" spans="1:10" ht="14.1" customHeight="1">
      <c r="C15" s="31" t="s">
        <v>6</v>
      </c>
      <c r="D15" s="14"/>
      <c r="E15" s="14"/>
      <c r="F15" s="14"/>
      <c r="G15" s="14"/>
      <c r="H15" s="14"/>
      <c r="I15" s="14"/>
      <c r="J15" s="14"/>
    </row>
    <row r="16" spans="1:10" ht="14.1" customHeight="1">
      <c r="A16" s="19" t="s">
        <v>7</v>
      </c>
      <c r="B16" s="33">
        <v>3055</v>
      </c>
      <c r="C16" s="31" t="s">
        <v>1</v>
      </c>
      <c r="F16" s="30"/>
      <c r="G16" s="30"/>
      <c r="H16" s="30"/>
      <c r="I16" s="30"/>
      <c r="J16" s="30"/>
    </row>
    <row r="17" spans="1:10" ht="14.1" customHeight="1">
      <c r="B17" s="34">
        <v>0.20100000000000001</v>
      </c>
      <c r="C17" s="31" t="s">
        <v>8</v>
      </c>
      <c r="F17" s="35"/>
      <c r="G17" s="30"/>
      <c r="H17" s="30"/>
      <c r="I17" s="30"/>
      <c r="J17" s="36"/>
    </row>
    <row r="18" spans="1:10" ht="14.1" customHeight="1">
      <c r="B18" s="20">
        <v>60</v>
      </c>
      <c r="C18" s="25" t="s">
        <v>9</v>
      </c>
      <c r="F18" s="30"/>
      <c r="G18" s="30"/>
      <c r="H18" s="30"/>
      <c r="I18" s="30"/>
      <c r="J18" s="30"/>
    </row>
    <row r="19" spans="1:10" ht="13.95" customHeight="1">
      <c r="A19" s="15"/>
      <c r="B19" s="81" t="s">
        <v>10</v>
      </c>
      <c r="C19" s="37" t="s">
        <v>11</v>
      </c>
      <c r="D19" s="38">
        <v>69510</v>
      </c>
      <c r="E19" s="39"/>
      <c r="F19" s="38">
        <v>76989</v>
      </c>
      <c r="G19" s="39"/>
      <c r="H19" s="23">
        <v>76989</v>
      </c>
      <c r="I19" s="39"/>
      <c r="J19" s="23">
        <v>131569</v>
      </c>
    </row>
    <row r="20" spans="1:10" ht="14.1" customHeight="1">
      <c r="A20" s="15"/>
      <c r="B20" s="81" t="s">
        <v>12</v>
      </c>
      <c r="C20" s="37" t="s">
        <v>13</v>
      </c>
      <c r="D20" s="38">
        <v>1100</v>
      </c>
      <c r="E20" s="39"/>
      <c r="F20" s="38">
        <v>1100</v>
      </c>
      <c r="G20" s="39"/>
      <c r="H20" s="23">
        <v>1100</v>
      </c>
      <c r="I20" s="39"/>
      <c r="J20" s="23">
        <v>825</v>
      </c>
    </row>
    <row r="21" spans="1:10" ht="14.1" customHeight="1">
      <c r="A21" s="15"/>
      <c r="B21" s="81" t="s">
        <v>14</v>
      </c>
      <c r="C21" s="37" t="s">
        <v>15</v>
      </c>
      <c r="D21" s="38">
        <v>10100</v>
      </c>
      <c r="E21" s="39"/>
      <c r="F21" s="38">
        <v>8100</v>
      </c>
      <c r="G21" s="39"/>
      <c r="H21" s="23">
        <v>8100</v>
      </c>
      <c r="I21" s="39"/>
      <c r="J21" s="23">
        <v>6075</v>
      </c>
    </row>
    <row r="22" spans="1:10" ht="14.1" customHeight="1">
      <c r="A22" s="15"/>
      <c r="B22" s="81" t="s">
        <v>16</v>
      </c>
      <c r="C22" s="37" t="s">
        <v>17</v>
      </c>
      <c r="D22" s="38">
        <v>800</v>
      </c>
      <c r="E22" s="39"/>
      <c r="F22" s="38">
        <v>800</v>
      </c>
      <c r="G22" s="39"/>
      <c r="H22" s="38">
        <v>800</v>
      </c>
      <c r="I22" s="39"/>
      <c r="J22" s="23">
        <v>600</v>
      </c>
    </row>
    <row r="23" spans="1:10" ht="14.4" customHeight="1">
      <c r="A23" s="15"/>
      <c r="B23" s="82" t="s">
        <v>57</v>
      </c>
      <c r="C23" s="80" t="s">
        <v>60</v>
      </c>
      <c r="D23" s="39">
        <v>0</v>
      </c>
      <c r="E23" s="39"/>
      <c r="F23" s="38">
        <v>61500</v>
      </c>
      <c r="G23" s="39"/>
      <c r="H23" s="38">
        <v>61500</v>
      </c>
      <c r="I23" s="39"/>
      <c r="J23" s="23">
        <v>54467</v>
      </c>
    </row>
    <row r="24" spans="1:10" ht="14.1" customHeight="1">
      <c r="A24" s="15"/>
      <c r="B24" s="81" t="s">
        <v>18</v>
      </c>
      <c r="C24" s="37" t="s">
        <v>19</v>
      </c>
      <c r="D24" s="38">
        <v>10500</v>
      </c>
      <c r="E24" s="39"/>
      <c r="F24" s="38">
        <v>20500</v>
      </c>
      <c r="G24" s="39"/>
      <c r="H24" s="38">
        <v>20500</v>
      </c>
      <c r="I24" s="39"/>
      <c r="J24" s="23">
        <v>20500</v>
      </c>
    </row>
    <row r="25" spans="1:10" ht="14.1" customHeight="1">
      <c r="A25" s="15"/>
      <c r="B25" s="81" t="s">
        <v>20</v>
      </c>
      <c r="C25" s="37" t="s">
        <v>21</v>
      </c>
      <c r="D25" s="38">
        <v>1400</v>
      </c>
      <c r="E25" s="39"/>
      <c r="F25" s="38">
        <v>3800</v>
      </c>
      <c r="G25" s="39"/>
      <c r="H25" s="38">
        <v>3800</v>
      </c>
      <c r="I25" s="39"/>
      <c r="J25" s="23">
        <v>2850</v>
      </c>
    </row>
    <row r="26" spans="1:10" ht="14.1" customHeight="1">
      <c r="A26" s="15"/>
      <c r="B26" s="81" t="s">
        <v>58</v>
      </c>
      <c r="C26" s="37" t="s">
        <v>59</v>
      </c>
      <c r="D26" s="39">
        <v>0</v>
      </c>
      <c r="E26" s="39"/>
      <c r="F26" s="38">
        <v>5000</v>
      </c>
      <c r="G26" s="39"/>
      <c r="H26" s="39">
        <v>0</v>
      </c>
      <c r="I26" s="39"/>
      <c r="J26" s="23">
        <v>5000</v>
      </c>
    </row>
    <row r="27" spans="1:10" ht="14.1" customHeight="1">
      <c r="A27" s="15" t="s">
        <v>5</v>
      </c>
      <c r="B27" s="16">
        <v>60</v>
      </c>
      <c r="C27" s="37" t="s">
        <v>9</v>
      </c>
      <c r="D27" s="40">
        <f t="shared" ref="D27:H27" si="0">SUM(D19:D26)</f>
        <v>93410</v>
      </c>
      <c r="E27" s="41"/>
      <c r="F27" s="40">
        <f t="shared" si="0"/>
        <v>177789</v>
      </c>
      <c r="G27" s="41"/>
      <c r="H27" s="40">
        <f t="shared" si="0"/>
        <v>172789</v>
      </c>
      <c r="I27" s="41"/>
      <c r="J27" s="40">
        <v>221886</v>
      </c>
    </row>
    <row r="28" spans="1:10">
      <c r="A28" s="15"/>
      <c r="B28" s="16"/>
      <c r="C28" s="37"/>
      <c r="D28" s="14"/>
      <c r="E28" s="14"/>
      <c r="F28" s="14"/>
      <c r="G28" s="14"/>
      <c r="H28" s="14"/>
      <c r="I28" s="14"/>
      <c r="J28" s="14"/>
    </row>
    <row r="29" spans="1:10" ht="14.1" customHeight="1">
      <c r="A29" s="15"/>
      <c r="B29" s="16">
        <v>61</v>
      </c>
      <c r="C29" s="37" t="s">
        <v>22</v>
      </c>
      <c r="D29" s="42"/>
      <c r="E29" s="42"/>
      <c r="F29" s="42"/>
      <c r="G29" s="42"/>
      <c r="H29" s="42"/>
      <c r="I29" s="42"/>
      <c r="J29" s="42"/>
    </row>
    <row r="30" spans="1:10" ht="13.95" customHeight="1">
      <c r="A30" s="15"/>
      <c r="B30" s="81" t="s">
        <v>23</v>
      </c>
      <c r="C30" s="37" t="s">
        <v>11</v>
      </c>
      <c r="D30" s="38">
        <v>271320</v>
      </c>
      <c r="E30" s="39"/>
      <c r="F30" s="38">
        <v>280092</v>
      </c>
      <c r="G30" s="39"/>
      <c r="H30" s="23">
        <v>280092</v>
      </c>
      <c r="I30" s="39"/>
      <c r="J30" s="23">
        <v>504166</v>
      </c>
    </row>
    <row r="31" spans="1:10" ht="14.1" customHeight="1">
      <c r="A31" s="15"/>
      <c r="B31" s="81" t="s">
        <v>24</v>
      </c>
      <c r="C31" s="37" t="s">
        <v>25</v>
      </c>
      <c r="D31" s="38">
        <v>27154</v>
      </c>
      <c r="E31" s="39"/>
      <c r="F31" s="38">
        <v>27052</v>
      </c>
      <c r="G31" s="83"/>
      <c r="H31" s="38">
        <v>27052</v>
      </c>
      <c r="I31" s="83"/>
      <c r="J31" s="23">
        <v>24117</v>
      </c>
    </row>
    <row r="32" spans="1:10" ht="14.1" customHeight="1">
      <c r="A32" s="15"/>
      <c r="B32" s="81" t="s">
        <v>26</v>
      </c>
      <c r="C32" s="37" t="s">
        <v>13</v>
      </c>
      <c r="D32" s="43">
        <v>800</v>
      </c>
      <c r="E32" s="44"/>
      <c r="F32" s="43">
        <v>800</v>
      </c>
      <c r="G32" s="44"/>
      <c r="H32" s="43">
        <v>800</v>
      </c>
      <c r="I32" s="44"/>
      <c r="J32" s="14">
        <v>600</v>
      </c>
    </row>
    <row r="33" spans="1:10" ht="14.1" customHeight="1">
      <c r="A33" s="15"/>
      <c r="B33" s="81" t="s">
        <v>27</v>
      </c>
      <c r="C33" s="37" t="s">
        <v>15</v>
      </c>
      <c r="D33" s="43">
        <v>710</v>
      </c>
      <c r="E33" s="44"/>
      <c r="F33" s="43">
        <v>710</v>
      </c>
      <c r="G33" s="44"/>
      <c r="H33" s="43">
        <v>710</v>
      </c>
      <c r="I33" s="44"/>
      <c r="J33" s="14">
        <v>533</v>
      </c>
    </row>
    <row r="34" spans="1:10" ht="14.1" customHeight="1">
      <c r="A34" s="16"/>
      <c r="B34" s="81" t="s">
        <v>51</v>
      </c>
      <c r="C34" s="37" t="s">
        <v>19</v>
      </c>
      <c r="D34" s="43">
        <v>60000</v>
      </c>
      <c r="E34" s="44"/>
      <c r="F34" s="43">
        <v>20000</v>
      </c>
      <c r="G34" s="44"/>
      <c r="H34" s="43">
        <v>20000</v>
      </c>
      <c r="I34" s="44"/>
      <c r="J34" s="14">
        <v>5000</v>
      </c>
    </row>
    <row r="35" spans="1:10" ht="14.1" customHeight="1">
      <c r="A35" s="15"/>
      <c r="B35" s="81" t="s">
        <v>28</v>
      </c>
      <c r="C35" s="37" t="s">
        <v>21</v>
      </c>
      <c r="D35" s="43">
        <v>82000</v>
      </c>
      <c r="E35" s="44"/>
      <c r="F35" s="43">
        <v>85000</v>
      </c>
      <c r="G35" s="44"/>
      <c r="H35" s="43">
        <v>85000</v>
      </c>
      <c r="I35" s="44"/>
      <c r="J35" s="14">
        <v>78750</v>
      </c>
    </row>
    <row r="36" spans="1:10" ht="14.1" customHeight="1">
      <c r="A36" s="64" t="s">
        <v>5</v>
      </c>
      <c r="B36" s="84">
        <v>61</v>
      </c>
      <c r="C36" s="85" t="s">
        <v>22</v>
      </c>
      <c r="D36" s="45">
        <f t="shared" ref="D36:H36" si="1">SUM(D30:D35)</f>
        <v>441984</v>
      </c>
      <c r="E36" s="41"/>
      <c r="F36" s="45">
        <f t="shared" si="1"/>
        <v>413654</v>
      </c>
      <c r="G36" s="41"/>
      <c r="H36" s="45">
        <f t="shared" si="1"/>
        <v>413654</v>
      </c>
      <c r="I36" s="41"/>
      <c r="J36" s="45">
        <v>613166</v>
      </c>
    </row>
    <row r="37" spans="1:10" ht="10.95" customHeight="1">
      <c r="A37" s="15"/>
      <c r="B37" s="16"/>
      <c r="C37" s="37"/>
      <c r="D37" s="14"/>
      <c r="E37" s="14"/>
      <c r="F37" s="14"/>
      <c r="G37" s="14"/>
      <c r="H37" s="14"/>
      <c r="I37" s="14"/>
      <c r="J37" s="14"/>
    </row>
    <row r="38" spans="1:10" ht="14.4" customHeight="1">
      <c r="A38" s="15"/>
      <c r="B38" s="46">
        <v>62</v>
      </c>
      <c r="C38" s="47" t="s">
        <v>53</v>
      </c>
      <c r="D38" s="44"/>
      <c r="E38" s="14"/>
      <c r="F38" s="43"/>
      <c r="G38" s="14"/>
      <c r="H38" s="14"/>
      <c r="I38" s="14"/>
      <c r="J38" s="14"/>
    </row>
    <row r="39" spans="1:10" ht="26.4">
      <c r="A39" s="15"/>
      <c r="B39" s="82" t="s">
        <v>48</v>
      </c>
      <c r="C39" s="48" t="s">
        <v>70</v>
      </c>
      <c r="D39" s="43">
        <v>4020</v>
      </c>
      <c r="E39" s="44"/>
      <c r="F39" s="43">
        <v>2864</v>
      </c>
      <c r="G39" s="44"/>
      <c r="H39" s="43">
        <v>2864</v>
      </c>
      <c r="I39" s="44"/>
      <c r="J39" s="43">
        <v>2864</v>
      </c>
    </row>
    <row r="40" spans="1:10">
      <c r="A40" s="15"/>
      <c r="B40" s="82" t="s">
        <v>49</v>
      </c>
      <c r="C40" s="48" t="s">
        <v>61</v>
      </c>
      <c r="D40" s="43">
        <v>2464</v>
      </c>
      <c r="E40" s="44"/>
      <c r="F40" s="44">
        <v>0</v>
      </c>
      <c r="G40" s="44"/>
      <c r="H40" s="43">
        <v>2864</v>
      </c>
      <c r="I40" s="44"/>
      <c r="J40" s="43">
        <v>3098</v>
      </c>
    </row>
    <row r="41" spans="1:10" ht="14.4" customHeight="1">
      <c r="A41" s="49" t="s">
        <v>5</v>
      </c>
      <c r="B41" s="46">
        <v>62</v>
      </c>
      <c r="C41" s="47" t="s">
        <v>53</v>
      </c>
      <c r="D41" s="45">
        <f t="shared" ref="D41:H41" si="2">D40+D39</f>
        <v>6484</v>
      </c>
      <c r="E41" s="41"/>
      <c r="F41" s="45">
        <f t="shared" si="2"/>
        <v>2864</v>
      </c>
      <c r="G41" s="41"/>
      <c r="H41" s="45">
        <f t="shared" si="2"/>
        <v>5728</v>
      </c>
      <c r="I41" s="41"/>
      <c r="J41" s="45">
        <v>5962</v>
      </c>
    </row>
    <row r="42" spans="1:10">
      <c r="A42" s="15"/>
      <c r="B42" s="16"/>
      <c r="C42" s="37"/>
      <c r="D42" s="14"/>
      <c r="E42" s="14"/>
      <c r="F42" s="14"/>
      <c r="G42" s="14"/>
      <c r="H42" s="14"/>
      <c r="I42" s="14"/>
      <c r="J42" s="14"/>
    </row>
    <row r="43" spans="1:10" s="15" customFormat="1">
      <c r="B43" s="16">
        <v>63</v>
      </c>
      <c r="C43" s="37" t="s">
        <v>50</v>
      </c>
      <c r="D43" s="50"/>
      <c r="E43" s="50"/>
      <c r="F43" s="50"/>
      <c r="G43" s="50"/>
      <c r="H43" s="50"/>
      <c r="I43" s="50"/>
      <c r="J43" s="50"/>
    </row>
    <row r="44" spans="1:10" s="15" customFormat="1">
      <c r="B44" s="81" t="s">
        <v>29</v>
      </c>
      <c r="C44" s="37" t="s">
        <v>46</v>
      </c>
      <c r="D44" s="52">
        <v>33500</v>
      </c>
      <c r="E44" s="51"/>
      <c r="F44" s="52">
        <v>35000</v>
      </c>
      <c r="G44" s="51"/>
      <c r="H44" s="52">
        <v>35000</v>
      </c>
      <c r="I44" s="51"/>
      <c r="J44" s="53">
        <v>35000</v>
      </c>
    </row>
    <row r="45" spans="1:10">
      <c r="A45" s="15" t="s">
        <v>5</v>
      </c>
      <c r="B45" s="16">
        <v>63</v>
      </c>
      <c r="C45" s="37" t="s">
        <v>45</v>
      </c>
      <c r="D45" s="52">
        <f t="shared" ref="D45:H45" si="3">SUM(D44:D44)</f>
        <v>33500</v>
      </c>
      <c r="E45" s="51"/>
      <c r="F45" s="52">
        <f t="shared" si="3"/>
        <v>35000</v>
      </c>
      <c r="G45" s="51"/>
      <c r="H45" s="52">
        <f t="shared" si="3"/>
        <v>35000</v>
      </c>
      <c r="I45" s="51"/>
      <c r="J45" s="53">
        <v>35000</v>
      </c>
    </row>
    <row r="46" spans="1:10">
      <c r="A46" s="15"/>
      <c r="B46" s="16"/>
      <c r="C46" s="37"/>
      <c r="D46" s="54"/>
      <c r="E46" s="14"/>
      <c r="F46" s="54"/>
      <c r="G46" s="14"/>
      <c r="H46" s="54"/>
      <c r="I46" s="14"/>
      <c r="J46" s="14"/>
    </row>
    <row r="47" spans="1:10">
      <c r="A47" s="15"/>
      <c r="B47" s="16">
        <v>64</v>
      </c>
      <c r="C47" s="37" t="s">
        <v>30</v>
      </c>
      <c r="D47" s="50"/>
      <c r="E47" s="50"/>
      <c r="F47" s="50"/>
      <c r="G47" s="50"/>
      <c r="H47" s="50"/>
      <c r="I47" s="50"/>
      <c r="J47" s="50"/>
    </row>
    <row r="48" spans="1:10" ht="13.95" customHeight="1">
      <c r="A48" s="15"/>
      <c r="B48" s="82" t="s">
        <v>31</v>
      </c>
      <c r="C48" s="55" t="s">
        <v>54</v>
      </c>
      <c r="D48" s="38">
        <v>600</v>
      </c>
      <c r="E48" s="39"/>
      <c r="F48" s="38">
        <v>600</v>
      </c>
      <c r="G48" s="39"/>
      <c r="H48" s="38">
        <v>600</v>
      </c>
      <c r="I48" s="39"/>
      <c r="J48" s="23">
        <v>450</v>
      </c>
    </row>
    <row r="49" spans="1:10">
      <c r="A49" s="15"/>
      <c r="B49" s="81" t="s">
        <v>32</v>
      </c>
      <c r="C49" s="37" t="s">
        <v>33</v>
      </c>
      <c r="D49" s="38">
        <v>500</v>
      </c>
      <c r="E49" s="39"/>
      <c r="F49" s="43">
        <v>1000</v>
      </c>
      <c r="G49" s="39"/>
      <c r="H49" s="43">
        <v>1000</v>
      </c>
      <c r="I49" s="44"/>
      <c r="J49" s="14">
        <v>750</v>
      </c>
    </row>
    <row r="50" spans="1:10">
      <c r="A50" s="15"/>
      <c r="B50" s="82" t="s">
        <v>34</v>
      </c>
      <c r="C50" s="55" t="s">
        <v>55</v>
      </c>
      <c r="D50" s="38">
        <v>200</v>
      </c>
      <c r="E50" s="39"/>
      <c r="F50" s="38">
        <v>500</v>
      </c>
      <c r="G50" s="39"/>
      <c r="H50" s="38">
        <v>500</v>
      </c>
      <c r="I50" s="39"/>
      <c r="J50" s="23">
        <v>500</v>
      </c>
    </row>
    <row r="51" spans="1:10">
      <c r="A51" s="15" t="s">
        <v>5</v>
      </c>
      <c r="B51" s="16">
        <v>64</v>
      </c>
      <c r="C51" s="37" t="s">
        <v>30</v>
      </c>
      <c r="D51" s="45">
        <f t="shared" ref="D51:H51" si="4">SUM(D48:D50)</f>
        <v>1300</v>
      </c>
      <c r="E51" s="41"/>
      <c r="F51" s="45">
        <f t="shared" si="4"/>
        <v>2100</v>
      </c>
      <c r="G51" s="41"/>
      <c r="H51" s="45">
        <f t="shared" si="4"/>
        <v>2100</v>
      </c>
      <c r="I51" s="41"/>
      <c r="J51" s="40">
        <v>1700</v>
      </c>
    </row>
    <row r="52" spans="1:10">
      <c r="A52" s="15" t="s">
        <v>5</v>
      </c>
      <c r="B52" s="56">
        <v>0.20100000000000001</v>
      </c>
      <c r="C52" s="57" t="s">
        <v>8</v>
      </c>
      <c r="D52" s="40">
        <f t="shared" ref="D52:H52" si="5">D51+D45+D36+D27+D41</f>
        <v>576678</v>
      </c>
      <c r="E52" s="41"/>
      <c r="F52" s="40">
        <f t="shared" si="5"/>
        <v>631407</v>
      </c>
      <c r="G52" s="41"/>
      <c r="H52" s="40">
        <f t="shared" si="5"/>
        <v>629271</v>
      </c>
      <c r="I52" s="41"/>
      <c r="J52" s="40">
        <v>877714</v>
      </c>
    </row>
    <row r="53" spans="1:10">
      <c r="A53" s="37" t="s">
        <v>5</v>
      </c>
      <c r="B53" s="59">
        <v>3055</v>
      </c>
      <c r="C53" s="57" t="s">
        <v>1</v>
      </c>
      <c r="D53" s="40">
        <f t="shared" ref="D53:H53" si="6">D52</f>
        <v>576678</v>
      </c>
      <c r="E53" s="41"/>
      <c r="F53" s="40">
        <f t="shared" si="6"/>
        <v>631407</v>
      </c>
      <c r="G53" s="41"/>
      <c r="H53" s="40">
        <f t="shared" si="6"/>
        <v>629271</v>
      </c>
      <c r="I53" s="41"/>
      <c r="J53" s="40">
        <v>877714</v>
      </c>
    </row>
    <row r="54" spans="1:10">
      <c r="A54" s="60" t="s">
        <v>5</v>
      </c>
      <c r="B54" s="61"/>
      <c r="C54" s="62" t="s">
        <v>6</v>
      </c>
      <c r="D54" s="40">
        <f t="shared" ref="D54:H54" si="7">D53</f>
        <v>576678</v>
      </c>
      <c r="E54" s="41"/>
      <c r="F54" s="45">
        <f t="shared" si="7"/>
        <v>631407</v>
      </c>
      <c r="G54" s="41"/>
      <c r="H54" s="40">
        <f t="shared" si="7"/>
        <v>629271</v>
      </c>
      <c r="I54" s="41"/>
      <c r="J54" s="40">
        <v>877714</v>
      </c>
    </row>
    <row r="55" spans="1:10" ht="9" customHeight="1">
      <c r="A55" s="15"/>
      <c r="B55" s="16"/>
      <c r="C55" s="57"/>
      <c r="D55" s="14"/>
      <c r="E55" s="14"/>
      <c r="F55" s="14"/>
      <c r="G55" s="14"/>
      <c r="H55" s="14"/>
      <c r="I55" s="14"/>
      <c r="J55" s="14"/>
    </row>
    <row r="56" spans="1:10">
      <c r="A56" s="15" t="s">
        <v>7</v>
      </c>
      <c r="B56" s="59">
        <v>5055</v>
      </c>
      <c r="C56" s="57" t="s">
        <v>2</v>
      </c>
      <c r="D56" s="42"/>
      <c r="E56" s="42"/>
      <c r="F56" s="42"/>
      <c r="G56" s="42"/>
      <c r="H56" s="42"/>
      <c r="I56" s="42"/>
      <c r="J56" s="42"/>
    </row>
    <row r="57" spans="1:10">
      <c r="A57" s="15"/>
      <c r="B57" s="56">
        <v>0.10199999999999999</v>
      </c>
      <c r="C57" s="57" t="s">
        <v>36</v>
      </c>
      <c r="D57" s="14"/>
      <c r="E57" s="14"/>
      <c r="F57" s="14"/>
      <c r="G57" s="14"/>
      <c r="H57" s="14"/>
      <c r="I57" s="14"/>
      <c r="J57" s="14"/>
    </row>
    <row r="58" spans="1:10">
      <c r="A58" s="15"/>
      <c r="B58" s="63">
        <v>61</v>
      </c>
      <c r="C58" s="37" t="s">
        <v>37</v>
      </c>
      <c r="D58" s="14"/>
      <c r="E58" s="14"/>
      <c r="F58" s="14"/>
      <c r="G58" s="14"/>
      <c r="H58" s="14"/>
      <c r="I58" s="14"/>
      <c r="J58" s="14"/>
    </row>
    <row r="59" spans="1:10">
      <c r="A59" s="15"/>
      <c r="B59" s="81" t="s">
        <v>38</v>
      </c>
      <c r="C59" s="15" t="s">
        <v>52</v>
      </c>
      <c r="D59" s="38">
        <v>29745</v>
      </c>
      <c r="E59" s="39"/>
      <c r="F59" s="43">
        <v>20000</v>
      </c>
      <c r="G59" s="44"/>
      <c r="H59" s="43">
        <v>29000</v>
      </c>
      <c r="I59" s="44"/>
      <c r="J59" s="43">
        <v>10000</v>
      </c>
    </row>
    <row r="60" spans="1:10">
      <c r="A60" s="15" t="s">
        <v>5</v>
      </c>
      <c r="B60" s="63">
        <v>61</v>
      </c>
      <c r="C60" s="37" t="s">
        <v>37</v>
      </c>
      <c r="D60" s="45">
        <f t="shared" ref="D60:H60" si="8">SUM(D59:D59)</f>
        <v>29745</v>
      </c>
      <c r="E60" s="41"/>
      <c r="F60" s="45">
        <f t="shared" si="8"/>
        <v>20000</v>
      </c>
      <c r="G60" s="41"/>
      <c r="H60" s="45">
        <f t="shared" si="8"/>
        <v>29000</v>
      </c>
      <c r="I60" s="41"/>
      <c r="J60" s="45">
        <v>10000</v>
      </c>
    </row>
    <row r="61" spans="1:10">
      <c r="A61" s="15" t="s">
        <v>5</v>
      </c>
      <c r="B61" s="56">
        <v>0.10199999999999999</v>
      </c>
      <c r="C61" s="57" t="s">
        <v>36</v>
      </c>
      <c r="D61" s="45">
        <f t="shared" ref="D61:H61" si="9">D60</f>
        <v>29745</v>
      </c>
      <c r="E61" s="41"/>
      <c r="F61" s="45">
        <f t="shared" si="9"/>
        <v>20000</v>
      </c>
      <c r="G61" s="41"/>
      <c r="H61" s="45">
        <f t="shared" si="9"/>
        <v>29000</v>
      </c>
      <c r="I61" s="41"/>
      <c r="J61" s="45">
        <v>10000</v>
      </c>
    </row>
    <row r="62" spans="1:10">
      <c r="A62" s="64" t="s">
        <v>5</v>
      </c>
      <c r="B62" s="65">
        <v>5055</v>
      </c>
      <c r="C62" s="66" t="s">
        <v>2</v>
      </c>
      <c r="D62" s="52">
        <f>D61</f>
        <v>29745</v>
      </c>
      <c r="E62" s="51"/>
      <c r="F62" s="52">
        <f t="shared" ref="F62:H62" si="10">F61</f>
        <v>20000</v>
      </c>
      <c r="G62" s="51"/>
      <c r="H62" s="52">
        <f t="shared" si="10"/>
        <v>29000</v>
      </c>
      <c r="I62" s="51"/>
      <c r="J62" s="52">
        <v>10000</v>
      </c>
    </row>
    <row r="63" spans="1:10" ht="14.1" customHeight="1">
      <c r="A63" s="60" t="s">
        <v>5</v>
      </c>
      <c r="B63" s="61"/>
      <c r="C63" s="62" t="s">
        <v>35</v>
      </c>
      <c r="D63" s="38">
        <f t="shared" ref="D63:H63" si="11">D62</f>
        <v>29745</v>
      </c>
      <c r="E63" s="39"/>
      <c r="F63" s="38">
        <f t="shared" si="11"/>
        <v>20000</v>
      </c>
      <c r="G63" s="39"/>
      <c r="H63" s="38">
        <f t="shared" si="11"/>
        <v>29000</v>
      </c>
      <c r="I63" s="39"/>
      <c r="J63" s="38">
        <v>10000</v>
      </c>
    </row>
    <row r="64" spans="1:10">
      <c r="A64" s="60" t="s">
        <v>5</v>
      </c>
      <c r="B64" s="61"/>
      <c r="C64" s="62" t="s">
        <v>3</v>
      </c>
      <c r="D64" s="40">
        <f t="shared" ref="D64:H64" si="12">D63+D54</f>
        <v>606423</v>
      </c>
      <c r="E64" s="41"/>
      <c r="F64" s="45">
        <f t="shared" si="12"/>
        <v>651407</v>
      </c>
      <c r="G64" s="41"/>
      <c r="H64" s="40">
        <f t="shared" si="12"/>
        <v>658271</v>
      </c>
      <c r="I64" s="41"/>
      <c r="J64" s="58">
        <v>887714</v>
      </c>
    </row>
    <row r="65" spans="1:10">
      <c r="A65" s="15"/>
      <c r="B65" s="16"/>
      <c r="C65" s="57"/>
      <c r="D65" s="14"/>
      <c r="E65" s="14"/>
      <c r="F65" s="43"/>
      <c r="G65" s="54"/>
      <c r="H65" s="14"/>
      <c r="I65" s="54"/>
      <c r="J65" s="54"/>
    </row>
    <row r="66" spans="1:10">
      <c r="A66" s="15"/>
      <c r="B66" s="16"/>
      <c r="C66" s="57"/>
      <c r="D66" s="14"/>
      <c r="E66" s="14"/>
      <c r="F66" s="43"/>
      <c r="G66" s="54"/>
      <c r="H66" s="14"/>
      <c r="I66" s="54"/>
      <c r="J66" s="54"/>
    </row>
    <row r="67" spans="1:10" ht="14.4" customHeight="1">
      <c r="A67" s="49"/>
      <c r="B67" s="46"/>
      <c r="C67" s="55"/>
      <c r="D67" s="44"/>
      <c r="E67" s="32"/>
      <c r="F67" s="67"/>
      <c r="G67" s="67"/>
      <c r="H67" s="67"/>
      <c r="I67" s="67"/>
      <c r="J67" s="78"/>
    </row>
    <row r="68" spans="1:10">
      <c r="A68" s="49"/>
      <c r="B68" s="46"/>
      <c r="C68" s="55"/>
      <c r="D68" s="32"/>
      <c r="E68" s="14"/>
      <c r="F68" s="67"/>
      <c r="G68" s="67"/>
      <c r="H68" s="67"/>
      <c r="I68" s="67"/>
      <c r="J68" s="78"/>
    </row>
    <row r="69" spans="1:10" ht="42" customHeight="1">
      <c r="A69" s="68"/>
      <c r="B69" s="46"/>
      <c r="C69" s="47"/>
      <c r="D69" s="32"/>
      <c r="E69" s="44"/>
      <c r="F69" s="67"/>
      <c r="G69" s="67"/>
      <c r="H69" s="67"/>
      <c r="I69" s="67"/>
      <c r="J69" s="78"/>
    </row>
    <row r="70" spans="1:10">
      <c r="A70" s="15"/>
      <c r="B70" s="16"/>
      <c r="C70" s="57"/>
      <c r="D70" s="14"/>
      <c r="E70" s="14"/>
      <c r="F70" s="43"/>
      <c r="G70" s="54"/>
      <c r="H70" s="14"/>
      <c r="I70" s="54"/>
      <c r="J70" s="54"/>
    </row>
    <row r="71" spans="1:10" ht="0.75" customHeight="1">
      <c r="A71" s="15"/>
      <c r="B71" s="16"/>
      <c r="C71" s="57"/>
      <c r="D71" s="14"/>
      <c r="E71" s="14"/>
      <c r="H71" s="14"/>
      <c r="I71" s="54"/>
      <c r="J71" s="54"/>
    </row>
    <row r="72" spans="1:10">
      <c r="A72" s="15"/>
      <c r="B72" s="16"/>
      <c r="C72" s="15"/>
      <c r="D72" s="69"/>
      <c r="E72" s="70"/>
      <c r="F72" s="43"/>
      <c r="G72" s="54"/>
      <c r="H72" s="69"/>
      <c r="I72" s="69"/>
      <c r="J72" s="69"/>
    </row>
    <row r="73" spans="1:10">
      <c r="A73" s="15"/>
      <c r="B73" s="16"/>
      <c r="C73" s="15"/>
      <c r="D73" s="69"/>
      <c r="E73" s="69"/>
      <c r="F73" s="69"/>
      <c r="G73" s="69"/>
      <c r="H73" s="69"/>
      <c r="I73" s="69"/>
      <c r="J73" s="69"/>
    </row>
    <row r="74" spans="1:10">
      <c r="D74" s="71"/>
      <c r="E74" s="71"/>
      <c r="F74" s="71"/>
      <c r="G74" s="71"/>
      <c r="H74" s="71"/>
      <c r="I74" s="71"/>
      <c r="J74" s="30"/>
    </row>
    <row r="75" spans="1:10">
      <c r="D75" s="72"/>
      <c r="E75" s="72"/>
      <c r="F75" s="72"/>
      <c r="G75" s="72"/>
      <c r="H75" s="72"/>
      <c r="I75" s="72"/>
      <c r="J75" s="30"/>
    </row>
    <row r="76" spans="1:10">
      <c r="C76" s="20"/>
      <c r="D76" s="73"/>
      <c r="E76" s="73"/>
      <c r="F76" s="73"/>
      <c r="G76" s="73"/>
      <c r="H76" s="73"/>
      <c r="I76" s="73"/>
      <c r="J76" s="30"/>
    </row>
    <row r="77" spans="1:10">
      <c r="C77" s="20"/>
      <c r="F77" s="30"/>
      <c r="G77" s="30"/>
      <c r="H77" s="30"/>
      <c r="I77" s="30"/>
      <c r="J77" s="30"/>
    </row>
    <row r="78" spans="1:10">
      <c r="C78" s="20"/>
      <c r="F78" s="30"/>
      <c r="G78" s="30"/>
      <c r="H78" s="30"/>
      <c r="I78" s="30"/>
      <c r="J78" s="30"/>
    </row>
    <row r="79" spans="1:10">
      <c r="C79" s="20"/>
      <c r="F79" s="30"/>
      <c r="G79" s="30"/>
      <c r="H79" s="30"/>
      <c r="I79" s="30"/>
      <c r="J79" s="30"/>
    </row>
    <row r="80" spans="1:10">
      <c r="C80" s="20"/>
      <c r="F80" s="30"/>
      <c r="G80" s="30"/>
      <c r="H80" s="30"/>
      <c r="I80" s="30"/>
      <c r="J80" s="30"/>
    </row>
    <row r="81" spans="1:10">
      <c r="C81" s="20"/>
      <c r="F81" s="30"/>
      <c r="G81" s="30"/>
      <c r="H81" s="30"/>
      <c r="I81" s="30"/>
      <c r="J81" s="30"/>
    </row>
    <row r="82" spans="1:10">
      <c r="C82" s="20"/>
      <c r="F82" s="30"/>
      <c r="G82" s="30"/>
      <c r="H82" s="30"/>
      <c r="I82" s="30"/>
      <c r="J82" s="30"/>
    </row>
    <row r="83" spans="1:10">
      <c r="C83" s="20"/>
      <c r="F83" s="30"/>
      <c r="G83" s="30"/>
      <c r="H83" s="30"/>
      <c r="I83" s="30"/>
      <c r="J83" s="30"/>
    </row>
    <row r="84" spans="1:10">
      <c r="C84" s="20"/>
      <c r="F84" s="30"/>
      <c r="G84" s="30"/>
      <c r="H84" s="30"/>
      <c r="I84" s="30"/>
      <c r="J84" s="30"/>
    </row>
    <row r="92" spans="1:10">
      <c r="A92" s="91"/>
      <c r="B92" s="91"/>
      <c r="C92" s="91"/>
    </row>
    <row r="98" spans="3:10">
      <c r="F98" s="30"/>
      <c r="G98" s="30"/>
      <c r="H98" s="30"/>
      <c r="I98" s="30"/>
      <c r="J98" s="30"/>
    </row>
    <row r="104" spans="3:10">
      <c r="C104" s="74"/>
    </row>
  </sheetData>
  <autoFilter ref="A14:J69"/>
  <mergeCells count="7">
    <mergeCell ref="F13:G13"/>
    <mergeCell ref="H13:I13"/>
    <mergeCell ref="D12:E12"/>
    <mergeCell ref="A92:C92"/>
    <mergeCell ref="D13:E13"/>
    <mergeCell ref="F12:G12"/>
    <mergeCell ref="H12:I1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303" orientation="landscape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dem37</vt:lpstr>
      <vt:lpstr>'dem37'!Print_Area</vt:lpstr>
      <vt:lpstr>'dem37'!Print_Titles</vt:lpstr>
      <vt:lpstr>'dem37'!revise</vt:lpstr>
      <vt:lpstr>'dem37'!rt</vt:lpstr>
      <vt:lpstr>'dem37'!rtcap</vt:lpstr>
      <vt:lpstr>'dem37'!summary</vt:lpstr>
      <vt:lpstr>'dem37'!Voted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2019-07-18T13:57:57Z</cp:lastPrinted>
  <dcterms:created xsi:type="dcterms:W3CDTF">2004-06-02T16:26:26Z</dcterms:created>
  <dcterms:modified xsi:type="dcterms:W3CDTF">2019-08-05T10:12:45Z</dcterms:modified>
</cp:coreProperties>
</file>