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 tabRatio="604"/>
  </bookViews>
  <sheets>
    <sheet name="dem47" sheetId="4" r:id="rId1"/>
  </sheets>
  <definedNames>
    <definedName name="_xlnm._FilterDatabase" localSheetId="0" hidden="1">'dem47'!$A$18:$K$162</definedName>
    <definedName name="educap" localSheetId="0">'dem47'!#REF!</definedName>
    <definedName name="educationrevenue" localSheetId="0">'dem47'!$E$12:$G$12</definedName>
    <definedName name="_xlnm.Print_Area" localSheetId="0">'dem47'!$A$1:$J$161</definedName>
    <definedName name="_xlnm.Print_Titles" localSheetId="0">'dem47'!$15:$18</definedName>
    <definedName name="summary" localSheetId="0">'dem47'!$D$166:$I$166</definedName>
    <definedName name="Z_239EE218_578E_4317_BEED_14D5D7089E27_.wvu.Cols" localSheetId="0" hidden="1">'dem47'!#REF!</definedName>
    <definedName name="Z_239EE218_578E_4317_BEED_14D5D7089E27_.wvu.FilterData" localSheetId="0" hidden="1">'dem47'!$A$1:$J$169</definedName>
    <definedName name="Z_239EE218_578E_4317_BEED_14D5D7089E27_.wvu.PrintArea" localSheetId="0" hidden="1">'dem47'!$A$1:$J$165</definedName>
    <definedName name="Z_239EE218_578E_4317_BEED_14D5D7089E27_.wvu.PrintTitles" localSheetId="0" hidden="1">'dem47'!$15:$18</definedName>
    <definedName name="Z_302A3EA3_AE96_11D5_A646_0050BA3D7AFD_.wvu.Cols" localSheetId="0" hidden="1">'dem47'!#REF!</definedName>
    <definedName name="Z_302A3EA3_AE96_11D5_A646_0050BA3D7AFD_.wvu.FilterData" localSheetId="0" hidden="1">'dem47'!$A$1:$J$169</definedName>
    <definedName name="Z_302A3EA3_AE96_11D5_A646_0050BA3D7AFD_.wvu.PrintArea" localSheetId="0" hidden="1">'dem47'!$A$1:$J$165</definedName>
    <definedName name="Z_302A3EA3_AE96_11D5_A646_0050BA3D7AFD_.wvu.PrintTitles" localSheetId="0" hidden="1">'dem47'!$15:$18</definedName>
    <definedName name="Z_36DBA021_0ECB_11D4_8064_004005726899_.wvu.Cols" localSheetId="0" hidden="1">'dem47'!#REF!</definedName>
    <definedName name="Z_36DBA021_0ECB_11D4_8064_004005726899_.wvu.FilterData" localSheetId="0" hidden="1">'dem47'!$C$19:$C$158</definedName>
    <definedName name="Z_36DBA021_0ECB_11D4_8064_004005726899_.wvu.PrintArea" localSheetId="0" hidden="1">'dem47'!$A$1:$J$161</definedName>
    <definedName name="Z_36DBA021_0ECB_11D4_8064_004005726899_.wvu.PrintTitles" localSheetId="0" hidden="1">'dem47'!$15:$18</definedName>
    <definedName name="Z_93EBE921_AE91_11D5_8685_004005726899_.wvu.Cols" localSheetId="0" hidden="1">'dem47'!#REF!</definedName>
    <definedName name="Z_93EBE921_AE91_11D5_8685_004005726899_.wvu.FilterData" localSheetId="0" hidden="1">'dem47'!$C$19:$C$158</definedName>
    <definedName name="Z_93EBE921_AE91_11D5_8685_004005726899_.wvu.PrintArea" localSheetId="0" hidden="1">'dem47'!$A$1:$J$161</definedName>
    <definedName name="Z_93EBE921_AE91_11D5_8685_004005726899_.wvu.PrintTitles" localSheetId="0" hidden="1">'dem47'!$15:$18</definedName>
    <definedName name="Z_94DA79C1_0FDE_11D5_9579_000021DAEEA2_.wvu.Cols" localSheetId="0" hidden="1">'dem47'!#REF!</definedName>
    <definedName name="Z_94DA79C1_0FDE_11D5_9579_000021DAEEA2_.wvu.FilterData" localSheetId="0" hidden="1">'dem47'!$C$19:$C$158</definedName>
    <definedName name="Z_94DA79C1_0FDE_11D5_9579_000021DAEEA2_.wvu.PrintArea" localSheetId="0" hidden="1">'dem47'!$A$1:$J$161</definedName>
    <definedName name="Z_94DA79C1_0FDE_11D5_9579_000021DAEEA2_.wvu.PrintTitles" localSheetId="0" hidden="1">'dem47'!$15:$18</definedName>
    <definedName name="Z_B4CB0997_161F_11D5_8064_004005726899_.wvu.FilterData" localSheetId="0" hidden="1">'dem47'!$C$19:$C$158</definedName>
    <definedName name="Z_C868F8C3_16D7_11D5_A68D_81D6213F5331_.wvu.Cols" localSheetId="0" hidden="1">'dem47'!#REF!</definedName>
    <definedName name="Z_C868F8C3_16D7_11D5_A68D_81D6213F5331_.wvu.FilterData" localSheetId="0" hidden="1">'dem47'!$C$19:$C$158</definedName>
    <definedName name="Z_C868F8C3_16D7_11D5_A68D_81D6213F5331_.wvu.PrintArea" localSheetId="0" hidden="1">'dem47'!$A$1:$J$161</definedName>
    <definedName name="Z_C868F8C3_16D7_11D5_A68D_81D6213F5331_.wvu.PrintTitles" localSheetId="0" hidden="1">'dem47'!$15:$18</definedName>
    <definedName name="Z_E5DF37BD_125C_11D5_8DC4_D0F5D88B3549_.wvu.Cols" localSheetId="0" hidden="1">'dem47'!#REF!</definedName>
    <definedName name="Z_E5DF37BD_125C_11D5_8DC4_D0F5D88B3549_.wvu.FilterData" localSheetId="0" hidden="1">'dem47'!$C$19:$C$158</definedName>
    <definedName name="Z_E5DF37BD_125C_11D5_8DC4_D0F5D88B3549_.wvu.PrintArea" localSheetId="0" hidden="1">'dem47'!$A$1:$J$161</definedName>
    <definedName name="Z_E5DF37BD_125C_11D5_8DC4_D0F5D88B3549_.wvu.PrintTitles" localSheetId="0" hidden="1">'dem47'!$15:$18</definedName>
    <definedName name="Z_F8ADACC1_164E_11D6_B603_000021DAEEA2_.wvu.Cols" localSheetId="0" hidden="1">'dem47'!#REF!</definedName>
    <definedName name="Z_F8ADACC1_164E_11D6_B603_000021DAEEA2_.wvu.FilterData" localSheetId="0" hidden="1">'dem47'!$C$19:$C$158</definedName>
    <definedName name="Z_F8ADACC1_164E_11D6_B603_000021DAEEA2_.wvu.PrintArea" localSheetId="0" hidden="1">'dem47'!$A$1:$J$165</definedName>
    <definedName name="Z_F8ADACC1_164E_11D6_B603_000021DAEEA2_.wvu.PrintTitles" localSheetId="0" hidden="1">'dem47'!$15:$18</definedName>
  </definedNames>
  <calcPr calcId="125725"/>
</workbook>
</file>

<file path=xl/calcChain.xml><?xml version="1.0" encoding="utf-8"?>
<calcChain xmlns="http://schemas.openxmlformats.org/spreadsheetml/2006/main">
  <c r="F50" i="4"/>
  <c r="H50"/>
  <c r="D50"/>
  <c r="F109"/>
  <c r="H109"/>
  <c r="D109"/>
  <c r="H157" l="1"/>
  <c r="H158" s="1"/>
  <c r="H159" s="1"/>
  <c r="F157"/>
  <c r="F158" s="1"/>
  <c r="F159" s="1"/>
  <c r="D157"/>
  <c r="D158" s="1"/>
  <c r="D159" s="1"/>
  <c r="H147"/>
  <c r="F147"/>
  <c r="D147"/>
  <c r="H143"/>
  <c r="F143"/>
  <c r="D143"/>
  <c r="H139"/>
  <c r="F139"/>
  <c r="D139"/>
  <c r="H135"/>
  <c r="F135"/>
  <c r="D135"/>
  <c r="H131"/>
  <c r="F131"/>
  <c r="D131"/>
  <c r="H126"/>
  <c r="F126"/>
  <c r="D126"/>
  <c r="H121"/>
  <c r="F121"/>
  <c r="D121"/>
  <c r="H102"/>
  <c r="F102"/>
  <c r="D102"/>
  <c r="H93"/>
  <c r="F93"/>
  <c r="D93"/>
  <c r="H84"/>
  <c r="F84"/>
  <c r="D84"/>
  <c r="H70"/>
  <c r="F70"/>
  <c r="D70"/>
  <c r="H63"/>
  <c r="F63"/>
  <c r="D63"/>
  <c r="H54"/>
  <c r="F54"/>
  <c r="D54"/>
  <c r="H29"/>
  <c r="H30" s="1"/>
  <c r="F29"/>
  <c r="F30" s="1"/>
  <c r="D29"/>
  <c r="D30" s="1"/>
  <c r="D110" l="1"/>
  <c r="D111" s="1"/>
  <c r="H110"/>
  <c r="H111" s="1"/>
  <c r="D71"/>
  <c r="D72" s="1"/>
  <c r="H71"/>
  <c r="H72" s="1"/>
  <c r="F71"/>
  <c r="F72" s="1"/>
  <c r="F110"/>
  <c r="F111" s="1"/>
  <c r="F148"/>
  <c r="F149" s="1"/>
  <c r="F150" s="1"/>
  <c r="F160" s="1"/>
  <c r="D148"/>
  <c r="D149" s="1"/>
  <c r="D150" s="1"/>
  <c r="D160" s="1"/>
  <c r="H148"/>
  <c r="H149" s="1"/>
  <c r="H150" s="1"/>
  <c r="H160" s="1"/>
  <c r="F112" l="1"/>
  <c r="F161" s="1"/>
  <c r="D112"/>
  <c r="D161" s="1"/>
  <c r="H112"/>
  <c r="H161" s="1"/>
  <c r="F12" l="1"/>
  <c r="E12" l="1"/>
  <c r="G12" s="1"/>
</calcChain>
</file>

<file path=xl/comments1.xml><?xml version="1.0" encoding="utf-8"?>
<comments xmlns="http://schemas.openxmlformats.org/spreadsheetml/2006/main">
  <authors>
    <author>lenovo</author>
  </authors>
  <commentList>
    <comment ref="F27" authorId="0">
      <text>
        <r>
          <rPr>
            <b/>
            <sz val="9"/>
            <color indexed="81"/>
            <rFont val="Tahoma"/>
            <family val="2"/>
          </rPr>
          <t>Arpana (12/03/2016)</t>
        </r>
        <r>
          <rPr>
            <sz val="9"/>
            <color indexed="81"/>
            <rFont val="Tahoma"/>
            <family val="2"/>
          </rPr>
          <t xml:space="preserve">
1. Wages = Rs. 5.00 lakh
2. Purchase of Two Vehicles= Rs. 15.00 lakh
4.Tech Consultant= Rs. 20.00 lakh</t>
        </r>
      </text>
    </comment>
  </commentList>
</comments>
</file>

<file path=xl/sharedStrings.xml><?xml version="1.0" encoding="utf-8"?>
<sst xmlns="http://schemas.openxmlformats.org/spreadsheetml/2006/main" count="251" uniqueCount="153">
  <si>
    <t>(a) Education, Sports, Art &amp; Culture</t>
  </si>
  <si>
    <t>Voted</t>
  </si>
  <si>
    <t>Major /Sub-Major/Minor/Sub/Detailed Heads</t>
  </si>
  <si>
    <t>Total</t>
  </si>
  <si>
    <t>REVENUE SECTION</t>
  </si>
  <si>
    <t>M.H.</t>
  </si>
  <si>
    <t>Office Expenses</t>
  </si>
  <si>
    <t>Scholarships/Stipend</t>
  </si>
  <si>
    <t>Salaries</t>
  </si>
  <si>
    <t>Travel Expenses</t>
  </si>
  <si>
    <t>60.00.01</t>
  </si>
  <si>
    <t>60.00.11</t>
  </si>
  <si>
    <t>60.00.13</t>
  </si>
  <si>
    <t>CAPITAL SECTION</t>
  </si>
  <si>
    <t>Wages</t>
  </si>
  <si>
    <t>II. Details of the estimates and the heads under which this grant will be accounted for:</t>
  </si>
  <si>
    <t>A - General Services (d) Administrative Services</t>
  </si>
  <si>
    <t>B - Capital Account of General Services</t>
  </si>
  <si>
    <t>Revenue</t>
  </si>
  <si>
    <t>Capital</t>
  </si>
  <si>
    <t>(In Thousands of Rupees)</t>
  </si>
  <si>
    <t>Other Administrative Services</t>
  </si>
  <si>
    <t>Training</t>
  </si>
  <si>
    <t>Directorate of Capacity Building</t>
  </si>
  <si>
    <t>Advertisement &amp; Publicity</t>
  </si>
  <si>
    <t>Skill Development Fund</t>
  </si>
  <si>
    <t>State Institute of Capacity Building, Karfectar</t>
  </si>
  <si>
    <t>45.00.31</t>
  </si>
  <si>
    <t>Grants in Aid</t>
  </si>
  <si>
    <t>47.00.01</t>
  </si>
  <si>
    <t>47.00.11</t>
  </si>
  <si>
    <t>47.00.13</t>
  </si>
  <si>
    <t>47.00.26</t>
  </si>
  <si>
    <t>47.00.71</t>
  </si>
  <si>
    <t>47.00.73</t>
  </si>
  <si>
    <t>CM's Self Reliant Mission</t>
  </si>
  <si>
    <t>Skill Development</t>
  </si>
  <si>
    <t>DEMAND NO. 47</t>
  </si>
  <si>
    <t xml:space="preserve">                                   SKILL DEVELOPMENT AND ENTREPRENEURSHIP DEPARTMENT</t>
  </si>
  <si>
    <t>Labour and Employment</t>
  </si>
  <si>
    <t>Industrial Training Institutes</t>
  </si>
  <si>
    <t>60.00.02</t>
  </si>
  <si>
    <t>60.00.21</t>
  </si>
  <si>
    <t>Supplies and  Materials</t>
  </si>
  <si>
    <t>60.00.34</t>
  </si>
  <si>
    <t>Industrial Training Institute, Namchi</t>
  </si>
  <si>
    <t>61.00.01</t>
  </si>
  <si>
    <t>61.00.02</t>
  </si>
  <si>
    <t>Industrial Training Institute, Gyalshing</t>
  </si>
  <si>
    <t>62.00.01</t>
  </si>
  <si>
    <t>62.00.02</t>
  </si>
  <si>
    <t>62.00.13</t>
  </si>
  <si>
    <t>Capital Outlay on Public Works</t>
  </si>
  <si>
    <t>Office Buildings</t>
  </si>
  <si>
    <t>Construction</t>
  </si>
  <si>
    <t>65.00.53</t>
  </si>
  <si>
    <t>Major Works (Central Share)</t>
  </si>
  <si>
    <t>61.00.34</t>
  </si>
  <si>
    <t>62.00.34</t>
  </si>
  <si>
    <t>61.00.13</t>
  </si>
  <si>
    <t>66.00.53</t>
  </si>
  <si>
    <t>Upgradation of Government ITI, Namchi into Model ITI</t>
  </si>
  <si>
    <t>67.00.53</t>
  </si>
  <si>
    <t>Direction and Administration</t>
  </si>
  <si>
    <t>Head Office Establishment</t>
  </si>
  <si>
    <t>64.44.01</t>
  </si>
  <si>
    <t>64.44.11</t>
  </si>
  <si>
    <t>64.44.13</t>
  </si>
  <si>
    <t>General Education</t>
  </si>
  <si>
    <t>University and Higher Education</t>
  </si>
  <si>
    <t>Comprehensive Education Loan Scheme</t>
  </si>
  <si>
    <t>60.00.55</t>
  </si>
  <si>
    <t>Loans and Advances</t>
  </si>
  <si>
    <t>State Industry Integrated Training-cum-Production and Service Centre (State Share)</t>
  </si>
  <si>
    <t>48.00.11</t>
  </si>
  <si>
    <t>48.00.13</t>
  </si>
  <si>
    <t>48.00.21</t>
  </si>
  <si>
    <t>Supplies &amp; Materials</t>
  </si>
  <si>
    <t>48.00.34</t>
  </si>
  <si>
    <t>Scholarship &amp; Stipend</t>
  </si>
  <si>
    <t>61.00.11</t>
  </si>
  <si>
    <t>62.00.11</t>
  </si>
  <si>
    <t>62.00.21</t>
  </si>
  <si>
    <t>61.00.21</t>
  </si>
  <si>
    <t>Industrial Training Institute, Kewzing</t>
  </si>
  <si>
    <t>63.00.13</t>
  </si>
  <si>
    <t>Construction of Pharmacy Training Centre at ITI Rangpo</t>
  </si>
  <si>
    <t>68.00.53</t>
  </si>
  <si>
    <t xml:space="preserve">Construction of  ITI at Kewzing, South  Sikkim </t>
  </si>
  <si>
    <t>Loans for Education, Sports, Arts and Culture</t>
  </si>
  <si>
    <t>29.00.81</t>
  </si>
  <si>
    <t>29.00.82</t>
  </si>
  <si>
    <t>29.00.83</t>
  </si>
  <si>
    <t>29.00.84</t>
  </si>
  <si>
    <t>29.00.85</t>
  </si>
  <si>
    <t>65.00.54</t>
  </si>
  <si>
    <t>Major Works (State Share)</t>
  </si>
  <si>
    <t>67.00.54</t>
  </si>
  <si>
    <t>66.00.54</t>
  </si>
  <si>
    <t>Construction of Centre of Excellance at Rangpo under Vocational Training Improvement Project (VTIP)</t>
  </si>
  <si>
    <t>69.00.53</t>
  </si>
  <si>
    <t xml:space="preserve">Construction of Centre of Excellance at Rangpo under Vocational Training Improvement project (VTIP) </t>
  </si>
  <si>
    <t>70.00.53</t>
  </si>
  <si>
    <t>State Industry Integrated Training cum production and service centre at Sokaythang</t>
  </si>
  <si>
    <t>71.00.53</t>
  </si>
  <si>
    <t>29.00.86</t>
  </si>
  <si>
    <t>29.00.87</t>
  </si>
  <si>
    <t>29.00.88</t>
  </si>
  <si>
    <t>29.00.89</t>
  </si>
  <si>
    <t>29.00.90</t>
  </si>
  <si>
    <t>Skill Development Mission (Central Share)</t>
  </si>
  <si>
    <t>29.00.91</t>
  </si>
  <si>
    <t>63.00.21</t>
  </si>
  <si>
    <t>63.00.34</t>
  </si>
  <si>
    <t>29.00.92</t>
  </si>
  <si>
    <t>Livelihood Schools</t>
  </si>
  <si>
    <t>Resource Development Centre- Studies &amp; Data Centre (Central Share)</t>
  </si>
  <si>
    <t>Special Start up Training (State Share)</t>
  </si>
  <si>
    <t>Budget Estimate</t>
  </si>
  <si>
    <t>Establishment of Model Career Centres (MCCs) at Dentam Bazar, Jorethang and Gangtok, State Institute of Capacity Building under  National Career Service Project (Mission Mode Project for Employment Exchanges) (Central Share)</t>
  </si>
  <si>
    <t>Skill Development Initiative Schemes (State Share)</t>
  </si>
  <si>
    <t>Job Linked Skill Development (Central Share)</t>
  </si>
  <si>
    <t>Self Employment linked Skill Development (Central Share)</t>
  </si>
  <si>
    <t>Deen Dayal Upadhaya Gramin Kaushal Yojna  (DDU GKY) (Central Share)</t>
  </si>
  <si>
    <t xml:space="preserve">Construction of 3 Hostels and 3 boundary walls </t>
  </si>
  <si>
    <t>Construction of ITI at Chumbung, West Sikkim</t>
  </si>
  <si>
    <t xml:space="preserve">Major Works </t>
  </si>
  <si>
    <t>64.44.42</t>
  </si>
  <si>
    <t>Skill  Development Initiative Schemes (Central Share)</t>
  </si>
  <si>
    <t>Pradhan Mantri Kaushal Vikas Yojna (PMKVY) 
(Central Share)</t>
  </si>
  <si>
    <t>Loans for Education, Sports, Art and Culture</t>
  </si>
  <si>
    <t xml:space="preserve">I. Estimate of the amount required in the year ending 31st March, 2020 to defray the charges in respect of Skill Development and Entrepreneurship </t>
  </si>
  <si>
    <t>2019-20</t>
  </si>
  <si>
    <t>64.44.02</t>
  </si>
  <si>
    <t>Industrial Training Institute, Rangpo</t>
  </si>
  <si>
    <t>63.00.01</t>
  </si>
  <si>
    <t>29.00.93</t>
  </si>
  <si>
    <t>Skills Strengthening for Industrial Value Enhancement (STRIVE)</t>
  </si>
  <si>
    <t>29.00.94</t>
  </si>
  <si>
    <t>29.00.95</t>
  </si>
  <si>
    <t>Deen Dayal Upadhaya Gramin Kaushal Yojna  (DDU GKY) State Share</t>
  </si>
  <si>
    <t>29.00.96</t>
  </si>
  <si>
    <t>Skill Acquisition and Knowledge Awareness fpr Livelihood Promotion (SANKALP) State Share</t>
  </si>
  <si>
    <t>Skill Acquisition and Knowledge Awareness fpr Livelihood Promotion (SANKALP) Central Share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</si>
  <si>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</si>
  <si>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</si>
  <si>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</si>
  <si>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</si>
  <si>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</si>
  <si>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</si>
  <si>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Lump sum provision for revision of Pay &amp; 
Allowances</t>
  </si>
  <si>
    <t>Skill Development and Entrepreneurship</t>
  </si>
  <si>
    <t>Directorate of Craftsmanship  Training &amp; 
Employment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</si>
</sst>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##.0##"/>
    <numFmt numFmtId="171" formatCode="_(* #,##0_);_(* \(#,##0\);_(* &quot;-&quot;??_);_(@_)"/>
    <numFmt numFmtId="172" formatCode="0;[Red]0"/>
    <numFmt numFmtId="173" formatCode="0#.###"/>
    <numFmt numFmtId="174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01">
    <xf numFmtId="0" fontId="0" fillId="0" borderId="0" xfId="0"/>
    <xf numFmtId="0" fontId="5" fillId="0" borderId="0" xfId="4" applyFont="1" applyFill="1" applyAlignment="1">
      <alignment vertical="top" wrapText="1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4" applyFont="1" applyFill="1" applyAlignment="1">
      <alignment horizontal="right" vertical="top" wrapText="1"/>
    </xf>
    <xf numFmtId="0" fontId="5" fillId="0" borderId="0" xfId="3" applyNumberFormat="1" applyFont="1" applyFill="1" applyAlignment="1" applyProtection="1">
      <alignment horizontal="right"/>
    </xf>
    <xf numFmtId="1" fontId="5" fillId="0" borderId="0" xfId="3" applyNumberFormat="1" applyFont="1" applyFill="1" applyAlignment="1" applyProtection="1">
      <alignment horizontal="right"/>
    </xf>
    <xf numFmtId="1" fontId="5" fillId="0" borderId="0" xfId="4" applyNumberFormat="1" applyFont="1" applyFill="1" applyAlignment="1">
      <alignment horizontal="right"/>
    </xf>
    <xf numFmtId="0" fontId="5" fillId="0" borderId="0" xfId="4" applyNumberFormat="1" applyFont="1" applyFill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1" fontId="6" fillId="0" borderId="0" xfId="0" applyNumberFormat="1" applyFont="1" applyFill="1" applyBorder="1" applyAlignment="1" applyProtection="1">
      <alignment horizontal="right"/>
    </xf>
    <xf numFmtId="0" fontId="5" fillId="0" borderId="0" xfId="7" applyFont="1" applyFill="1" applyAlignment="1" applyProtection="1">
      <alignment horizontal="left"/>
    </xf>
    <xf numFmtId="0" fontId="5" fillId="0" borderId="0" xfId="7" applyNumberFormat="1" applyFont="1" applyFill="1" applyAlignment="1" applyProtection="1">
      <alignment horizontal="right"/>
    </xf>
    <xf numFmtId="1" fontId="5" fillId="0" borderId="0" xfId="7" applyNumberFormat="1" applyFont="1" applyFill="1" applyAlignment="1" applyProtection="1">
      <alignment horizontal="right"/>
    </xf>
    <xf numFmtId="0" fontId="5" fillId="0" borderId="0" xfId="7" applyFont="1" applyFill="1" applyAlignment="1" applyProtection="1">
      <alignment horizontal="right"/>
    </xf>
    <xf numFmtId="0" fontId="5" fillId="0" borderId="0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center" vertical="top" wrapText="1"/>
    </xf>
    <xf numFmtId="0" fontId="6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 applyBorder="1"/>
    <xf numFmtId="0" fontId="6" fillId="0" borderId="0" xfId="4" applyFont="1" applyFill="1" applyBorder="1" applyAlignment="1" applyProtection="1">
      <alignment horizontal="center"/>
    </xf>
    <xf numFmtId="171" fontId="6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/>
    <xf numFmtId="0" fontId="6" fillId="0" borderId="0" xfId="4" applyNumberFormat="1" applyFont="1" applyFill="1" applyBorder="1" applyAlignment="1" applyProtection="1"/>
    <xf numFmtId="0" fontId="6" fillId="0" borderId="0" xfId="4" applyFont="1" applyFill="1" applyBorder="1" applyAlignment="1" applyProtection="1"/>
    <xf numFmtId="0" fontId="5" fillId="0" borderId="0" xfId="4" applyFont="1" applyFill="1" applyAlignment="1">
      <alignment horizontal="left" vertical="top"/>
    </xf>
    <xf numFmtId="0" fontId="5" fillId="0" borderId="0" xfId="8" applyNumberFormat="1" applyFont="1" applyFill="1" applyAlignment="1" applyProtection="1">
      <alignment horizontal="right"/>
    </xf>
    <xf numFmtId="0" fontId="6" fillId="0" borderId="0" xfId="2" applyNumberFormat="1" applyFont="1" applyFill="1" applyBorder="1" applyAlignment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6" fillId="0" borderId="0" xfId="4" applyNumberFormat="1" applyFont="1" applyFill="1" applyAlignment="1" applyProtection="1">
      <alignment horizontal="center"/>
    </xf>
    <xf numFmtId="171" fontId="6" fillId="0" borderId="0" xfId="4" applyNumberFormat="1" applyFont="1" applyFill="1" applyAlignment="1" applyProtection="1">
      <alignment horizontal="center"/>
    </xf>
    <xf numFmtId="0" fontId="6" fillId="0" borderId="0" xfId="4" applyNumberFormat="1" applyFont="1" applyFill="1" applyAlignment="1">
      <alignment horizontal="center"/>
    </xf>
    <xf numFmtId="0" fontId="5" fillId="0" borderId="0" xfId="4" applyFont="1" applyFill="1" applyBorder="1" applyAlignment="1">
      <alignment vertical="top" wrapText="1"/>
    </xf>
    <xf numFmtId="0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/>
    <xf numFmtId="0" fontId="5" fillId="0" borderId="0" xfId="4" applyNumberFormat="1" applyFont="1" applyFill="1" applyAlignment="1" applyProtection="1">
      <alignment horizontal="left"/>
    </xf>
    <xf numFmtId="0" fontId="5" fillId="0" borderId="0" xfId="4" applyFont="1" applyFill="1" applyAlignment="1" applyProtection="1">
      <alignment horizontal="left" vertical="top"/>
    </xf>
    <xf numFmtId="0" fontId="6" fillId="0" borderId="0" xfId="4" applyFont="1" applyFill="1" applyAlignment="1" applyProtection="1">
      <alignment horizontal="center" vertical="top" wrapText="1"/>
    </xf>
    <xf numFmtId="0" fontId="5" fillId="0" borderId="0" xfId="4" applyNumberFormat="1" applyFont="1" applyFill="1" applyBorder="1"/>
    <xf numFmtId="171" fontId="5" fillId="0" borderId="0" xfId="4" applyNumberFormat="1" applyFont="1" applyFill="1"/>
    <xf numFmtId="0" fontId="6" fillId="0" borderId="0" xfId="4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right" vertical="top"/>
    </xf>
    <xf numFmtId="0" fontId="5" fillId="0" borderId="0" xfId="4" applyFont="1" applyFill="1" applyAlignment="1"/>
    <xf numFmtId="0" fontId="5" fillId="0" borderId="0" xfId="4" applyNumberFormat="1" applyFont="1" applyFill="1" applyAlignment="1"/>
    <xf numFmtId="171" fontId="5" fillId="0" borderId="0" xfId="4" applyNumberFormat="1" applyFont="1" applyFill="1" applyAlignment="1"/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 applyProtection="1">
      <alignment horizontal="right" vertical="top" wrapText="1"/>
    </xf>
    <xf numFmtId="0" fontId="5" fillId="0" borderId="2" xfId="6" applyFont="1" applyFill="1" applyBorder="1" applyAlignment="1" applyProtection="1">
      <alignment horizontal="left"/>
    </xf>
    <xf numFmtId="0" fontId="5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left"/>
    </xf>
    <xf numFmtId="0" fontId="7" fillId="0" borderId="2" xfId="6" applyNumberFormat="1" applyFont="1" applyFill="1" applyBorder="1" applyAlignment="1" applyProtection="1">
      <alignment horizontal="right"/>
    </xf>
    <xf numFmtId="0" fontId="5" fillId="0" borderId="3" xfId="7" applyFont="1" applyFill="1" applyBorder="1" applyAlignment="1" applyProtection="1">
      <alignment horizontal="left" vertical="top" wrapText="1"/>
    </xf>
    <xf numFmtId="0" fontId="5" fillId="0" borderId="3" xfId="7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7" applyFont="1" applyFill="1" applyProtection="1"/>
    <xf numFmtId="0" fontId="5" fillId="0" borderId="2" xfId="7" applyFont="1" applyFill="1" applyBorder="1" applyAlignment="1" applyProtection="1">
      <alignment horizontal="left" vertical="top" wrapText="1"/>
    </xf>
    <xf numFmtId="0" fontId="5" fillId="0" borderId="2" xfId="7" applyFont="1" applyFill="1" applyBorder="1" applyAlignment="1" applyProtection="1">
      <alignment horizontal="right" vertical="top" wrapText="1"/>
    </xf>
    <xf numFmtId="0" fontId="5" fillId="0" borderId="2" xfId="6" applyNumberFormat="1" applyFont="1" applyFill="1" applyBorder="1" applyAlignment="1" applyProtection="1">
      <alignment horizontal="right"/>
    </xf>
    <xf numFmtId="0" fontId="5" fillId="0" borderId="2" xfId="6" applyNumberFormat="1" applyFont="1" applyFill="1" applyBorder="1" applyAlignment="1" applyProtection="1">
      <alignment vertical="center" wrapText="1"/>
    </xf>
    <xf numFmtId="0" fontId="6" fillId="0" borderId="0" xfId="4" applyFont="1" applyFill="1" applyAlignment="1" applyProtection="1">
      <alignment horizontal="left" vertical="top" wrapText="1"/>
    </xf>
    <xf numFmtId="172" fontId="5" fillId="0" borderId="0" xfId="4" applyNumberFormat="1" applyFont="1" applyFill="1" applyAlignment="1" applyProtection="1">
      <alignment horizontal="left"/>
    </xf>
    <xf numFmtId="171" fontId="5" fillId="0" borderId="0" xfId="4" applyNumberFormat="1" applyFont="1" applyFill="1" applyAlignment="1" applyProtection="1">
      <alignment horizontal="center"/>
    </xf>
    <xf numFmtId="0" fontId="5" fillId="0" borderId="0" xfId="2" applyNumberFormat="1" applyFont="1" applyFill="1" applyBorder="1" applyAlignment="1">
      <alignment horizontal="left" vertical="top" wrapText="1"/>
    </xf>
    <xf numFmtId="0" fontId="6" fillId="0" borderId="0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Font="1" applyFill="1"/>
    <xf numFmtId="0" fontId="5" fillId="0" borderId="0" xfId="2" applyFont="1" applyFill="1" applyAlignment="1">
      <alignment horizontal="right"/>
    </xf>
    <xf numFmtId="0" fontId="5" fillId="0" borderId="0" xfId="2" applyFont="1" applyFill="1" applyAlignment="1">
      <alignment horizontal="left"/>
    </xf>
    <xf numFmtId="174" fontId="6" fillId="0" borderId="0" xfId="2" applyNumberFormat="1" applyFont="1" applyFill="1" applyAlignment="1">
      <alignment horizontal="right"/>
    </xf>
    <xf numFmtId="0" fontId="6" fillId="0" borderId="0" xfId="4" applyNumberFormat="1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 applyProtection="1">
      <alignment horizontal="left"/>
    </xf>
    <xf numFmtId="49" fontId="5" fillId="0" borderId="0" xfId="2" applyNumberFormat="1" applyFont="1" applyFill="1" applyAlignment="1">
      <alignment horizontal="right"/>
    </xf>
    <xf numFmtId="0" fontId="5" fillId="0" borderId="0" xfId="2" applyFont="1" applyFill="1" applyAlignment="1" applyProtection="1">
      <alignment horizontal="left"/>
    </xf>
    <xf numFmtId="0" fontId="5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7" applyNumberFormat="1" applyFont="1" applyFill="1" applyProtection="1"/>
    <xf numFmtId="0" fontId="5" fillId="0" borderId="0" xfId="4" applyFont="1" applyFill="1" applyAlignment="1" applyProtection="1">
      <alignment horizontal="left" vertical="top" wrapText="1"/>
    </xf>
    <xf numFmtId="0" fontId="5" fillId="0" borderId="0" xfId="2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164" fontId="5" fillId="0" borderId="2" xfId="1" applyFont="1" applyFill="1" applyBorder="1" applyAlignment="1">
      <alignment horizontal="right" wrapText="1"/>
    </xf>
    <xf numFmtId="0" fontId="5" fillId="0" borderId="2" xfId="2" applyNumberFormat="1" applyFont="1" applyFill="1" applyBorder="1" applyAlignment="1">
      <alignment horizontal="right"/>
    </xf>
    <xf numFmtId="168" fontId="6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wrapText="1"/>
    </xf>
    <xf numFmtId="0" fontId="5" fillId="0" borderId="0" xfId="4" applyFont="1" applyFill="1" applyBorder="1" applyAlignment="1">
      <alignment horizontal="center" vertical="top"/>
    </xf>
    <xf numFmtId="0" fontId="5" fillId="0" borderId="2" xfId="1" applyNumberFormat="1" applyFont="1" applyFill="1" applyBorder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/>
    <xf numFmtId="0" fontId="5" fillId="0" borderId="0" xfId="2" applyNumberFormat="1" applyFont="1" applyFill="1" applyAlignment="1">
      <alignment horizontal="left" vertical="top" wrapText="1"/>
    </xf>
    <xf numFmtId="171" fontId="5" fillId="0" borderId="0" xfId="4" applyNumberFormat="1" applyFont="1" applyFill="1" applyBorder="1"/>
    <xf numFmtId="164" fontId="5" fillId="0" borderId="1" xfId="1" applyFont="1" applyFill="1" applyBorder="1" applyAlignment="1" applyProtection="1">
      <alignment horizontal="right" wrapText="1"/>
    </xf>
    <xf numFmtId="0" fontId="5" fillId="0" borderId="2" xfId="2" applyNumberFormat="1" applyFont="1" applyFill="1" applyBorder="1" applyAlignment="1">
      <alignment horizontal="left" vertical="top" wrapText="1"/>
    </xf>
    <xf numFmtId="0" fontId="6" fillId="0" borderId="2" xfId="2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right"/>
    </xf>
    <xf numFmtId="0" fontId="6" fillId="0" borderId="0" xfId="2" applyFont="1" applyFill="1" applyBorder="1" applyAlignment="1" applyProtection="1">
      <alignment horizontal="left"/>
    </xf>
    <xf numFmtId="0" fontId="5" fillId="0" borderId="0" xfId="4" applyFont="1" applyFill="1" applyAlignment="1">
      <alignment horizontal="left"/>
    </xf>
    <xf numFmtId="165" fontId="5" fillId="0" borderId="0" xfId="4" applyNumberFormat="1" applyFont="1" applyFill="1" applyAlignment="1">
      <alignment horizontal="right" vertical="top" wrapText="1"/>
    </xf>
    <xf numFmtId="169" fontId="6" fillId="0" borderId="0" xfId="4" applyNumberFormat="1" applyFont="1" applyFill="1" applyAlignment="1">
      <alignment horizontal="right" vertical="top" wrapText="1"/>
    </xf>
    <xf numFmtId="0" fontId="5" fillId="0" borderId="0" xfId="4" applyNumberFormat="1" applyFont="1" applyFill="1" applyBorder="1" applyAlignment="1">
      <alignment horizontal="right"/>
    </xf>
    <xf numFmtId="166" fontId="5" fillId="0" borderId="0" xfId="4" applyNumberFormat="1" applyFont="1" applyFill="1" applyAlignment="1">
      <alignment horizontal="right" vertical="top" wrapText="1"/>
    </xf>
    <xf numFmtId="0" fontId="5" fillId="0" borderId="0" xfId="4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 applyProtection="1">
      <alignment horizontal="right"/>
    </xf>
    <xf numFmtId="167" fontId="5" fillId="0" borderId="0" xfId="4" applyNumberFormat="1" applyFont="1" applyFill="1" applyAlignment="1">
      <alignment horizontal="right" vertical="top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164" fontId="5" fillId="0" borderId="0" xfId="1" applyFont="1" applyFill="1" applyAlignment="1">
      <alignment horizontal="right" wrapText="1"/>
    </xf>
    <xf numFmtId="166" fontId="5" fillId="0" borderId="0" xfId="4" applyNumberFormat="1" applyFont="1" applyFill="1" applyBorder="1" applyAlignment="1">
      <alignment horizontal="right" vertical="top" wrapText="1"/>
    </xf>
    <xf numFmtId="0" fontId="5" fillId="0" borderId="1" xfId="4" applyNumberFormat="1" applyFont="1" applyFill="1" applyBorder="1" applyAlignment="1" applyProtection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2" xfId="4" applyFont="1" applyFill="1" applyBorder="1" applyAlignment="1">
      <alignment horizontal="left"/>
    </xf>
    <xf numFmtId="166" fontId="5" fillId="0" borderId="2" xfId="4" applyNumberFormat="1" applyFont="1" applyFill="1" applyBorder="1" applyAlignment="1">
      <alignment horizontal="right" vertical="top" wrapText="1"/>
    </xf>
    <xf numFmtId="0" fontId="5" fillId="0" borderId="2" xfId="4" applyFont="1" applyFill="1" applyBorder="1" applyAlignment="1" applyProtection="1">
      <alignment horizontal="left" vertical="top" wrapText="1"/>
    </xf>
    <xf numFmtId="169" fontId="6" fillId="0" borderId="0" xfId="4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right"/>
    </xf>
    <xf numFmtId="0" fontId="6" fillId="0" borderId="2" xfId="2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>
      <alignment horizontal="right" wrapText="1"/>
    </xf>
    <xf numFmtId="0" fontId="5" fillId="0" borderId="1" xfId="4" applyFont="1" applyFill="1" applyBorder="1" applyAlignment="1">
      <alignment horizontal="left" vertical="top"/>
    </xf>
    <xf numFmtId="0" fontId="5" fillId="0" borderId="1" xfId="4" applyFont="1" applyFill="1" applyBorder="1" applyAlignment="1">
      <alignment horizontal="right" vertical="top" wrapText="1"/>
    </xf>
    <xf numFmtId="0" fontId="6" fillId="0" borderId="1" xfId="4" applyFont="1" applyFill="1" applyBorder="1" applyAlignment="1" applyProtection="1">
      <alignment horizontal="left" vertical="top" wrapText="1"/>
    </xf>
    <xf numFmtId="172" fontId="5" fillId="0" borderId="0" xfId="4" applyNumberFormat="1" applyFont="1" applyFill="1" applyBorder="1" applyAlignment="1" applyProtection="1">
      <alignment horizontal="right"/>
    </xf>
    <xf numFmtId="171" fontId="5" fillId="0" borderId="0" xfId="4" applyNumberFormat="1" applyFont="1" applyFill="1" applyBorder="1" applyAlignment="1" applyProtection="1">
      <alignment horizontal="right"/>
    </xf>
    <xf numFmtId="0" fontId="6" fillId="0" borderId="0" xfId="4" applyFont="1" applyFill="1" applyBorder="1" applyAlignment="1">
      <alignment horizontal="left" vertical="top" wrapText="1"/>
    </xf>
    <xf numFmtId="0" fontId="6" fillId="0" borderId="0" xfId="4" applyNumberFormat="1" applyFont="1" applyFill="1" applyAlignment="1">
      <alignment horizontal="right"/>
    </xf>
    <xf numFmtId="172" fontId="5" fillId="0" borderId="0" xfId="4" applyNumberFormat="1" applyFont="1" applyFill="1" applyAlignment="1">
      <alignment horizontal="right"/>
    </xf>
    <xf numFmtId="171" fontId="5" fillId="0" borderId="0" xfId="4" applyNumberFormat="1" applyFont="1" applyFill="1" applyAlignment="1">
      <alignment horizontal="right"/>
    </xf>
    <xf numFmtId="0" fontId="6" fillId="0" borderId="0" xfId="8" applyFont="1" applyFill="1" applyAlignment="1">
      <alignment horizontal="right" vertical="top"/>
    </xf>
    <xf numFmtId="0" fontId="6" fillId="0" borderId="0" xfId="8" applyFont="1" applyFill="1" applyAlignment="1" applyProtection="1">
      <alignment horizontal="left" vertical="top" wrapText="1"/>
    </xf>
    <xf numFmtId="0" fontId="5" fillId="0" borderId="0" xfId="2" applyNumberFormat="1" applyFont="1" applyFill="1" applyBorder="1" applyProtection="1"/>
    <xf numFmtId="165" fontId="5" fillId="0" borderId="0" xfId="8" applyNumberFormat="1" applyFont="1" applyFill="1" applyAlignment="1">
      <alignment horizontal="right" vertical="top"/>
    </xf>
    <xf numFmtId="0" fontId="5" fillId="0" borderId="0" xfId="8" applyFont="1" applyFill="1" applyAlignment="1" applyProtection="1">
      <alignment horizontal="left" vertical="top" wrapText="1"/>
    </xf>
    <xf numFmtId="0" fontId="5" fillId="0" borderId="0" xfId="2" applyNumberFormat="1" applyFont="1" applyFill="1" applyProtection="1"/>
    <xf numFmtId="0" fontId="6" fillId="0" borderId="0" xfId="2" applyFont="1" applyFill="1" applyAlignment="1" applyProtection="1">
      <alignment horizontal="left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 vertical="top"/>
    </xf>
    <xf numFmtId="0" fontId="5" fillId="0" borderId="2" xfId="2" applyFont="1" applyFill="1" applyBorder="1" applyAlignment="1">
      <alignment horizontal="right" vertical="top"/>
    </xf>
    <xf numFmtId="0" fontId="5" fillId="0" borderId="2" xfId="2" applyFont="1" applyFill="1" applyBorder="1" applyAlignment="1" applyProtection="1">
      <alignment horizontal="left" vertical="top" wrapText="1"/>
    </xf>
    <xf numFmtId="165" fontId="5" fillId="0" borderId="0" xfId="8" applyNumberFormat="1" applyFont="1" applyFill="1" applyBorder="1" applyAlignment="1">
      <alignment horizontal="right" vertical="top"/>
    </xf>
    <xf numFmtId="0" fontId="5" fillId="0" borderId="0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>
      <alignment horizontal="right" vertical="top"/>
    </xf>
    <xf numFmtId="0" fontId="6" fillId="0" borderId="0" xfId="8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2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vertical="top"/>
    </xf>
    <xf numFmtId="165" fontId="5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>
      <alignment vertical="top" wrapText="1"/>
    </xf>
    <xf numFmtId="173" fontId="6" fillId="0" borderId="0" xfId="2" applyNumberFormat="1" applyFont="1" applyFill="1" applyBorder="1" applyAlignment="1">
      <alignment horizontal="right" vertical="top" wrapText="1"/>
    </xf>
    <xf numFmtId="0" fontId="5" fillId="0" borderId="2" xfId="0" applyNumberFormat="1" applyFont="1" applyFill="1" applyBorder="1" applyAlignment="1">
      <alignment vertical="top"/>
    </xf>
    <xf numFmtId="0" fontId="6" fillId="0" borderId="2" xfId="2" applyNumberFormat="1" applyFont="1" applyFill="1" applyBorder="1" applyAlignment="1">
      <alignment vertical="top" wrapText="1"/>
    </xf>
    <xf numFmtId="0" fontId="5" fillId="0" borderId="0" xfId="8" applyFont="1" applyFill="1"/>
    <xf numFmtId="0" fontId="5" fillId="0" borderId="2" xfId="4" applyFont="1" applyFill="1" applyBorder="1" applyAlignment="1">
      <alignment horizontal="left" vertical="top"/>
    </xf>
    <xf numFmtId="0" fontId="6" fillId="0" borderId="2" xfId="4" applyFont="1" applyFill="1" applyBorder="1" applyAlignment="1">
      <alignment horizontal="right" vertical="top" wrapText="1"/>
    </xf>
    <xf numFmtId="0" fontId="6" fillId="0" borderId="2" xfId="4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right" vertical="top" wrapText="1"/>
    </xf>
    <xf numFmtId="0" fontId="6" fillId="0" borderId="1" xfId="4" applyFont="1" applyFill="1" applyBorder="1" applyAlignment="1">
      <alignment vertical="top" wrapText="1"/>
    </xf>
    <xf numFmtId="0" fontId="5" fillId="0" borderId="3" xfId="4" applyFont="1" applyFill="1" applyBorder="1" applyAlignment="1">
      <alignment horizontal="left" vertical="top"/>
    </xf>
    <xf numFmtId="0" fontId="5" fillId="0" borderId="3" xfId="4" applyFont="1" applyFill="1" applyBorder="1" applyAlignment="1">
      <alignment horizontal="right" vertical="top" wrapText="1"/>
    </xf>
    <xf numFmtId="0" fontId="5" fillId="0" borderId="3" xfId="4" applyFont="1" applyFill="1" applyBorder="1" applyAlignment="1">
      <alignment vertical="top" wrapText="1"/>
    </xf>
    <xf numFmtId="0" fontId="5" fillId="0" borderId="3" xfId="4" applyNumberFormat="1" applyFont="1" applyFill="1" applyBorder="1" applyAlignment="1">
      <alignment horizontal="right"/>
    </xf>
    <xf numFmtId="0" fontId="5" fillId="0" borderId="0" xfId="8" applyFont="1" applyFill="1" applyBorder="1"/>
    <xf numFmtId="0" fontId="5" fillId="0" borderId="0" xfId="4" applyFont="1" applyFill="1" applyBorder="1" applyAlignment="1">
      <alignment horizontal="left" vertical="top" wrapText="1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4" applyNumberFormat="1" applyFont="1" applyFill="1" applyAlignment="1">
      <alignment horizontal="right" wrapText="1"/>
    </xf>
    <xf numFmtId="0" fontId="5" fillId="0" borderId="0" xfId="2" applyNumberFormat="1" applyFont="1" applyFill="1" applyAlignment="1" applyProtection="1">
      <alignment horizontal="right" wrapText="1"/>
    </xf>
    <xf numFmtId="0" fontId="5" fillId="0" borderId="0" xfId="4" applyNumberFormat="1" applyFont="1" applyFill="1" applyBorder="1" applyAlignment="1">
      <alignment horizontal="right" wrapText="1"/>
    </xf>
    <xf numFmtId="0" fontId="5" fillId="0" borderId="0" xfId="4" applyNumberFormat="1" applyFont="1" applyFill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3" xfId="4" applyNumberFormat="1" applyFont="1" applyFill="1" applyBorder="1" applyAlignment="1" applyProtection="1">
      <alignment horizontal="right"/>
    </xf>
    <xf numFmtId="167" fontId="5" fillId="0" borderId="2" xfId="4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right"/>
    </xf>
    <xf numFmtId="0" fontId="6" fillId="0" borderId="1" xfId="2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6" applyFont="1" applyFill="1" applyBorder="1" applyAlignment="1" applyProtection="1">
      <alignment horizontal="left" vertical="top"/>
    </xf>
    <xf numFmtId="0" fontId="5" fillId="0" borderId="0" xfId="2" applyFont="1" applyFill="1" applyBorder="1"/>
    <xf numFmtId="0" fontId="5" fillId="0" borderId="0" xfId="2" applyFont="1" applyFill="1" applyAlignment="1">
      <alignment horizontal="right" vertical="top"/>
    </xf>
    <xf numFmtId="0" fontId="5" fillId="0" borderId="2" xfId="2" applyNumberFormat="1" applyFont="1" applyFill="1" applyBorder="1" applyAlignment="1">
      <alignment horizontal="right" vertical="top" wrapText="1"/>
    </xf>
    <xf numFmtId="0" fontId="5" fillId="0" borderId="2" xfId="2" applyNumberFormat="1" applyFont="1" applyFill="1" applyBorder="1" applyAlignment="1" applyProtection="1">
      <alignment horizontal="left" vertical="top" wrapText="1"/>
    </xf>
    <xf numFmtId="0" fontId="5" fillId="0" borderId="2" xfId="4" applyFont="1" applyFill="1" applyBorder="1" applyAlignment="1">
      <alignment horizontal="right" vertical="top" wrapText="1"/>
    </xf>
    <xf numFmtId="0" fontId="5" fillId="0" borderId="0" xfId="7" applyFont="1" applyFill="1" applyAlignment="1" applyProtection="1">
      <alignment horizontal="right" vertical="top"/>
    </xf>
    <xf numFmtId="0" fontId="5" fillId="0" borderId="3" xfId="6" applyNumberFormat="1" applyFont="1" applyFill="1" applyBorder="1" applyAlignment="1" applyProtection="1">
      <alignment horizontal="right" vertical="top" wrapText="1"/>
    </xf>
    <xf numFmtId="0" fontId="5" fillId="0" borderId="3" xfId="6" applyNumberFormat="1" applyFont="1" applyFill="1" applyBorder="1" applyAlignment="1" applyProtection="1">
      <alignment vertical="top"/>
    </xf>
    <xf numFmtId="0" fontId="5" fillId="0" borderId="0" xfId="6" applyNumberFormat="1" applyFont="1" applyFill="1" applyBorder="1" applyAlignment="1" applyProtection="1">
      <alignment horizontal="left"/>
    </xf>
    <xf numFmtId="0" fontId="5" fillId="0" borderId="0" xfId="6" applyNumberFormat="1" applyFont="1" applyFill="1" applyBorder="1" applyAlignment="1" applyProtection="1">
      <alignment horizontal="left" vertical="top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2"/>
  <dimension ref="A1:K249"/>
  <sheetViews>
    <sheetView tabSelected="1" view="pageBreakPreview" zoomScale="110" zoomScaleNormal="115" zoomScaleSheetLayoutView="110" workbookViewId="0">
      <selection activeCell="A162" sqref="A162:XFD185"/>
    </sheetView>
  </sheetViews>
  <sheetFormatPr defaultColWidth="9.109375" defaultRowHeight="13.2"/>
  <cols>
    <col min="1" max="1" width="6.5546875" style="24" customWidth="1"/>
    <col min="2" max="2" width="8.21875" style="3" customWidth="1"/>
    <col min="3" max="3" width="41.88671875" style="1" customWidth="1"/>
    <col min="4" max="4" width="10.44140625" style="33" customWidth="1"/>
    <col min="5" max="5" width="9.6640625" style="33" customWidth="1"/>
    <col min="6" max="6" width="11.21875" style="21" customWidth="1"/>
    <col min="7" max="7" width="9.5546875" style="21" customWidth="1"/>
    <col min="8" max="8" width="11.21875" style="37" customWidth="1"/>
    <col min="9" max="9" width="9.109375" style="37" customWidth="1"/>
    <col min="10" max="10" width="13.77734375" style="38" customWidth="1"/>
    <col min="11" max="16384" width="9.109375" style="21"/>
  </cols>
  <sheetData>
    <row r="1" spans="1:10">
      <c r="A1" s="14"/>
      <c r="B1" s="15"/>
      <c r="C1" s="16"/>
      <c r="D1" s="17"/>
      <c r="E1" s="17" t="s">
        <v>37</v>
      </c>
      <c r="F1" s="18"/>
      <c r="G1" s="19"/>
      <c r="H1" s="17"/>
      <c r="I1" s="17"/>
      <c r="J1" s="20"/>
    </row>
    <row r="2" spans="1:10">
      <c r="A2" s="14"/>
      <c r="B2" s="15"/>
      <c r="C2" s="16"/>
      <c r="D2" s="17" t="s">
        <v>38</v>
      </c>
      <c r="E2" s="22"/>
      <c r="F2" s="23"/>
      <c r="G2" s="19"/>
      <c r="H2" s="17"/>
      <c r="I2" s="17"/>
      <c r="J2" s="20"/>
    </row>
    <row r="3" spans="1:10">
      <c r="A3" s="14"/>
      <c r="B3" s="15"/>
      <c r="C3" s="16"/>
      <c r="D3" s="17"/>
      <c r="E3" s="17"/>
      <c r="F3" s="18"/>
      <c r="G3" s="19"/>
      <c r="H3" s="17"/>
      <c r="I3" s="17"/>
      <c r="J3" s="20"/>
    </row>
    <row r="4" spans="1:10">
      <c r="D4" s="25" t="s">
        <v>16</v>
      </c>
      <c r="E4" s="26">
        <v>2070</v>
      </c>
      <c r="F4" s="27" t="s">
        <v>21</v>
      </c>
      <c r="H4" s="28"/>
      <c r="I4" s="28"/>
      <c r="J4" s="29"/>
    </row>
    <row r="5" spans="1:10">
      <c r="D5" s="25"/>
      <c r="E5" s="30">
        <v>2230</v>
      </c>
      <c r="F5" s="21" t="s">
        <v>39</v>
      </c>
      <c r="H5" s="28"/>
      <c r="I5" s="28"/>
      <c r="J5" s="29"/>
    </row>
    <row r="6" spans="1:10">
      <c r="B6" s="15"/>
      <c r="C6" s="31"/>
      <c r="D6" s="32" t="s">
        <v>17</v>
      </c>
      <c r="F6" s="33"/>
      <c r="G6" s="33"/>
      <c r="H6" s="28"/>
      <c r="I6" s="28"/>
      <c r="J6" s="29"/>
    </row>
    <row r="7" spans="1:10">
      <c r="D7" s="32" t="s">
        <v>0</v>
      </c>
      <c r="E7" s="28">
        <v>4059</v>
      </c>
      <c r="F7" s="34" t="s">
        <v>52</v>
      </c>
      <c r="G7" s="33"/>
      <c r="H7" s="28"/>
      <c r="I7" s="28"/>
      <c r="J7" s="29"/>
    </row>
    <row r="8" spans="1:10">
      <c r="D8" s="32"/>
      <c r="E8" s="28">
        <v>6202</v>
      </c>
      <c r="F8" s="34" t="s">
        <v>89</v>
      </c>
      <c r="G8" s="33"/>
      <c r="H8" s="28"/>
      <c r="I8" s="28"/>
      <c r="J8" s="29"/>
    </row>
    <row r="9" spans="1:10">
      <c r="D9" s="32"/>
      <c r="E9" s="28"/>
      <c r="F9" s="34"/>
      <c r="G9" s="33"/>
      <c r="H9" s="28"/>
      <c r="I9" s="28"/>
      <c r="J9" s="29"/>
    </row>
    <row r="10" spans="1:10">
      <c r="A10" s="35" t="s">
        <v>131</v>
      </c>
      <c r="B10" s="15"/>
      <c r="C10" s="36"/>
      <c r="D10" s="28"/>
      <c r="F10" s="33"/>
      <c r="G10" s="28"/>
      <c r="H10" s="28"/>
      <c r="I10" s="28"/>
      <c r="J10" s="29"/>
    </row>
    <row r="11" spans="1:10">
      <c r="D11" s="37"/>
      <c r="E11" s="28" t="s">
        <v>18</v>
      </c>
      <c r="F11" s="28" t="s">
        <v>19</v>
      </c>
      <c r="G11" s="28" t="s">
        <v>3</v>
      </c>
      <c r="H11" s="28"/>
      <c r="I11" s="33"/>
    </row>
    <row r="12" spans="1:10">
      <c r="D12" s="17" t="s">
        <v>1</v>
      </c>
      <c r="E12" s="30">
        <f>J112</f>
        <v>255002</v>
      </c>
      <c r="F12" s="17">
        <f>J160</f>
        <v>142648</v>
      </c>
      <c r="G12" s="30">
        <f>F12+E12</f>
        <v>397650</v>
      </c>
      <c r="H12" s="30"/>
      <c r="I12" s="33"/>
    </row>
    <row r="13" spans="1:10">
      <c r="D13" s="39"/>
      <c r="E13" s="30"/>
      <c r="F13" s="17"/>
      <c r="G13" s="30"/>
      <c r="H13" s="33"/>
      <c r="I13" s="33"/>
    </row>
    <row r="14" spans="1:10" s="41" customFormat="1">
      <c r="A14" s="35" t="s">
        <v>15</v>
      </c>
      <c r="B14" s="40"/>
      <c r="D14" s="42"/>
      <c r="E14" s="42"/>
      <c r="F14" s="42"/>
      <c r="G14" s="42"/>
      <c r="H14" s="42"/>
      <c r="I14" s="42"/>
      <c r="J14" s="43"/>
    </row>
    <row r="15" spans="1:10">
      <c r="A15" s="44"/>
      <c r="B15" s="45"/>
      <c r="C15" s="46"/>
      <c r="D15" s="47"/>
      <c r="E15" s="47"/>
      <c r="F15" s="47"/>
      <c r="G15" s="47"/>
      <c r="H15" s="47"/>
      <c r="I15" s="48"/>
      <c r="J15" s="49" t="s">
        <v>20</v>
      </c>
    </row>
    <row r="16" spans="1:10" s="53" customFormat="1" ht="13.2" customHeight="1">
      <c r="A16" s="50"/>
      <c r="B16" s="51"/>
      <c r="C16" s="190"/>
      <c r="D16" s="198" t="s">
        <v>144</v>
      </c>
      <c r="E16" s="198"/>
      <c r="F16" s="200" t="s">
        <v>145</v>
      </c>
      <c r="G16" s="200"/>
      <c r="H16" s="200" t="s">
        <v>146</v>
      </c>
      <c r="I16" s="200"/>
      <c r="J16" s="197" t="s">
        <v>118</v>
      </c>
    </row>
    <row r="17" spans="1:11" s="53" customFormat="1">
      <c r="A17" s="44"/>
      <c r="B17" s="45"/>
      <c r="C17" s="52" t="s">
        <v>2</v>
      </c>
      <c r="D17" s="199" t="s">
        <v>147</v>
      </c>
      <c r="E17" s="199"/>
      <c r="F17" s="199" t="s">
        <v>148</v>
      </c>
      <c r="G17" s="199"/>
      <c r="H17" s="199" t="s">
        <v>149</v>
      </c>
      <c r="I17" s="199"/>
      <c r="J17" s="196" t="s">
        <v>132</v>
      </c>
    </row>
    <row r="18" spans="1:11" s="53" customFormat="1">
      <c r="A18" s="54"/>
      <c r="B18" s="55"/>
      <c r="C18" s="46"/>
      <c r="D18" s="56"/>
      <c r="E18" s="56"/>
      <c r="F18" s="56"/>
      <c r="G18" s="56"/>
      <c r="H18" s="56"/>
      <c r="I18" s="56"/>
      <c r="J18" s="57"/>
    </row>
    <row r="19" spans="1:11">
      <c r="C19" s="58" t="s">
        <v>4</v>
      </c>
      <c r="D19" s="34"/>
      <c r="E19" s="34"/>
      <c r="F19" s="34"/>
      <c r="G19" s="34"/>
      <c r="H19" s="59"/>
      <c r="I19" s="59"/>
      <c r="J19" s="60"/>
    </row>
    <row r="20" spans="1:11" s="65" customFormat="1">
      <c r="A20" s="61" t="s">
        <v>5</v>
      </c>
      <c r="B20" s="62">
        <v>2070</v>
      </c>
      <c r="C20" s="63" t="s">
        <v>21</v>
      </c>
      <c r="D20" s="64"/>
      <c r="E20" s="64"/>
      <c r="F20" s="64"/>
      <c r="G20" s="64"/>
      <c r="H20" s="64"/>
      <c r="I20" s="64"/>
      <c r="J20" s="64"/>
    </row>
    <row r="21" spans="1:11" s="65" customFormat="1">
      <c r="A21" s="67"/>
      <c r="B21" s="68">
        <v>1E-3</v>
      </c>
      <c r="C21" s="69" t="s">
        <v>63</v>
      </c>
      <c r="D21" s="64"/>
      <c r="E21" s="64"/>
      <c r="F21" s="64"/>
      <c r="G21" s="64"/>
      <c r="H21" s="64"/>
      <c r="I21" s="64"/>
      <c r="J21" s="64"/>
    </row>
    <row r="22" spans="1:11" s="65" customFormat="1">
      <c r="A22" s="67"/>
      <c r="B22" s="66">
        <v>64</v>
      </c>
      <c r="C22" s="65" t="s">
        <v>151</v>
      </c>
      <c r="D22" s="64"/>
      <c r="E22" s="64"/>
      <c r="F22" s="64"/>
      <c r="G22" s="64"/>
      <c r="H22" s="64"/>
      <c r="I22" s="64"/>
      <c r="J22" s="64"/>
    </row>
    <row r="23" spans="1:11" s="65" customFormat="1">
      <c r="A23" s="67"/>
      <c r="B23" s="70">
        <v>44</v>
      </c>
      <c r="C23" s="71" t="s">
        <v>64</v>
      </c>
      <c r="D23" s="64"/>
      <c r="E23" s="64"/>
      <c r="F23" s="64"/>
      <c r="G23" s="64"/>
      <c r="H23" s="64"/>
      <c r="I23" s="64"/>
      <c r="J23" s="64"/>
    </row>
    <row r="24" spans="1:11" s="65" customFormat="1">
      <c r="A24" s="67"/>
      <c r="B24" s="66" t="s">
        <v>65</v>
      </c>
      <c r="C24" s="73" t="s">
        <v>8</v>
      </c>
      <c r="D24" s="74">
        <v>6154</v>
      </c>
      <c r="E24" s="75"/>
      <c r="F24" s="74">
        <v>6711</v>
      </c>
      <c r="G24" s="75"/>
      <c r="H24" s="74">
        <v>6711</v>
      </c>
      <c r="I24" s="75"/>
      <c r="J24" s="64">
        <v>13604</v>
      </c>
      <c r="K24" s="76"/>
    </row>
    <row r="25" spans="1:11" s="65" customFormat="1">
      <c r="A25" s="67"/>
      <c r="B25" s="66" t="s">
        <v>133</v>
      </c>
      <c r="C25" s="73" t="s">
        <v>14</v>
      </c>
      <c r="D25" s="75">
        <v>0</v>
      </c>
      <c r="E25" s="75"/>
      <c r="F25" s="75">
        <v>0</v>
      </c>
      <c r="G25" s="75"/>
      <c r="H25" s="75">
        <v>0</v>
      </c>
      <c r="I25" s="75"/>
      <c r="J25" s="64">
        <v>1697</v>
      </c>
      <c r="K25" s="76"/>
    </row>
    <row r="26" spans="1:11" s="65" customFormat="1">
      <c r="A26" s="67"/>
      <c r="B26" s="66" t="s">
        <v>66</v>
      </c>
      <c r="C26" s="73" t="s">
        <v>9</v>
      </c>
      <c r="D26" s="74">
        <v>101</v>
      </c>
      <c r="E26" s="75"/>
      <c r="F26" s="74">
        <v>700</v>
      </c>
      <c r="G26" s="75"/>
      <c r="H26" s="74">
        <v>700</v>
      </c>
      <c r="I26" s="75"/>
      <c r="J26" s="64">
        <v>937</v>
      </c>
    </row>
    <row r="27" spans="1:11" s="65" customFormat="1">
      <c r="A27" s="67"/>
      <c r="B27" s="66" t="s">
        <v>67</v>
      </c>
      <c r="C27" s="73" t="s">
        <v>6</v>
      </c>
      <c r="D27" s="74">
        <v>2399</v>
      </c>
      <c r="E27" s="75"/>
      <c r="F27" s="74">
        <v>1500</v>
      </c>
      <c r="G27" s="75"/>
      <c r="H27" s="74">
        <v>1500</v>
      </c>
      <c r="I27" s="75"/>
      <c r="J27" s="64">
        <v>3000</v>
      </c>
    </row>
    <row r="28" spans="1:11" s="65" customFormat="1" ht="26.4">
      <c r="A28" s="67"/>
      <c r="B28" s="192" t="s">
        <v>127</v>
      </c>
      <c r="C28" s="77" t="s">
        <v>150</v>
      </c>
      <c r="D28" s="75">
        <v>0</v>
      </c>
      <c r="E28" s="75"/>
      <c r="F28" s="74">
        <v>6000</v>
      </c>
      <c r="G28" s="75"/>
      <c r="H28" s="74">
        <v>6000</v>
      </c>
      <c r="I28" s="75"/>
      <c r="J28" s="64">
        <v>5314</v>
      </c>
    </row>
    <row r="29" spans="1:11" s="65" customFormat="1">
      <c r="A29" s="78" t="s">
        <v>3</v>
      </c>
      <c r="B29" s="70">
        <v>44</v>
      </c>
      <c r="C29" s="71" t="s">
        <v>64</v>
      </c>
      <c r="D29" s="79">
        <f t="shared" ref="D29:H29" si="0">SUM(D24:D28)</f>
        <v>8654</v>
      </c>
      <c r="E29" s="80"/>
      <c r="F29" s="79">
        <f t="shared" si="0"/>
        <v>14911</v>
      </c>
      <c r="G29" s="80"/>
      <c r="H29" s="79">
        <f t="shared" si="0"/>
        <v>14911</v>
      </c>
      <c r="I29" s="80"/>
      <c r="J29" s="79">
        <v>24552</v>
      </c>
    </row>
    <row r="30" spans="1:11" s="65" customFormat="1">
      <c r="A30" s="78" t="s">
        <v>3</v>
      </c>
      <c r="B30" s="68">
        <v>1E-3</v>
      </c>
      <c r="C30" s="69" t="s">
        <v>63</v>
      </c>
      <c r="D30" s="81">
        <f t="shared" ref="D30:H30" si="1">D29</f>
        <v>8654</v>
      </c>
      <c r="E30" s="82"/>
      <c r="F30" s="81">
        <f t="shared" si="1"/>
        <v>14911</v>
      </c>
      <c r="G30" s="82"/>
      <c r="H30" s="81">
        <f t="shared" si="1"/>
        <v>14911</v>
      </c>
      <c r="I30" s="82"/>
      <c r="J30" s="83">
        <v>24552</v>
      </c>
    </row>
    <row r="31" spans="1:11" s="65" customFormat="1">
      <c r="A31" s="78"/>
      <c r="B31" s="68"/>
      <c r="C31" s="69"/>
      <c r="D31" s="64"/>
      <c r="E31" s="64"/>
      <c r="F31" s="64"/>
      <c r="G31" s="64"/>
      <c r="H31" s="64"/>
      <c r="I31" s="64"/>
      <c r="J31" s="64"/>
    </row>
    <row r="32" spans="1:11" s="65" customFormat="1">
      <c r="A32" s="61"/>
      <c r="B32" s="84">
        <v>3.0000000000000001E-3</v>
      </c>
      <c r="C32" s="63" t="s">
        <v>22</v>
      </c>
      <c r="D32" s="64"/>
      <c r="E32" s="64"/>
      <c r="F32" s="85"/>
      <c r="G32" s="64"/>
      <c r="H32" s="85"/>
      <c r="I32" s="64"/>
      <c r="J32" s="85"/>
    </row>
    <row r="33" spans="1:11" s="65" customFormat="1">
      <c r="A33" s="14"/>
      <c r="B33" s="15">
        <v>29</v>
      </c>
      <c r="C33" s="86" t="s">
        <v>36</v>
      </c>
      <c r="D33" s="87"/>
      <c r="E33" s="88"/>
      <c r="F33" s="87"/>
      <c r="G33" s="88"/>
      <c r="H33" s="89"/>
      <c r="I33" s="88"/>
      <c r="J33" s="87"/>
    </row>
    <row r="34" spans="1:11" s="65" customFormat="1">
      <c r="A34" s="14"/>
      <c r="B34" s="15" t="s">
        <v>90</v>
      </c>
      <c r="C34" s="86" t="s">
        <v>110</v>
      </c>
      <c r="D34" s="88">
        <v>0</v>
      </c>
      <c r="E34" s="88"/>
      <c r="F34" s="87">
        <v>1000</v>
      </c>
      <c r="G34" s="88"/>
      <c r="H34" s="87">
        <v>1000</v>
      </c>
      <c r="I34" s="88"/>
      <c r="J34" s="88">
        <v>0</v>
      </c>
    </row>
    <row r="35" spans="1:11" s="65" customFormat="1" ht="14.85" customHeight="1">
      <c r="A35" s="167"/>
      <c r="B35" s="195" t="s">
        <v>91</v>
      </c>
      <c r="C35" s="125" t="s">
        <v>128</v>
      </c>
      <c r="D35" s="92">
        <v>0</v>
      </c>
      <c r="E35" s="92"/>
      <c r="F35" s="91">
        <v>9000</v>
      </c>
      <c r="G35" s="92"/>
      <c r="H35" s="91">
        <v>9000</v>
      </c>
      <c r="I35" s="92"/>
      <c r="J35" s="92">
        <v>0</v>
      </c>
    </row>
    <row r="36" spans="1:11" s="65" customFormat="1" ht="26.4">
      <c r="A36" s="90"/>
      <c r="B36" s="15" t="s">
        <v>92</v>
      </c>
      <c r="C36" s="86" t="s">
        <v>73</v>
      </c>
      <c r="D36" s="88">
        <v>0</v>
      </c>
      <c r="E36" s="88"/>
      <c r="F36" s="88">
        <v>0</v>
      </c>
      <c r="G36" s="88"/>
      <c r="H36" s="88">
        <v>0</v>
      </c>
      <c r="I36" s="88"/>
      <c r="J36" s="88">
        <v>0</v>
      </c>
    </row>
    <row r="37" spans="1:11" s="191" customFormat="1" ht="66">
      <c r="A37" s="90"/>
      <c r="B37" s="93" t="s">
        <v>93</v>
      </c>
      <c r="C37" s="94" t="s">
        <v>119</v>
      </c>
      <c r="D37" s="88">
        <v>0</v>
      </c>
      <c r="E37" s="88"/>
      <c r="F37" s="87">
        <v>3381</v>
      </c>
      <c r="G37" s="88"/>
      <c r="H37" s="87">
        <v>3381</v>
      </c>
      <c r="I37" s="88"/>
      <c r="J37" s="87">
        <v>169</v>
      </c>
    </row>
    <row r="38" spans="1:11" s="65" customFormat="1">
      <c r="A38" s="90"/>
      <c r="B38" s="93" t="s">
        <v>94</v>
      </c>
      <c r="C38" s="94" t="s">
        <v>120</v>
      </c>
      <c r="D38" s="87">
        <v>4000</v>
      </c>
      <c r="E38" s="88"/>
      <c r="F38" s="88">
        <v>0</v>
      </c>
      <c r="G38" s="88"/>
      <c r="H38" s="88">
        <v>0</v>
      </c>
      <c r="I38" s="88"/>
      <c r="J38" s="88">
        <v>0</v>
      </c>
      <c r="K38" s="72"/>
    </row>
    <row r="39" spans="1:11" s="65" customFormat="1">
      <c r="A39" s="90"/>
      <c r="B39" s="93" t="s">
        <v>105</v>
      </c>
      <c r="C39" s="94" t="s">
        <v>121</v>
      </c>
      <c r="D39" s="88">
        <v>0</v>
      </c>
      <c r="E39" s="88"/>
      <c r="F39" s="87">
        <v>29900</v>
      </c>
      <c r="G39" s="88"/>
      <c r="H39" s="87">
        <v>29900</v>
      </c>
      <c r="I39" s="88"/>
      <c r="J39" s="88">
        <v>0</v>
      </c>
      <c r="K39" s="72"/>
    </row>
    <row r="40" spans="1:11" s="65" customFormat="1" ht="26.4">
      <c r="A40" s="90"/>
      <c r="B40" s="93" t="s">
        <v>106</v>
      </c>
      <c r="C40" s="94" t="s">
        <v>122</v>
      </c>
      <c r="D40" s="88">
        <v>0</v>
      </c>
      <c r="E40" s="88"/>
      <c r="F40" s="87">
        <v>8475</v>
      </c>
      <c r="G40" s="88"/>
      <c r="H40" s="87">
        <v>8475</v>
      </c>
      <c r="I40" s="88"/>
      <c r="J40" s="88">
        <v>0</v>
      </c>
      <c r="K40" s="72"/>
    </row>
    <row r="41" spans="1:11" s="65" customFormat="1" ht="26.4">
      <c r="A41" s="90"/>
      <c r="B41" s="93" t="s">
        <v>107</v>
      </c>
      <c r="C41" s="94" t="s">
        <v>123</v>
      </c>
      <c r="D41" s="87">
        <v>27000</v>
      </c>
      <c r="E41" s="88"/>
      <c r="F41" s="87">
        <v>66000</v>
      </c>
      <c r="G41" s="88"/>
      <c r="H41" s="87">
        <v>66000</v>
      </c>
      <c r="I41" s="88"/>
      <c r="J41" s="87">
        <v>90000</v>
      </c>
      <c r="K41" s="72"/>
    </row>
    <row r="42" spans="1:11" s="65" customFormat="1" ht="26.4">
      <c r="A42" s="90"/>
      <c r="B42" s="93" t="s">
        <v>108</v>
      </c>
      <c r="C42" s="94" t="s">
        <v>129</v>
      </c>
      <c r="D42" s="88">
        <v>0</v>
      </c>
      <c r="E42" s="88"/>
      <c r="F42" s="87">
        <v>9000</v>
      </c>
      <c r="G42" s="88"/>
      <c r="H42" s="87">
        <v>9000</v>
      </c>
      <c r="I42" s="88"/>
      <c r="J42" s="87">
        <v>27715</v>
      </c>
      <c r="K42" s="72"/>
    </row>
    <row r="43" spans="1:11" s="65" customFormat="1" ht="26.4">
      <c r="A43" s="90"/>
      <c r="B43" s="93" t="s">
        <v>109</v>
      </c>
      <c r="C43" s="94" t="s">
        <v>116</v>
      </c>
      <c r="D43" s="88">
        <v>0</v>
      </c>
      <c r="E43" s="88"/>
      <c r="F43" s="87">
        <v>9000</v>
      </c>
      <c r="G43" s="88"/>
      <c r="H43" s="87">
        <v>9000</v>
      </c>
      <c r="I43" s="88"/>
      <c r="J43" s="88">
        <v>0</v>
      </c>
      <c r="K43" s="72"/>
    </row>
    <row r="44" spans="1:11" s="65" customFormat="1">
      <c r="A44" s="90"/>
      <c r="B44" s="93" t="s">
        <v>111</v>
      </c>
      <c r="C44" s="94" t="s">
        <v>117</v>
      </c>
      <c r="D44" s="87">
        <v>400</v>
      </c>
      <c r="E44" s="88"/>
      <c r="F44" s="88">
        <v>0</v>
      </c>
      <c r="G44" s="88"/>
      <c r="H44" s="88">
        <v>0</v>
      </c>
      <c r="I44" s="88"/>
      <c r="J44" s="88">
        <v>0</v>
      </c>
      <c r="K44" s="72"/>
    </row>
    <row r="45" spans="1:11" s="65" customFormat="1">
      <c r="A45" s="90"/>
      <c r="B45" s="93" t="s">
        <v>114</v>
      </c>
      <c r="C45" s="94" t="s">
        <v>115</v>
      </c>
      <c r="D45" s="87">
        <v>1000</v>
      </c>
      <c r="E45" s="88"/>
      <c r="F45" s="87">
        <v>7000</v>
      </c>
      <c r="G45" s="88"/>
      <c r="H45" s="87">
        <v>7000</v>
      </c>
      <c r="I45" s="88"/>
      <c r="J45" s="87">
        <v>12</v>
      </c>
    </row>
    <row r="46" spans="1:11" s="65" customFormat="1" ht="26.4">
      <c r="A46" s="90"/>
      <c r="B46" s="93" t="s">
        <v>136</v>
      </c>
      <c r="C46" s="94" t="s">
        <v>137</v>
      </c>
      <c r="D46" s="88">
        <v>0</v>
      </c>
      <c r="E46" s="88"/>
      <c r="F46" s="88">
        <v>0</v>
      </c>
      <c r="G46" s="88"/>
      <c r="H46" s="88">
        <v>0</v>
      </c>
      <c r="I46" s="88"/>
      <c r="J46" s="87">
        <v>10000</v>
      </c>
    </row>
    <row r="47" spans="1:11" s="65" customFormat="1" ht="26.4">
      <c r="A47" s="90"/>
      <c r="B47" s="93" t="s">
        <v>138</v>
      </c>
      <c r="C47" s="94" t="s">
        <v>143</v>
      </c>
      <c r="D47" s="88">
        <v>0</v>
      </c>
      <c r="E47" s="88"/>
      <c r="F47" s="88">
        <v>0</v>
      </c>
      <c r="G47" s="88"/>
      <c r="H47" s="88">
        <v>0</v>
      </c>
      <c r="I47" s="88"/>
      <c r="J47" s="87">
        <v>21000</v>
      </c>
    </row>
    <row r="48" spans="1:11" s="65" customFormat="1" ht="26.4">
      <c r="A48" s="90"/>
      <c r="B48" s="93" t="s">
        <v>139</v>
      </c>
      <c r="C48" s="94" t="s">
        <v>140</v>
      </c>
      <c r="D48" s="88">
        <v>0</v>
      </c>
      <c r="E48" s="88"/>
      <c r="F48" s="88">
        <v>0</v>
      </c>
      <c r="G48" s="88"/>
      <c r="H48" s="88">
        <v>0</v>
      </c>
      <c r="I48" s="88"/>
      <c r="J48" s="87">
        <v>3000</v>
      </c>
    </row>
    <row r="49" spans="1:10" s="65" customFormat="1" ht="26.4">
      <c r="A49" s="90"/>
      <c r="B49" s="93" t="s">
        <v>141</v>
      </c>
      <c r="C49" s="94" t="s">
        <v>142</v>
      </c>
      <c r="D49" s="88">
        <v>0</v>
      </c>
      <c r="E49" s="88"/>
      <c r="F49" s="88">
        <v>0</v>
      </c>
      <c r="G49" s="88"/>
      <c r="H49" s="88">
        <v>0</v>
      </c>
      <c r="I49" s="88"/>
      <c r="J49" s="87">
        <v>100</v>
      </c>
    </row>
    <row r="50" spans="1:10" s="65" customFormat="1">
      <c r="A50" s="14" t="s">
        <v>3</v>
      </c>
      <c r="B50" s="15">
        <v>29</v>
      </c>
      <c r="C50" s="86" t="s">
        <v>36</v>
      </c>
      <c r="D50" s="95">
        <f>SUM(D34:D49)</f>
        <v>32400</v>
      </c>
      <c r="E50" s="101"/>
      <c r="F50" s="95">
        <f t="shared" ref="F50:H50" si="2">SUM(F34:F49)</f>
        <v>142756</v>
      </c>
      <c r="G50" s="101"/>
      <c r="H50" s="95">
        <f t="shared" si="2"/>
        <v>142756</v>
      </c>
      <c r="I50" s="101"/>
      <c r="J50" s="95">
        <v>151996</v>
      </c>
    </row>
    <row r="51" spans="1:10" s="65" customFormat="1">
      <c r="A51" s="61"/>
      <c r="B51" s="84"/>
      <c r="C51" s="63"/>
      <c r="D51" s="64"/>
      <c r="E51" s="64"/>
      <c r="F51" s="85"/>
      <c r="G51" s="64"/>
      <c r="H51" s="85"/>
      <c r="I51" s="64"/>
      <c r="J51" s="85"/>
    </row>
    <row r="52" spans="1:10" s="65" customFormat="1">
      <c r="A52" s="61"/>
      <c r="B52" s="96">
        <v>45</v>
      </c>
      <c r="C52" s="97" t="s">
        <v>26</v>
      </c>
      <c r="D52" s="85"/>
      <c r="E52" s="85"/>
      <c r="F52" s="85"/>
      <c r="G52" s="85"/>
      <c r="H52" s="85"/>
      <c r="I52" s="85"/>
      <c r="J52" s="85"/>
    </row>
    <row r="53" spans="1:10" s="65" customFormat="1">
      <c r="A53" s="61"/>
      <c r="B53" s="96" t="s">
        <v>27</v>
      </c>
      <c r="C53" s="97" t="s">
        <v>28</v>
      </c>
      <c r="D53" s="91">
        <v>84000</v>
      </c>
      <c r="E53" s="92"/>
      <c r="F53" s="91">
        <v>50000</v>
      </c>
      <c r="G53" s="92"/>
      <c r="H53" s="81">
        <v>50000</v>
      </c>
      <c r="I53" s="92"/>
      <c r="J53" s="91">
        <v>21400</v>
      </c>
    </row>
    <row r="54" spans="1:10" s="65" customFormat="1">
      <c r="A54" s="102" t="s">
        <v>3</v>
      </c>
      <c r="B54" s="193">
        <v>45</v>
      </c>
      <c r="C54" s="194" t="s">
        <v>26</v>
      </c>
      <c r="D54" s="91">
        <f t="shared" ref="D54:H54" si="3">D53</f>
        <v>84000</v>
      </c>
      <c r="E54" s="92"/>
      <c r="F54" s="91">
        <f t="shared" si="3"/>
        <v>50000</v>
      </c>
      <c r="G54" s="92"/>
      <c r="H54" s="81">
        <f t="shared" si="3"/>
        <v>50000</v>
      </c>
      <c r="I54" s="92"/>
      <c r="J54" s="91">
        <v>21400</v>
      </c>
    </row>
    <row r="55" spans="1:10" s="65" customFormat="1">
      <c r="A55" s="61"/>
      <c r="B55" s="96"/>
      <c r="C55" s="97"/>
      <c r="D55" s="87"/>
      <c r="E55" s="88"/>
      <c r="F55" s="87"/>
      <c r="G55" s="88"/>
      <c r="H55" s="75"/>
      <c r="I55" s="88"/>
      <c r="J55" s="87"/>
    </row>
    <row r="56" spans="1:10" s="65" customFormat="1">
      <c r="A56" s="61"/>
      <c r="B56" s="96">
        <v>47</v>
      </c>
      <c r="C56" s="97" t="s">
        <v>23</v>
      </c>
      <c r="D56" s="85"/>
      <c r="E56" s="85"/>
      <c r="F56" s="85"/>
      <c r="G56" s="85"/>
      <c r="H56" s="85"/>
      <c r="I56" s="85"/>
      <c r="J56" s="85"/>
    </row>
    <row r="57" spans="1:10" s="65" customFormat="1">
      <c r="A57" s="61"/>
      <c r="B57" s="96" t="s">
        <v>29</v>
      </c>
      <c r="C57" s="97" t="s">
        <v>8</v>
      </c>
      <c r="D57" s="87">
        <v>3535</v>
      </c>
      <c r="E57" s="88"/>
      <c r="F57" s="87">
        <v>4041</v>
      </c>
      <c r="G57" s="88"/>
      <c r="H57" s="87">
        <v>4041</v>
      </c>
      <c r="I57" s="88"/>
      <c r="J57" s="85">
        <v>1</v>
      </c>
    </row>
    <row r="58" spans="1:10" s="65" customFormat="1">
      <c r="A58" s="61"/>
      <c r="B58" s="96" t="s">
        <v>30</v>
      </c>
      <c r="C58" s="97" t="s">
        <v>9</v>
      </c>
      <c r="D58" s="87">
        <v>21</v>
      </c>
      <c r="E58" s="88"/>
      <c r="F58" s="87">
        <v>700</v>
      </c>
      <c r="G58" s="88"/>
      <c r="H58" s="87">
        <v>700</v>
      </c>
      <c r="I58" s="88"/>
      <c r="J58" s="85">
        <v>1</v>
      </c>
    </row>
    <row r="59" spans="1:10" s="65" customFormat="1">
      <c r="A59" s="99"/>
      <c r="B59" s="96" t="s">
        <v>31</v>
      </c>
      <c r="C59" s="97" t="s">
        <v>6</v>
      </c>
      <c r="D59" s="87">
        <v>2392</v>
      </c>
      <c r="E59" s="88"/>
      <c r="F59" s="87">
        <v>3595</v>
      </c>
      <c r="G59" s="88"/>
      <c r="H59" s="87">
        <v>3595</v>
      </c>
      <c r="I59" s="88"/>
      <c r="J59" s="85">
        <v>1</v>
      </c>
    </row>
    <row r="60" spans="1:10" s="65" customFormat="1">
      <c r="A60" s="99"/>
      <c r="B60" s="96" t="s">
        <v>32</v>
      </c>
      <c r="C60" s="97" t="s">
        <v>24</v>
      </c>
      <c r="D60" s="87">
        <v>66</v>
      </c>
      <c r="E60" s="88"/>
      <c r="F60" s="87">
        <v>330</v>
      </c>
      <c r="G60" s="88"/>
      <c r="H60" s="87">
        <v>330</v>
      </c>
      <c r="I60" s="88"/>
      <c r="J60" s="85">
        <v>1</v>
      </c>
    </row>
    <row r="61" spans="1:10" s="65" customFormat="1">
      <c r="A61" s="61"/>
      <c r="B61" s="96" t="s">
        <v>33</v>
      </c>
      <c r="C61" s="97" t="s">
        <v>25</v>
      </c>
      <c r="D61" s="87">
        <v>110</v>
      </c>
      <c r="E61" s="88"/>
      <c r="F61" s="87">
        <v>110</v>
      </c>
      <c r="G61" s="88"/>
      <c r="H61" s="87">
        <v>110</v>
      </c>
      <c r="I61" s="88"/>
      <c r="J61" s="87">
        <v>1</v>
      </c>
    </row>
    <row r="62" spans="1:10" s="65" customFormat="1">
      <c r="A62" s="61"/>
      <c r="B62" s="96" t="s">
        <v>34</v>
      </c>
      <c r="C62" s="97" t="s">
        <v>35</v>
      </c>
      <c r="D62" s="91">
        <v>80000</v>
      </c>
      <c r="E62" s="92"/>
      <c r="F62" s="92">
        <v>0</v>
      </c>
      <c r="G62" s="92"/>
      <c r="H62" s="92">
        <v>0</v>
      </c>
      <c r="I62" s="92"/>
      <c r="J62" s="92">
        <v>0</v>
      </c>
    </row>
    <row r="63" spans="1:10" s="65" customFormat="1">
      <c r="A63" s="61" t="s">
        <v>3</v>
      </c>
      <c r="B63" s="96">
        <v>47</v>
      </c>
      <c r="C63" s="97" t="s">
        <v>23</v>
      </c>
      <c r="D63" s="91">
        <f t="shared" ref="D63:H63" si="4">SUM(D57:D62)</f>
        <v>86124</v>
      </c>
      <c r="E63" s="92"/>
      <c r="F63" s="91">
        <f t="shared" si="4"/>
        <v>8776</v>
      </c>
      <c r="G63" s="92"/>
      <c r="H63" s="91">
        <f t="shared" si="4"/>
        <v>8776</v>
      </c>
      <c r="I63" s="92"/>
      <c r="J63" s="91">
        <v>5</v>
      </c>
    </row>
    <row r="64" spans="1:10">
      <c r="A64" s="14"/>
      <c r="B64" s="15"/>
      <c r="C64" s="31"/>
      <c r="D64" s="37"/>
      <c r="E64" s="37"/>
      <c r="F64" s="37"/>
      <c r="G64" s="37"/>
      <c r="J64" s="100"/>
    </row>
    <row r="65" spans="1:10" ht="26.4">
      <c r="A65" s="14"/>
      <c r="B65" s="15">
        <v>48</v>
      </c>
      <c r="C65" s="31" t="s">
        <v>152</v>
      </c>
      <c r="D65" s="37"/>
      <c r="E65" s="37"/>
      <c r="F65" s="37"/>
      <c r="G65" s="37"/>
      <c r="J65" s="100"/>
    </row>
    <row r="66" spans="1:10" s="65" customFormat="1">
      <c r="A66" s="61"/>
      <c r="B66" s="96" t="s">
        <v>74</v>
      </c>
      <c r="C66" s="97" t="s">
        <v>9</v>
      </c>
      <c r="D66" s="75">
        <v>0</v>
      </c>
      <c r="E66" s="75"/>
      <c r="F66" s="74">
        <v>200</v>
      </c>
      <c r="G66" s="75"/>
      <c r="H66" s="74">
        <v>200</v>
      </c>
      <c r="I66" s="75"/>
      <c r="J66" s="74">
        <v>200</v>
      </c>
    </row>
    <row r="67" spans="1:10" s="65" customFormat="1">
      <c r="A67" s="61"/>
      <c r="B67" s="96" t="s">
        <v>75</v>
      </c>
      <c r="C67" s="97" t="s">
        <v>6</v>
      </c>
      <c r="D67" s="74">
        <v>2677</v>
      </c>
      <c r="E67" s="75"/>
      <c r="F67" s="74">
        <v>2700</v>
      </c>
      <c r="G67" s="75"/>
      <c r="H67" s="74">
        <v>2700</v>
      </c>
      <c r="I67" s="75"/>
      <c r="J67" s="74">
        <v>1000</v>
      </c>
    </row>
    <row r="68" spans="1:10" s="65" customFormat="1">
      <c r="A68" s="61"/>
      <c r="B68" s="96" t="s">
        <v>76</v>
      </c>
      <c r="C68" s="97" t="s">
        <v>77</v>
      </c>
      <c r="D68" s="74">
        <v>2806</v>
      </c>
      <c r="E68" s="75"/>
      <c r="F68" s="74">
        <v>3000</v>
      </c>
      <c r="G68" s="75"/>
      <c r="H68" s="74">
        <v>3000</v>
      </c>
      <c r="I68" s="75"/>
      <c r="J68" s="75">
        <v>0</v>
      </c>
    </row>
    <row r="69" spans="1:10" s="65" customFormat="1">
      <c r="A69" s="61"/>
      <c r="B69" s="96" t="s">
        <v>78</v>
      </c>
      <c r="C69" s="97" t="s">
        <v>79</v>
      </c>
      <c r="D69" s="81">
        <v>436</v>
      </c>
      <c r="E69" s="82"/>
      <c r="F69" s="81">
        <v>1000</v>
      </c>
      <c r="G69" s="82"/>
      <c r="H69" s="81">
        <v>1000</v>
      </c>
      <c r="I69" s="82"/>
      <c r="J69" s="82">
        <v>0</v>
      </c>
    </row>
    <row r="70" spans="1:10" s="65" customFormat="1" ht="26.4">
      <c r="A70" s="61" t="s">
        <v>3</v>
      </c>
      <c r="B70" s="15">
        <v>48</v>
      </c>
      <c r="C70" s="31" t="s">
        <v>152</v>
      </c>
      <c r="D70" s="95">
        <f t="shared" ref="D70:H70" si="5">SUM(D66:D69)</f>
        <v>5919</v>
      </c>
      <c r="E70" s="101"/>
      <c r="F70" s="95">
        <f t="shared" si="5"/>
        <v>6900</v>
      </c>
      <c r="G70" s="101"/>
      <c r="H70" s="95">
        <f t="shared" si="5"/>
        <v>6900</v>
      </c>
      <c r="I70" s="101"/>
      <c r="J70" s="95">
        <v>1200</v>
      </c>
    </row>
    <row r="71" spans="1:10" s="65" customFormat="1">
      <c r="A71" s="61" t="s">
        <v>3</v>
      </c>
      <c r="B71" s="84">
        <v>3.0000000000000001E-3</v>
      </c>
      <c r="C71" s="63" t="s">
        <v>22</v>
      </c>
      <c r="D71" s="95">
        <f t="shared" ref="D71:H71" si="6">D63+D54+D50+D70</f>
        <v>208443</v>
      </c>
      <c r="E71" s="101"/>
      <c r="F71" s="95">
        <f t="shared" si="6"/>
        <v>208432</v>
      </c>
      <c r="G71" s="101"/>
      <c r="H71" s="95">
        <f t="shared" si="6"/>
        <v>208432</v>
      </c>
      <c r="I71" s="101"/>
      <c r="J71" s="95">
        <v>174601</v>
      </c>
    </row>
    <row r="72" spans="1:10" s="65" customFormat="1">
      <c r="A72" s="61" t="s">
        <v>3</v>
      </c>
      <c r="B72" s="62">
        <v>2070</v>
      </c>
      <c r="C72" s="63" t="s">
        <v>21</v>
      </c>
      <c r="D72" s="79">
        <f t="shared" ref="D72:H72" si="7">D71+D30</f>
        <v>217097</v>
      </c>
      <c r="E72" s="80"/>
      <c r="F72" s="79">
        <f t="shared" si="7"/>
        <v>223343</v>
      </c>
      <c r="G72" s="80"/>
      <c r="H72" s="79">
        <f t="shared" si="7"/>
        <v>223343</v>
      </c>
      <c r="I72" s="80"/>
      <c r="J72" s="79">
        <v>199153</v>
      </c>
    </row>
    <row r="73" spans="1:10" s="65" customFormat="1">
      <c r="A73" s="61"/>
      <c r="B73" s="62"/>
      <c r="C73" s="63"/>
      <c r="D73" s="74"/>
      <c r="E73" s="75"/>
      <c r="F73" s="74"/>
      <c r="G73" s="75"/>
      <c r="H73" s="74"/>
      <c r="I73" s="75"/>
      <c r="J73" s="104"/>
    </row>
    <row r="74" spans="1:10" s="65" customFormat="1" ht="14.85" customHeight="1">
      <c r="A74" s="78" t="s">
        <v>5</v>
      </c>
      <c r="B74" s="105">
        <v>2230</v>
      </c>
      <c r="C74" s="106" t="s">
        <v>39</v>
      </c>
      <c r="D74" s="98"/>
      <c r="E74" s="98"/>
      <c r="F74" s="98"/>
      <c r="G74" s="98"/>
      <c r="H74" s="98"/>
      <c r="I74" s="98"/>
      <c r="J74" s="98"/>
    </row>
    <row r="75" spans="1:10" s="65" customFormat="1" ht="14.85" customHeight="1">
      <c r="A75" s="107"/>
      <c r="B75" s="108">
        <v>3</v>
      </c>
      <c r="C75" s="86" t="s">
        <v>22</v>
      </c>
      <c r="D75" s="7"/>
      <c r="E75" s="7"/>
      <c r="F75" s="7"/>
      <c r="G75" s="7"/>
      <c r="H75" s="7"/>
      <c r="I75" s="7"/>
      <c r="J75" s="7"/>
    </row>
    <row r="76" spans="1:10" s="65" customFormat="1" ht="14.85" customHeight="1">
      <c r="A76" s="107"/>
      <c r="B76" s="109">
        <v>3.101</v>
      </c>
      <c r="C76" s="58" t="s">
        <v>40</v>
      </c>
      <c r="D76" s="110"/>
      <c r="E76" s="110"/>
      <c r="F76" s="110"/>
      <c r="G76" s="110"/>
      <c r="H76" s="110"/>
      <c r="I76" s="110"/>
      <c r="J76" s="110"/>
    </row>
    <row r="77" spans="1:10" s="65" customFormat="1" ht="14.85" customHeight="1">
      <c r="A77" s="107"/>
      <c r="B77" s="111">
        <v>60</v>
      </c>
      <c r="C77" s="77" t="s">
        <v>134</v>
      </c>
      <c r="D77" s="110"/>
      <c r="E77" s="110"/>
      <c r="F77" s="110"/>
      <c r="G77" s="110"/>
      <c r="H77" s="110"/>
      <c r="I77" s="110"/>
      <c r="J77" s="110"/>
    </row>
    <row r="78" spans="1:10" s="65" customFormat="1" ht="14.85" customHeight="1">
      <c r="A78" s="112"/>
      <c r="B78" s="113" t="s">
        <v>10</v>
      </c>
      <c r="C78" s="86" t="s">
        <v>8</v>
      </c>
      <c r="D78" s="74">
        <v>13974</v>
      </c>
      <c r="E78" s="75"/>
      <c r="F78" s="74">
        <v>13804</v>
      </c>
      <c r="G78" s="75"/>
      <c r="H78" s="74">
        <v>13804</v>
      </c>
      <c r="I78" s="75"/>
      <c r="J78" s="114">
        <v>23447</v>
      </c>
    </row>
    <row r="79" spans="1:10" s="65" customFormat="1" ht="14.85" customHeight="1">
      <c r="A79" s="112"/>
      <c r="B79" s="113" t="s">
        <v>41</v>
      </c>
      <c r="C79" s="86" t="s">
        <v>14</v>
      </c>
      <c r="D79" s="74">
        <v>433</v>
      </c>
      <c r="E79" s="75"/>
      <c r="F79" s="74">
        <v>571</v>
      </c>
      <c r="G79" s="75"/>
      <c r="H79" s="74">
        <v>571</v>
      </c>
      <c r="I79" s="75"/>
      <c r="J79" s="114">
        <v>695</v>
      </c>
    </row>
    <row r="80" spans="1:10" s="65" customFormat="1" ht="14.85" customHeight="1">
      <c r="A80" s="107"/>
      <c r="B80" s="115" t="s">
        <v>11</v>
      </c>
      <c r="C80" s="77" t="s">
        <v>9</v>
      </c>
      <c r="D80" s="116">
        <v>185</v>
      </c>
      <c r="E80" s="119"/>
      <c r="F80" s="116">
        <v>185</v>
      </c>
      <c r="G80" s="119"/>
      <c r="H80" s="116">
        <v>185</v>
      </c>
      <c r="I80" s="119"/>
      <c r="J80" s="32">
        <v>150</v>
      </c>
    </row>
    <row r="81" spans="1:10" s="65" customFormat="1" ht="14.85" customHeight="1">
      <c r="A81" s="107"/>
      <c r="B81" s="115" t="s">
        <v>12</v>
      </c>
      <c r="C81" s="86" t="s">
        <v>6</v>
      </c>
      <c r="D81" s="87">
        <v>314</v>
      </c>
      <c r="E81" s="75"/>
      <c r="F81" s="87">
        <v>315</v>
      </c>
      <c r="G81" s="75"/>
      <c r="H81" s="87">
        <v>315</v>
      </c>
      <c r="I81" s="75"/>
      <c r="J81" s="114">
        <v>410</v>
      </c>
    </row>
    <row r="82" spans="1:10" s="65" customFormat="1" ht="14.85" customHeight="1">
      <c r="A82" s="112"/>
      <c r="B82" s="113" t="s">
        <v>42</v>
      </c>
      <c r="C82" s="86" t="s">
        <v>43</v>
      </c>
      <c r="D82" s="116">
        <v>1120</v>
      </c>
      <c r="E82" s="118"/>
      <c r="F82" s="116">
        <v>1120</v>
      </c>
      <c r="G82" s="118"/>
      <c r="H82" s="116">
        <v>1120</v>
      </c>
      <c r="I82" s="118"/>
      <c r="J82" s="32">
        <v>840</v>
      </c>
    </row>
    <row r="83" spans="1:10" s="65" customFormat="1" ht="14.85" customHeight="1">
      <c r="A83" s="112"/>
      <c r="B83" s="113" t="s">
        <v>44</v>
      </c>
      <c r="C83" s="86" t="s">
        <v>7</v>
      </c>
      <c r="D83" s="116">
        <v>4458</v>
      </c>
      <c r="E83" s="118"/>
      <c r="F83" s="116">
        <v>6878</v>
      </c>
      <c r="G83" s="118"/>
      <c r="H83" s="116">
        <v>6878</v>
      </c>
      <c r="I83" s="118"/>
      <c r="J83" s="32">
        <v>5159</v>
      </c>
    </row>
    <row r="84" spans="1:10" s="65" customFormat="1" ht="14.85" customHeight="1">
      <c r="A84" s="123" t="s">
        <v>3</v>
      </c>
      <c r="B84" s="124">
        <v>60</v>
      </c>
      <c r="C84" s="125" t="s">
        <v>134</v>
      </c>
      <c r="D84" s="95">
        <f t="shared" ref="D84:H84" si="8">SUM(D78:D83)</f>
        <v>20484</v>
      </c>
      <c r="E84" s="101"/>
      <c r="F84" s="95">
        <f t="shared" si="8"/>
        <v>22873</v>
      </c>
      <c r="G84" s="101"/>
      <c r="H84" s="95">
        <f t="shared" si="8"/>
        <v>22873</v>
      </c>
      <c r="I84" s="101"/>
      <c r="J84" s="121">
        <v>30701</v>
      </c>
    </row>
    <row r="85" spans="1:10" s="65" customFormat="1" ht="6.6" customHeight="1">
      <c r="A85" s="112"/>
      <c r="B85" s="120"/>
      <c r="C85" s="86"/>
      <c r="D85" s="89"/>
      <c r="E85" s="89"/>
      <c r="F85" s="89"/>
      <c r="G85" s="89"/>
      <c r="H85" s="89"/>
      <c r="I85" s="89"/>
      <c r="J85" s="89"/>
    </row>
    <row r="86" spans="1:10" s="65" customFormat="1" ht="14.85" customHeight="1">
      <c r="A86" s="122"/>
      <c r="B86" s="120">
        <v>61</v>
      </c>
      <c r="C86" s="86" t="s">
        <v>45</v>
      </c>
      <c r="D86" s="114"/>
      <c r="E86" s="114"/>
      <c r="F86" s="114"/>
      <c r="G86" s="114"/>
      <c r="H86" s="114"/>
      <c r="I86" s="114"/>
      <c r="J86" s="114"/>
    </row>
    <row r="87" spans="1:10" s="65" customFormat="1" ht="14.85" customHeight="1">
      <c r="A87" s="122"/>
      <c r="B87" s="113" t="s">
        <v>46</v>
      </c>
      <c r="C87" s="86" t="s">
        <v>8</v>
      </c>
      <c r="D87" s="87">
        <v>4098</v>
      </c>
      <c r="E87" s="88"/>
      <c r="F87" s="87">
        <v>4981</v>
      </c>
      <c r="G87" s="88"/>
      <c r="H87" s="87">
        <v>4981</v>
      </c>
      <c r="I87" s="88"/>
      <c r="J87" s="87">
        <v>10745</v>
      </c>
    </row>
    <row r="88" spans="1:10" s="65" customFormat="1" ht="14.85" customHeight="1">
      <c r="A88" s="122"/>
      <c r="B88" s="113" t="s">
        <v>47</v>
      </c>
      <c r="C88" s="86" t="s">
        <v>14</v>
      </c>
      <c r="D88" s="87">
        <v>437</v>
      </c>
      <c r="E88" s="88"/>
      <c r="F88" s="87">
        <v>367</v>
      </c>
      <c r="G88" s="88"/>
      <c r="H88" s="87">
        <v>367</v>
      </c>
      <c r="I88" s="88"/>
      <c r="J88" s="87">
        <v>742</v>
      </c>
    </row>
    <row r="89" spans="1:10" s="65" customFormat="1" ht="14.85" customHeight="1">
      <c r="A89" s="122"/>
      <c r="B89" s="115" t="s">
        <v>80</v>
      </c>
      <c r="C89" s="77" t="s">
        <v>9</v>
      </c>
      <c r="D89" s="87">
        <v>100</v>
      </c>
      <c r="E89" s="88"/>
      <c r="F89" s="87">
        <v>100</v>
      </c>
      <c r="G89" s="88"/>
      <c r="H89" s="87">
        <v>100</v>
      </c>
      <c r="I89" s="88"/>
      <c r="J89" s="87">
        <v>100</v>
      </c>
    </row>
    <row r="90" spans="1:10" s="65" customFormat="1" ht="14.85" customHeight="1">
      <c r="A90" s="122"/>
      <c r="B90" s="113" t="s">
        <v>59</v>
      </c>
      <c r="C90" s="86" t="s">
        <v>6</v>
      </c>
      <c r="D90" s="87">
        <v>100</v>
      </c>
      <c r="E90" s="88"/>
      <c r="F90" s="87">
        <v>100</v>
      </c>
      <c r="G90" s="88"/>
      <c r="H90" s="87">
        <v>100</v>
      </c>
      <c r="I90" s="88"/>
      <c r="J90" s="87">
        <v>350</v>
      </c>
    </row>
    <row r="91" spans="1:10" s="65" customFormat="1" ht="14.85" customHeight="1">
      <c r="A91" s="122"/>
      <c r="B91" s="115" t="s">
        <v>83</v>
      </c>
      <c r="C91" s="77" t="s">
        <v>43</v>
      </c>
      <c r="D91" s="87">
        <v>300</v>
      </c>
      <c r="E91" s="88"/>
      <c r="F91" s="87">
        <v>300</v>
      </c>
      <c r="G91" s="88"/>
      <c r="H91" s="87">
        <v>300</v>
      </c>
      <c r="I91" s="88"/>
      <c r="J91" s="87">
        <v>225</v>
      </c>
    </row>
    <row r="92" spans="1:10" s="65" customFormat="1" ht="14.85" customHeight="1">
      <c r="A92" s="122"/>
      <c r="B92" s="113" t="s">
        <v>57</v>
      </c>
      <c r="C92" s="86" t="s">
        <v>7</v>
      </c>
      <c r="D92" s="91">
        <v>1165</v>
      </c>
      <c r="E92" s="92"/>
      <c r="F92" s="91">
        <v>2345</v>
      </c>
      <c r="G92" s="92"/>
      <c r="H92" s="91">
        <v>2345</v>
      </c>
      <c r="I92" s="92"/>
      <c r="J92" s="92">
        <v>0</v>
      </c>
    </row>
    <row r="93" spans="1:10" s="65" customFormat="1" ht="14.85" customHeight="1">
      <c r="A93" s="112" t="s">
        <v>3</v>
      </c>
      <c r="B93" s="120">
        <v>61</v>
      </c>
      <c r="C93" s="86" t="s">
        <v>45</v>
      </c>
      <c r="D93" s="91">
        <f t="shared" ref="D93:H93" si="9">SUM(D87:D92)</f>
        <v>6200</v>
      </c>
      <c r="E93" s="92"/>
      <c r="F93" s="91">
        <f t="shared" si="9"/>
        <v>8193</v>
      </c>
      <c r="G93" s="92"/>
      <c r="H93" s="91">
        <f t="shared" si="9"/>
        <v>8193</v>
      </c>
      <c r="I93" s="92"/>
      <c r="J93" s="91">
        <v>12162</v>
      </c>
    </row>
    <row r="94" spans="1:10" s="65" customFormat="1" ht="14.85" customHeight="1">
      <c r="A94" s="112"/>
      <c r="B94" s="120"/>
      <c r="C94" s="86"/>
      <c r="D94" s="87"/>
      <c r="E94" s="87"/>
      <c r="F94" s="87"/>
      <c r="G94" s="87"/>
      <c r="H94" s="114"/>
      <c r="I94" s="87"/>
      <c r="J94" s="87"/>
    </row>
    <row r="95" spans="1:10" s="65" customFormat="1" ht="14.85" customHeight="1">
      <c r="A95" s="112"/>
      <c r="B95" s="120">
        <v>62</v>
      </c>
      <c r="C95" s="86" t="s">
        <v>48</v>
      </c>
      <c r="D95" s="87"/>
      <c r="E95" s="87"/>
      <c r="F95" s="87"/>
      <c r="G95" s="87"/>
      <c r="H95" s="114"/>
      <c r="I95" s="87"/>
      <c r="J95" s="87"/>
    </row>
    <row r="96" spans="1:10" s="65" customFormat="1" ht="14.85" customHeight="1">
      <c r="A96" s="112"/>
      <c r="B96" s="113" t="s">
        <v>49</v>
      </c>
      <c r="C96" s="86" t="s">
        <v>8</v>
      </c>
      <c r="D96" s="87">
        <v>2167</v>
      </c>
      <c r="E96" s="88"/>
      <c r="F96" s="87">
        <v>2753</v>
      </c>
      <c r="G96" s="88"/>
      <c r="H96" s="87">
        <v>2753</v>
      </c>
      <c r="I96" s="88"/>
      <c r="J96" s="87">
        <v>9860</v>
      </c>
    </row>
    <row r="97" spans="1:10" s="65" customFormat="1" ht="14.85" customHeight="1">
      <c r="A97" s="112"/>
      <c r="B97" s="113" t="s">
        <v>50</v>
      </c>
      <c r="C97" s="86" t="s">
        <v>14</v>
      </c>
      <c r="D97" s="87">
        <v>312</v>
      </c>
      <c r="E97" s="88"/>
      <c r="F97" s="87">
        <v>247</v>
      </c>
      <c r="G97" s="88"/>
      <c r="H97" s="87">
        <v>247</v>
      </c>
      <c r="I97" s="88"/>
      <c r="J97" s="87">
        <v>462</v>
      </c>
    </row>
    <row r="98" spans="1:10" s="65" customFormat="1" ht="14.85" customHeight="1">
      <c r="A98" s="112"/>
      <c r="B98" s="115" t="s">
        <v>81</v>
      </c>
      <c r="C98" s="77" t="s">
        <v>9</v>
      </c>
      <c r="D98" s="87">
        <v>100</v>
      </c>
      <c r="E98" s="88"/>
      <c r="F98" s="87">
        <v>100</v>
      </c>
      <c r="G98" s="88"/>
      <c r="H98" s="87">
        <v>100</v>
      </c>
      <c r="I98" s="88"/>
      <c r="J98" s="87">
        <v>100</v>
      </c>
    </row>
    <row r="99" spans="1:10" s="65" customFormat="1" ht="14.85" customHeight="1">
      <c r="A99" s="112"/>
      <c r="B99" s="113" t="s">
        <v>51</v>
      </c>
      <c r="C99" s="86" t="s">
        <v>6</v>
      </c>
      <c r="D99" s="87">
        <v>300</v>
      </c>
      <c r="E99" s="88"/>
      <c r="F99" s="87">
        <v>300</v>
      </c>
      <c r="G99" s="88"/>
      <c r="H99" s="87">
        <v>300</v>
      </c>
      <c r="I99" s="88"/>
      <c r="J99" s="87">
        <v>876</v>
      </c>
    </row>
    <row r="100" spans="1:10" s="65" customFormat="1" ht="14.85" customHeight="1">
      <c r="A100" s="112"/>
      <c r="B100" s="115" t="s">
        <v>82</v>
      </c>
      <c r="C100" s="77" t="s">
        <v>43</v>
      </c>
      <c r="D100" s="87">
        <v>200</v>
      </c>
      <c r="E100" s="88"/>
      <c r="F100" s="87">
        <v>200</v>
      </c>
      <c r="G100" s="88"/>
      <c r="H100" s="87">
        <v>200</v>
      </c>
      <c r="I100" s="88"/>
      <c r="J100" s="87">
        <v>150</v>
      </c>
    </row>
    <row r="101" spans="1:10" s="65" customFormat="1" ht="14.85" customHeight="1">
      <c r="A101" s="112"/>
      <c r="B101" s="113" t="s">
        <v>58</v>
      </c>
      <c r="C101" s="86" t="s">
        <v>7</v>
      </c>
      <c r="D101" s="91">
        <v>552</v>
      </c>
      <c r="E101" s="92"/>
      <c r="F101" s="91">
        <v>1356</v>
      </c>
      <c r="G101" s="92"/>
      <c r="H101" s="91">
        <v>1356</v>
      </c>
      <c r="I101" s="92"/>
      <c r="J101" s="91">
        <v>1017</v>
      </c>
    </row>
    <row r="102" spans="1:10" s="65" customFormat="1" ht="14.85" customHeight="1">
      <c r="A102" s="112" t="s">
        <v>3</v>
      </c>
      <c r="B102" s="120">
        <v>62</v>
      </c>
      <c r="C102" s="86" t="s">
        <v>48</v>
      </c>
      <c r="D102" s="91">
        <f t="shared" ref="D102:H102" si="10">SUM(D96:D101)</f>
        <v>3631</v>
      </c>
      <c r="E102" s="92"/>
      <c r="F102" s="91">
        <f t="shared" si="10"/>
        <v>4956</v>
      </c>
      <c r="G102" s="92"/>
      <c r="H102" s="91">
        <f t="shared" si="10"/>
        <v>4956</v>
      </c>
      <c r="I102" s="92"/>
      <c r="J102" s="91">
        <v>12465</v>
      </c>
    </row>
    <row r="103" spans="1:10" s="65" customFormat="1" ht="14.85" customHeight="1">
      <c r="A103" s="112"/>
      <c r="B103" s="120"/>
      <c r="C103" s="86"/>
      <c r="D103" s="87"/>
      <c r="E103" s="88"/>
      <c r="F103" s="87"/>
      <c r="G103" s="88"/>
      <c r="H103" s="87"/>
      <c r="I103" s="88"/>
      <c r="J103" s="87"/>
    </row>
    <row r="104" spans="1:10" s="65" customFormat="1" ht="14.85" customHeight="1">
      <c r="A104" s="112"/>
      <c r="B104" s="120">
        <v>63</v>
      </c>
      <c r="C104" s="86" t="s">
        <v>84</v>
      </c>
      <c r="D104" s="87"/>
      <c r="E104" s="88"/>
      <c r="F104" s="87"/>
      <c r="G104" s="88"/>
      <c r="H104" s="87"/>
      <c r="I104" s="88"/>
      <c r="J104" s="87"/>
    </row>
    <row r="105" spans="1:10" s="65" customFormat="1" ht="14.85" customHeight="1">
      <c r="A105" s="112"/>
      <c r="B105" s="113" t="s">
        <v>135</v>
      </c>
      <c r="C105" s="86" t="s">
        <v>8</v>
      </c>
      <c r="D105" s="88">
        <v>0</v>
      </c>
      <c r="E105" s="88"/>
      <c r="F105" s="88">
        <v>0</v>
      </c>
      <c r="G105" s="88"/>
      <c r="H105" s="88">
        <v>0</v>
      </c>
      <c r="I105" s="88"/>
      <c r="J105" s="87">
        <v>421</v>
      </c>
    </row>
    <row r="106" spans="1:10" s="65" customFormat="1" ht="14.85" customHeight="1">
      <c r="A106" s="112"/>
      <c r="B106" s="113" t="s">
        <v>85</v>
      </c>
      <c r="C106" s="86" t="s">
        <v>6</v>
      </c>
      <c r="D106" s="87">
        <v>99</v>
      </c>
      <c r="E106" s="88"/>
      <c r="F106" s="87">
        <v>100</v>
      </c>
      <c r="G106" s="88"/>
      <c r="H106" s="87">
        <v>100</v>
      </c>
      <c r="I106" s="88"/>
      <c r="J106" s="87">
        <v>100</v>
      </c>
    </row>
    <row r="107" spans="1:10" s="65" customFormat="1" ht="14.85" customHeight="1">
      <c r="A107" s="112"/>
      <c r="B107" s="115" t="s">
        <v>112</v>
      </c>
      <c r="C107" s="77" t="s">
        <v>43</v>
      </c>
      <c r="D107" s="87">
        <v>696</v>
      </c>
      <c r="E107" s="88"/>
      <c r="F107" s="87">
        <v>700</v>
      </c>
      <c r="G107" s="88"/>
      <c r="H107" s="87">
        <v>700</v>
      </c>
      <c r="I107" s="88"/>
      <c r="J107" s="88">
        <v>0</v>
      </c>
    </row>
    <row r="108" spans="1:10" s="65" customFormat="1" ht="14.85" customHeight="1">
      <c r="A108" s="112"/>
      <c r="B108" s="113" t="s">
        <v>113</v>
      </c>
      <c r="C108" s="86" t="s">
        <v>7</v>
      </c>
      <c r="D108" s="88">
        <v>0</v>
      </c>
      <c r="E108" s="88"/>
      <c r="F108" s="87">
        <v>500</v>
      </c>
      <c r="G108" s="88"/>
      <c r="H108" s="87">
        <v>500</v>
      </c>
      <c r="I108" s="88"/>
      <c r="J108" s="88">
        <v>0</v>
      </c>
    </row>
    <row r="109" spans="1:10" s="65" customFormat="1" ht="14.85" customHeight="1">
      <c r="A109" s="112" t="s">
        <v>3</v>
      </c>
      <c r="B109" s="120">
        <v>63</v>
      </c>
      <c r="C109" s="86" t="s">
        <v>84</v>
      </c>
      <c r="D109" s="95">
        <f>SUM(D105:D108)</f>
        <v>795</v>
      </c>
      <c r="E109" s="101"/>
      <c r="F109" s="95">
        <f t="shared" ref="F109:H109" si="11">SUM(F105:F108)</f>
        <v>1300</v>
      </c>
      <c r="G109" s="101"/>
      <c r="H109" s="95">
        <f t="shared" si="11"/>
        <v>1300</v>
      </c>
      <c r="I109" s="101"/>
      <c r="J109" s="95">
        <v>521</v>
      </c>
    </row>
    <row r="110" spans="1:10" s="65" customFormat="1" ht="14.85" customHeight="1">
      <c r="A110" s="112" t="s">
        <v>3</v>
      </c>
      <c r="B110" s="126">
        <v>3.101</v>
      </c>
      <c r="C110" s="127" t="s">
        <v>40</v>
      </c>
      <c r="D110" s="91">
        <f t="shared" ref="D110:H110" si="12">D84+D93+D102+D109</f>
        <v>31110</v>
      </c>
      <c r="E110" s="92"/>
      <c r="F110" s="91">
        <f t="shared" si="12"/>
        <v>37322</v>
      </c>
      <c r="G110" s="92"/>
      <c r="H110" s="91">
        <f t="shared" si="12"/>
        <v>37322</v>
      </c>
      <c r="I110" s="92"/>
      <c r="J110" s="91">
        <v>55849</v>
      </c>
    </row>
    <row r="111" spans="1:10" s="65" customFormat="1" ht="14.85" customHeight="1">
      <c r="A111" s="128" t="s">
        <v>3</v>
      </c>
      <c r="B111" s="129">
        <v>2230</v>
      </c>
      <c r="C111" s="130" t="s">
        <v>39</v>
      </c>
      <c r="D111" s="95">
        <f t="shared" ref="D111:H111" si="13">D110</f>
        <v>31110</v>
      </c>
      <c r="E111" s="101"/>
      <c r="F111" s="95">
        <f t="shared" si="13"/>
        <v>37322</v>
      </c>
      <c r="G111" s="101"/>
      <c r="H111" s="95">
        <f t="shared" si="13"/>
        <v>37322</v>
      </c>
      <c r="I111" s="101"/>
      <c r="J111" s="131">
        <v>55849</v>
      </c>
    </row>
    <row r="112" spans="1:10" ht="14.85" customHeight="1">
      <c r="A112" s="132" t="s">
        <v>3</v>
      </c>
      <c r="B112" s="133"/>
      <c r="C112" s="134" t="s">
        <v>4</v>
      </c>
      <c r="D112" s="95">
        <f t="shared" ref="D112:H112" si="14">D111+D72</f>
        <v>248207</v>
      </c>
      <c r="E112" s="101"/>
      <c r="F112" s="95">
        <f t="shared" si="14"/>
        <v>260665</v>
      </c>
      <c r="G112" s="101"/>
      <c r="H112" s="95">
        <f t="shared" si="14"/>
        <v>260665</v>
      </c>
      <c r="I112" s="101"/>
      <c r="J112" s="95">
        <v>255002</v>
      </c>
    </row>
    <row r="113" spans="1:10">
      <c r="A113" s="14"/>
      <c r="B113" s="15"/>
      <c r="C113" s="16"/>
      <c r="D113" s="39"/>
      <c r="E113" s="114"/>
      <c r="F113" s="114"/>
      <c r="G113" s="114"/>
      <c r="H113" s="135"/>
      <c r="I113" s="114"/>
      <c r="J113" s="136"/>
    </row>
    <row r="114" spans="1:10">
      <c r="A114" s="14"/>
      <c r="B114" s="15"/>
      <c r="C114" s="137" t="s">
        <v>13</v>
      </c>
      <c r="D114" s="138"/>
      <c r="E114" s="7"/>
      <c r="F114" s="7"/>
      <c r="G114" s="7"/>
      <c r="H114" s="139"/>
      <c r="I114" s="7"/>
      <c r="J114" s="140"/>
    </row>
    <row r="115" spans="1:10" s="65" customFormat="1">
      <c r="A115" s="107" t="s">
        <v>5</v>
      </c>
      <c r="B115" s="141">
        <v>4059</v>
      </c>
      <c r="C115" s="142" t="s">
        <v>52</v>
      </c>
      <c r="D115" s="143"/>
      <c r="E115" s="143"/>
      <c r="F115" s="143"/>
      <c r="G115" s="143"/>
      <c r="H115" s="143"/>
      <c r="I115" s="143"/>
      <c r="J115" s="143"/>
    </row>
    <row r="116" spans="1:10" s="65" customFormat="1">
      <c r="A116" s="67"/>
      <c r="B116" s="144">
        <v>1</v>
      </c>
      <c r="C116" s="145" t="s">
        <v>53</v>
      </c>
      <c r="D116" s="146"/>
      <c r="E116" s="146"/>
      <c r="F116" s="146"/>
      <c r="G116" s="146"/>
      <c r="H116" s="146"/>
      <c r="I116" s="146"/>
      <c r="J116" s="146"/>
    </row>
    <row r="117" spans="1:10" s="65" customFormat="1">
      <c r="A117" s="67"/>
      <c r="B117" s="109">
        <v>1.0509999999999999</v>
      </c>
      <c r="C117" s="147" t="s">
        <v>54</v>
      </c>
      <c r="D117" s="146"/>
      <c r="E117" s="146"/>
      <c r="F117" s="146"/>
      <c r="G117" s="146"/>
      <c r="H117" s="146"/>
      <c r="I117" s="146"/>
      <c r="J117" s="146"/>
    </row>
    <row r="118" spans="1:10" s="65" customFormat="1">
      <c r="A118" s="148"/>
      <c r="B118" s="149">
        <v>65</v>
      </c>
      <c r="C118" s="150" t="s">
        <v>88</v>
      </c>
      <c r="D118" s="87"/>
      <c r="E118" s="88"/>
      <c r="F118" s="88"/>
      <c r="G118" s="88"/>
      <c r="H118" s="88"/>
      <c r="I118" s="88"/>
      <c r="J118" s="88"/>
    </row>
    <row r="119" spans="1:10" s="65" customFormat="1">
      <c r="A119" s="148"/>
      <c r="B119" s="149" t="s">
        <v>55</v>
      </c>
      <c r="C119" s="150" t="s">
        <v>56</v>
      </c>
      <c r="D119" s="88">
        <v>0</v>
      </c>
      <c r="E119" s="88"/>
      <c r="F119" s="87">
        <v>28383</v>
      </c>
      <c r="G119" s="88"/>
      <c r="H119" s="87">
        <v>28383</v>
      </c>
      <c r="I119" s="88"/>
      <c r="J119" s="87">
        <v>28383</v>
      </c>
    </row>
    <row r="120" spans="1:10" s="65" customFormat="1">
      <c r="A120" s="148"/>
      <c r="B120" s="149" t="s">
        <v>95</v>
      </c>
      <c r="C120" s="150" t="s">
        <v>96</v>
      </c>
      <c r="D120" s="91">
        <v>5000</v>
      </c>
      <c r="E120" s="92"/>
      <c r="F120" s="91">
        <v>1073</v>
      </c>
      <c r="G120" s="92"/>
      <c r="H120" s="91">
        <v>1073</v>
      </c>
      <c r="I120" s="92"/>
      <c r="J120" s="92">
        <v>0</v>
      </c>
    </row>
    <row r="121" spans="1:10" s="65" customFormat="1">
      <c r="A121" s="148" t="s">
        <v>3</v>
      </c>
      <c r="B121" s="149">
        <v>65</v>
      </c>
      <c r="C121" s="150" t="s">
        <v>88</v>
      </c>
      <c r="D121" s="91">
        <f t="shared" ref="D121:H121" si="15">SUM(D119:D120)</f>
        <v>5000</v>
      </c>
      <c r="E121" s="92"/>
      <c r="F121" s="91">
        <f t="shared" si="15"/>
        <v>29456</v>
      </c>
      <c r="G121" s="92"/>
      <c r="H121" s="91">
        <f t="shared" si="15"/>
        <v>29456</v>
      </c>
      <c r="I121" s="92"/>
      <c r="J121" s="91">
        <v>28383</v>
      </c>
    </row>
    <row r="122" spans="1:10" s="65" customFormat="1">
      <c r="A122" s="148"/>
      <c r="B122" s="149"/>
      <c r="C122" s="150"/>
      <c r="D122" s="87"/>
      <c r="E122" s="88"/>
      <c r="F122" s="88"/>
      <c r="G122" s="88"/>
      <c r="H122" s="88"/>
      <c r="I122" s="88"/>
      <c r="J122" s="88"/>
    </row>
    <row r="123" spans="1:10" s="65" customFormat="1">
      <c r="A123" s="148"/>
      <c r="B123" s="149">
        <v>66</v>
      </c>
      <c r="C123" s="150" t="s">
        <v>124</v>
      </c>
      <c r="D123" s="87"/>
      <c r="E123" s="88"/>
      <c r="F123" s="88"/>
      <c r="G123" s="88"/>
      <c r="H123" s="88"/>
      <c r="I123" s="88"/>
      <c r="J123" s="88"/>
    </row>
    <row r="124" spans="1:10" s="65" customFormat="1">
      <c r="A124" s="148"/>
      <c r="B124" s="149" t="s">
        <v>60</v>
      </c>
      <c r="C124" s="150" t="s">
        <v>56</v>
      </c>
      <c r="D124" s="88">
        <v>0</v>
      </c>
      <c r="E124" s="88"/>
      <c r="F124" s="87">
        <v>19930</v>
      </c>
      <c r="G124" s="88"/>
      <c r="H124" s="87">
        <v>19930</v>
      </c>
      <c r="I124" s="88"/>
      <c r="J124" s="87">
        <v>19930</v>
      </c>
    </row>
    <row r="125" spans="1:10" s="65" customFormat="1">
      <c r="A125" s="148"/>
      <c r="B125" s="149" t="s">
        <v>98</v>
      </c>
      <c r="C125" s="150" t="s">
        <v>96</v>
      </c>
      <c r="D125" s="87">
        <v>2000</v>
      </c>
      <c r="E125" s="88"/>
      <c r="F125" s="87">
        <v>600</v>
      </c>
      <c r="G125" s="88"/>
      <c r="H125" s="87">
        <v>600</v>
      </c>
      <c r="I125" s="88"/>
      <c r="J125" s="87">
        <v>590</v>
      </c>
    </row>
    <row r="126" spans="1:10" s="65" customFormat="1">
      <c r="A126" s="148" t="s">
        <v>3</v>
      </c>
      <c r="B126" s="149">
        <v>66</v>
      </c>
      <c r="C126" s="150" t="s">
        <v>124</v>
      </c>
      <c r="D126" s="95">
        <f t="shared" ref="D126:H126" si="16">SUM(D124:D125)</f>
        <v>2000</v>
      </c>
      <c r="E126" s="101"/>
      <c r="F126" s="95">
        <f t="shared" si="16"/>
        <v>20530</v>
      </c>
      <c r="G126" s="101"/>
      <c r="H126" s="95">
        <f t="shared" si="16"/>
        <v>20530</v>
      </c>
      <c r="I126" s="101"/>
      <c r="J126" s="95">
        <v>20520</v>
      </c>
    </row>
    <row r="127" spans="1:10" s="65" customFormat="1">
      <c r="A127" s="148"/>
      <c r="B127" s="149"/>
      <c r="C127" s="150"/>
      <c r="D127" s="87"/>
      <c r="E127" s="88"/>
      <c r="F127" s="87"/>
      <c r="G127" s="88"/>
      <c r="H127" s="87"/>
      <c r="I127" s="88"/>
      <c r="J127" s="88"/>
    </row>
    <row r="128" spans="1:10" s="65" customFormat="1" ht="26.4">
      <c r="A128" s="148"/>
      <c r="B128" s="149">
        <v>67</v>
      </c>
      <c r="C128" s="150" t="s">
        <v>61</v>
      </c>
      <c r="D128" s="87"/>
      <c r="E128" s="88"/>
      <c r="F128" s="87"/>
      <c r="G128" s="88"/>
      <c r="H128" s="87"/>
      <c r="I128" s="88"/>
      <c r="J128" s="88"/>
    </row>
    <row r="129" spans="1:10" s="65" customFormat="1">
      <c r="A129" s="148"/>
      <c r="B129" s="149" t="s">
        <v>62</v>
      </c>
      <c r="C129" s="150" t="s">
        <v>56</v>
      </c>
      <c r="D129" s="88">
        <v>0</v>
      </c>
      <c r="E129" s="88"/>
      <c r="F129" s="87">
        <v>22500</v>
      </c>
      <c r="G129" s="88"/>
      <c r="H129" s="87">
        <v>22500</v>
      </c>
      <c r="I129" s="88"/>
      <c r="J129" s="87">
        <v>22500</v>
      </c>
    </row>
    <row r="130" spans="1:10" s="65" customFormat="1">
      <c r="A130" s="148"/>
      <c r="B130" s="149" t="s">
        <v>97</v>
      </c>
      <c r="C130" s="150" t="s">
        <v>96</v>
      </c>
      <c r="D130" s="87">
        <v>2000</v>
      </c>
      <c r="E130" s="88"/>
      <c r="F130" s="87">
        <v>1245</v>
      </c>
      <c r="G130" s="88"/>
      <c r="H130" s="87">
        <v>1245</v>
      </c>
      <c r="I130" s="88"/>
      <c r="J130" s="87">
        <v>1245</v>
      </c>
    </row>
    <row r="131" spans="1:10" s="65" customFormat="1" ht="26.4">
      <c r="A131" s="148" t="s">
        <v>3</v>
      </c>
      <c r="B131" s="149">
        <v>67</v>
      </c>
      <c r="C131" s="150" t="s">
        <v>61</v>
      </c>
      <c r="D131" s="95">
        <f t="shared" ref="D131:H131" si="17">SUM(D129:D130)</f>
        <v>2000</v>
      </c>
      <c r="E131" s="101"/>
      <c r="F131" s="95">
        <f t="shared" si="17"/>
        <v>23745</v>
      </c>
      <c r="G131" s="101"/>
      <c r="H131" s="95">
        <f t="shared" si="17"/>
        <v>23745</v>
      </c>
      <c r="I131" s="101"/>
      <c r="J131" s="95">
        <v>23745</v>
      </c>
    </row>
    <row r="132" spans="1:10" s="65" customFormat="1">
      <c r="A132" s="148"/>
      <c r="B132" s="149"/>
      <c r="C132" s="150"/>
      <c r="D132" s="88"/>
      <c r="E132" s="88"/>
      <c r="F132" s="87"/>
      <c r="G132" s="88"/>
      <c r="H132" s="87"/>
      <c r="I132" s="88"/>
      <c r="J132" s="88"/>
    </row>
    <row r="133" spans="1:10" s="65" customFormat="1" ht="26.4">
      <c r="A133" s="148"/>
      <c r="B133" s="149">
        <v>68</v>
      </c>
      <c r="C133" s="150" t="s">
        <v>86</v>
      </c>
      <c r="D133" s="88"/>
      <c r="E133" s="88"/>
      <c r="F133" s="87"/>
      <c r="G133" s="88"/>
      <c r="H133" s="87"/>
      <c r="I133" s="88"/>
      <c r="J133" s="88"/>
    </row>
    <row r="134" spans="1:10" s="65" customFormat="1">
      <c r="A134" s="148"/>
      <c r="B134" s="149" t="s">
        <v>87</v>
      </c>
      <c r="C134" s="150" t="s">
        <v>56</v>
      </c>
      <c r="D134" s="88">
        <v>0</v>
      </c>
      <c r="E134" s="88"/>
      <c r="F134" s="87">
        <v>27000</v>
      </c>
      <c r="G134" s="88"/>
      <c r="H134" s="87">
        <v>27000</v>
      </c>
      <c r="I134" s="88"/>
      <c r="J134" s="88">
        <v>0</v>
      </c>
    </row>
    <row r="135" spans="1:10" s="65" customFormat="1" ht="26.4">
      <c r="A135" s="148" t="s">
        <v>3</v>
      </c>
      <c r="B135" s="149">
        <v>68</v>
      </c>
      <c r="C135" s="150" t="s">
        <v>86</v>
      </c>
      <c r="D135" s="101">
        <f t="shared" ref="D135:H135" si="18">D134</f>
        <v>0</v>
      </c>
      <c r="E135" s="101"/>
      <c r="F135" s="95">
        <f t="shared" si="18"/>
        <v>27000</v>
      </c>
      <c r="G135" s="101"/>
      <c r="H135" s="95">
        <f t="shared" si="18"/>
        <v>27000</v>
      </c>
      <c r="I135" s="101"/>
      <c r="J135" s="101">
        <v>0</v>
      </c>
    </row>
    <row r="136" spans="1:10" s="65" customFormat="1">
      <c r="A136" s="148"/>
      <c r="B136" s="149"/>
      <c r="C136" s="150"/>
      <c r="D136" s="87"/>
      <c r="E136" s="87"/>
      <c r="F136" s="87"/>
      <c r="G136" s="87"/>
      <c r="H136" s="87"/>
      <c r="I136" s="87"/>
      <c r="J136" s="87"/>
    </row>
    <row r="137" spans="1:10" s="65" customFormat="1" ht="27" customHeight="1">
      <c r="A137" s="148"/>
      <c r="B137" s="149">
        <v>69</v>
      </c>
      <c r="C137" s="150" t="s">
        <v>99</v>
      </c>
      <c r="D137" s="87"/>
      <c r="E137" s="87"/>
      <c r="F137" s="87"/>
      <c r="G137" s="87"/>
      <c r="H137" s="87"/>
      <c r="I137" s="87"/>
      <c r="J137" s="87"/>
    </row>
    <row r="138" spans="1:10" s="65" customFormat="1">
      <c r="A138" s="148"/>
      <c r="B138" s="149" t="s">
        <v>100</v>
      </c>
      <c r="C138" s="150" t="s">
        <v>126</v>
      </c>
      <c r="D138" s="92">
        <v>0</v>
      </c>
      <c r="E138" s="92"/>
      <c r="F138" s="91">
        <v>1800</v>
      </c>
      <c r="G138" s="92"/>
      <c r="H138" s="91">
        <v>1800</v>
      </c>
      <c r="I138" s="92"/>
      <c r="J138" s="92">
        <v>0</v>
      </c>
    </row>
    <row r="139" spans="1:10" s="65" customFormat="1" ht="27" customHeight="1">
      <c r="A139" s="151" t="s">
        <v>3</v>
      </c>
      <c r="B139" s="152">
        <v>69</v>
      </c>
      <c r="C139" s="153" t="s">
        <v>101</v>
      </c>
      <c r="D139" s="92">
        <f t="shared" ref="D139:H139" si="19">D138</f>
        <v>0</v>
      </c>
      <c r="E139" s="92"/>
      <c r="F139" s="91">
        <f t="shared" si="19"/>
        <v>1800</v>
      </c>
      <c r="G139" s="92"/>
      <c r="H139" s="91">
        <f t="shared" si="19"/>
        <v>1800</v>
      </c>
      <c r="I139" s="92"/>
      <c r="J139" s="92">
        <v>0</v>
      </c>
    </row>
    <row r="140" spans="1:10" s="65" customFormat="1">
      <c r="A140" s="148"/>
      <c r="B140" s="149"/>
      <c r="C140" s="150"/>
      <c r="D140" s="87"/>
      <c r="E140" s="88"/>
      <c r="F140" s="88"/>
      <c r="G140" s="88"/>
      <c r="H140" s="87"/>
      <c r="I140" s="88"/>
      <c r="J140" s="88"/>
    </row>
    <row r="141" spans="1:10" s="65" customFormat="1">
      <c r="A141" s="148"/>
      <c r="B141" s="149">
        <v>70</v>
      </c>
      <c r="C141" s="150" t="s">
        <v>125</v>
      </c>
      <c r="D141" s="87"/>
      <c r="E141" s="88"/>
      <c r="F141" s="88"/>
      <c r="G141" s="88"/>
      <c r="H141" s="87"/>
      <c r="I141" s="88"/>
      <c r="J141" s="88"/>
    </row>
    <row r="142" spans="1:10" s="65" customFormat="1">
      <c r="A142" s="148"/>
      <c r="B142" s="149" t="s">
        <v>102</v>
      </c>
      <c r="C142" s="150" t="s">
        <v>56</v>
      </c>
      <c r="D142" s="92">
        <v>0</v>
      </c>
      <c r="E142" s="92"/>
      <c r="F142" s="91">
        <v>85500</v>
      </c>
      <c r="G142" s="92"/>
      <c r="H142" s="91">
        <v>85500</v>
      </c>
      <c r="I142" s="92"/>
      <c r="J142" s="91">
        <v>35000</v>
      </c>
    </row>
    <row r="143" spans="1:10" s="65" customFormat="1">
      <c r="A143" s="148" t="s">
        <v>3</v>
      </c>
      <c r="B143" s="149">
        <v>70</v>
      </c>
      <c r="C143" s="150" t="s">
        <v>125</v>
      </c>
      <c r="D143" s="92">
        <f t="shared" ref="D143:H143" si="20">D142</f>
        <v>0</v>
      </c>
      <c r="E143" s="92"/>
      <c r="F143" s="91">
        <f t="shared" si="20"/>
        <v>85500</v>
      </c>
      <c r="G143" s="92"/>
      <c r="H143" s="91">
        <f t="shared" si="20"/>
        <v>85500</v>
      </c>
      <c r="I143" s="92"/>
      <c r="J143" s="91">
        <v>35000</v>
      </c>
    </row>
    <row r="144" spans="1:10" s="65" customFormat="1">
      <c r="A144" s="148"/>
      <c r="B144" s="149"/>
      <c r="C144" s="150"/>
      <c r="D144" s="87"/>
      <c r="E144" s="88"/>
      <c r="F144" s="88"/>
      <c r="G144" s="88"/>
      <c r="H144" s="87"/>
      <c r="I144" s="88"/>
      <c r="J144" s="88"/>
    </row>
    <row r="145" spans="1:10" s="65" customFormat="1" ht="26.4">
      <c r="A145" s="148"/>
      <c r="B145" s="149">
        <v>71</v>
      </c>
      <c r="C145" s="150" t="s">
        <v>103</v>
      </c>
      <c r="D145" s="87"/>
      <c r="E145" s="88"/>
      <c r="F145" s="88"/>
      <c r="G145" s="88"/>
      <c r="H145" s="87"/>
      <c r="I145" s="88"/>
      <c r="J145" s="88"/>
    </row>
    <row r="146" spans="1:10" s="65" customFormat="1">
      <c r="A146" s="148"/>
      <c r="B146" s="149" t="s">
        <v>104</v>
      </c>
      <c r="C146" s="150" t="s">
        <v>56</v>
      </c>
      <c r="D146" s="92">
        <v>0</v>
      </c>
      <c r="E146" s="92"/>
      <c r="F146" s="91">
        <v>99000</v>
      </c>
      <c r="G146" s="92"/>
      <c r="H146" s="91">
        <v>99000</v>
      </c>
      <c r="I146" s="92"/>
      <c r="J146" s="91">
        <v>35000</v>
      </c>
    </row>
    <row r="147" spans="1:10" s="65" customFormat="1" ht="26.4">
      <c r="A147" s="148" t="s">
        <v>3</v>
      </c>
      <c r="B147" s="149">
        <v>71</v>
      </c>
      <c r="C147" s="150" t="s">
        <v>103</v>
      </c>
      <c r="D147" s="92">
        <f t="shared" ref="D147:H147" si="21">D146</f>
        <v>0</v>
      </c>
      <c r="E147" s="92"/>
      <c r="F147" s="91">
        <f t="shared" si="21"/>
        <v>99000</v>
      </c>
      <c r="G147" s="92"/>
      <c r="H147" s="91">
        <f t="shared" si="21"/>
        <v>99000</v>
      </c>
      <c r="I147" s="92"/>
      <c r="J147" s="91">
        <v>35000</v>
      </c>
    </row>
    <row r="148" spans="1:10" s="65" customFormat="1">
      <c r="A148" s="78" t="s">
        <v>3</v>
      </c>
      <c r="B148" s="126">
        <v>1.0509999999999999</v>
      </c>
      <c r="C148" s="106" t="s">
        <v>54</v>
      </c>
      <c r="D148" s="91">
        <f t="shared" ref="D148:H148" si="22">D121+D126+D131+D135+D139+D143+D147</f>
        <v>9000</v>
      </c>
      <c r="E148" s="92"/>
      <c r="F148" s="91">
        <f t="shared" si="22"/>
        <v>287031</v>
      </c>
      <c r="G148" s="92"/>
      <c r="H148" s="91">
        <f t="shared" si="22"/>
        <v>287031</v>
      </c>
      <c r="I148" s="92"/>
      <c r="J148" s="91">
        <v>142648</v>
      </c>
    </row>
    <row r="149" spans="1:10" s="65" customFormat="1">
      <c r="A149" s="78" t="s">
        <v>3</v>
      </c>
      <c r="B149" s="154">
        <v>1</v>
      </c>
      <c r="C149" s="155" t="s">
        <v>53</v>
      </c>
      <c r="D149" s="91">
        <f t="shared" ref="D149:H150" si="23">D148</f>
        <v>9000</v>
      </c>
      <c r="E149" s="92"/>
      <c r="F149" s="91">
        <f t="shared" si="23"/>
        <v>287031</v>
      </c>
      <c r="G149" s="92"/>
      <c r="H149" s="91">
        <f t="shared" si="23"/>
        <v>287031</v>
      </c>
      <c r="I149" s="92"/>
      <c r="J149" s="91">
        <v>142648</v>
      </c>
    </row>
    <row r="150" spans="1:10" s="65" customFormat="1">
      <c r="A150" s="112" t="s">
        <v>3</v>
      </c>
      <c r="B150" s="156">
        <v>4059</v>
      </c>
      <c r="C150" s="157" t="s">
        <v>52</v>
      </c>
      <c r="D150" s="95">
        <f t="shared" si="23"/>
        <v>9000</v>
      </c>
      <c r="E150" s="101"/>
      <c r="F150" s="95">
        <f t="shared" si="23"/>
        <v>287031</v>
      </c>
      <c r="G150" s="101"/>
      <c r="H150" s="95">
        <f t="shared" si="23"/>
        <v>287031</v>
      </c>
      <c r="I150" s="101"/>
      <c r="J150" s="95">
        <v>142648</v>
      </c>
    </row>
    <row r="151" spans="1:10" s="65" customFormat="1">
      <c r="A151" s="112"/>
      <c r="B151" s="156"/>
      <c r="C151" s="157"/>
      <c r="D151" s="87"/>
      <c r="E151" s="88"/>
      <c r="F151" s="88"/>
      <c r="G151" s="88"/>
      <c r="H151" s="88"/>
      <c r="I151" s="88"/>
      <c r="J151" s="87"/>
    </row>
    <row r="152" spans="1:10" s="65" customFormat="1">
      <c r="A152" s="158" t="s">
        <v>5</v>
      </c>
      <c r="B152" s="62">
        <v>6202</v>
      </c>
      <c r="C152" s="159" t="s">
        <v>130</v>
      </c>
      <c r="D152" s="64"/>
      <c r="E152" s="64"/>
      <c r="F152" s="64"/>
      <c r="G152" s="64"/>
      <c r="H152" s="64"/>
      <c r="I152" s="64"/>
      <c r="J152" s="64"/>
    </row>
    <row r="153" spans="1:10" s="65" customFormat="1">
      <c r="A153" s="160"/>
      <c r="B153" s="161">
        <v>1</v>
      </c>
      <c r="C153" s="162" t="s">
        <v>68</v>
      </c>
      <c r="D153" s="64"/>
      <c r="E153" s="64"/>
      <c r="F153" s="64"/>
      <c r="G153" s="64"/>
      <c r="H153" s="64"/>
      <c r="I153" s="64"/>
      <c r="J153" s="64"/>
    </row>
    <row r="154" spans="1:10" s="65" customFormat="1">
      <c r="A154" s="160"/>
      <c r="B154" s="163">
        <v>1.2030000000000001</v>
      </c>
      <c r="C154" s="159" t="s">
        <v>69</v>
      </c>
      <c r="D154" s="64"/>
      <c r="E154" s="64"/>
      <c r="F154" s="64"/>
      <c r="G154" s="64"/>
      <c r="H154" s="64"/>
      <c r="I154" s="64"/>
      <c r="J154" s="64"/>
    </row>
    <row r="155" spans="1:10" s="65" customFormat="1">
      <c r="A155" s="160"/>
      <c r="B155" s="96">
        <v>60</v>
      </c>
      <c r="C155" s="162" t="s">
        <v>70</v>
      </c>
      <c r="D155" s="64"/>
      <c r="E155" s="64"/>
      <c r="F155" s="64"/>
      <c r="G155" s="64"/>
      <c r="H155" s="64"/>
      <c r="I155" s="64"/>
      <c r="J155" s="64"/>
    </row>
    <row r="156" spans="1:10" s="65" customFormat="1">
      <c r="A156" s="96"/>
      <c r="B156" s="96" t="s">
        <v>71</v>
      </c>
      <c r="C156" s="162" t="s">
        <v>72</v>
      </c>
      <c r="D156" s="81">
        <v>40000</v>
      </c>
      <c r="E156" s="82"/>
      <c r="F156" s="81">
        <v>20000</v>
      </c>
      <c r="G156" s="82"/>
      <c r="H156" s="82">
        <v>0</v>
      </c>
      <c r="I156" s="82"/>
      <c r="J156" s="75">
        <v>0</v>
      </c>
    </row>
    <row r="157" spans="1:10" s="65" customFormat="1">
      <c r="A157" s="160" t="s">
        <v>3</v>
      </c>
      <c r="B157" s="163">
        <v>1.2030000000000001</v>
      </c>
      <c r="C157" s="159" t="s">
        <v>69</v>
      </c>
      <c r="D157" s="79">
        <f t="shared" ref="D157:H159" si="24">D156</f>
        <v>40000</v>
      </c>
      <c r="E157" s="80"/>
      <c r="F157" s="79">
        <f t="shared" si="24"/>
        <v>20000</v>
      </c>
      <c r="G157" s="80"/>
      <c r="H157" s="80">
        <f t="shared" si="24"/>
        <v>0</v>
      </c>
      <c r="I157" s="80"/>
      <c r="J157" s="80">
        <v>0</v>
      </c>
    </row>
    <row r="158" spans="1:10" s="65" customFormat="1">
      <c r="A158" s="160" t="s">
        <v>3</v>
      </c>
      <c r="B158" s="161">
        <v>1</v>
      </c>
      <c r="C158" s="162" t="s">
        <v>68</v>
      </c>
      <c r="D158" s="79">
        <f t="shared" si="24"/>
        <v>40000</v>
      </c>
      <c r="E158" s="80"/>
      <c r="F158" s="79">
        <f t="shared" si="24"/>
        <v>20000</v>
      </c>
      <c r="G158" s="80"/>
      <c r="H158" s="80">
        <f t="shared" si="24"/>
        <v>0</v>
      </c>
      <c r="I158" s="80"/>
      <c r="J158" s="80">
        <v>0</v>
      </c>
    </row>
    <row r="159" spans="1:10" s="166" customFormat="1">
      <c r="A159" s="164" t="s">
        <v>3</v>
      </c>
      <c r="B159" s="103">
        <v>6202</v>
      </c>
      <c r="C159" s="165" t="s">
        <v>130</v>
      </c>
      <c r="D159" s="79">
        <f t="shared" si="24"/>
        <v>40000</v>
      </c>
      <c r="E159" s="80"/>
      <c r="F159" s="79">
        <f t="shared" si="24"/>
        <v>20000</v>
      </c>
      <c r="G159" s="80"/>
      <c r="H159" s="80">
        <f t="shared" si="24"/>
        <v>0</v>
      </c>
      <c r="I159" s="80"/>
      <c r="J159" s="80">
        <v>0</v>
      </c>
    </row>
    <row r="160" spans="1:10" s="166" customFormat="1">
      <c r="A160" s="167" t="s">
        <v>3</v>
      </c>
      <c r="B160" s="168"/>
      <c r="C160" s="169" t="s">
        <v>13</v>
      </c>
      <c r="D160" s="79">
        <f t="shared" ref="D160:H160" si="25">D159+D150</f>
        <v>49000</v>
      </c>
      <c r="E160" s="80"/>
      <c r="F160" s="79">
        <f t="shared" si="25"/>
        <v>307031</v>
      </c>
      <c r="G160" s="80"/>
      <c r="H160" s="79">
        <f t="shared" si="25"/>
        <v>287031</v>
      </c>
      <c r="I160" s="80"/>
      <c r="J160" s="81">
        <v>142648</v>
      </c>
    </row>
    <row r="161" spans="1:10" s="166" customFormat="1">
      <c r="A161" s="132" t="s">
        <v>3</v>
      </c>
      <c r="B161" s="170"/>
      <c r="C161" s="171" t="s">
        <v>1</v>
      </c>
      <c r="D161" s="81">
        <f t="shared" ref="D161:H161" si="26">D160+D112</f>
        <v>297207</v>
      </c>
      <c r="E161" s="82"/>
      <c r="F161" s="81">
        <f t="shared" si="26"/>
        <v>567696</v>
      </c>
      <c r="G161" s="82"/>
      <c r="H161" s="81">
        <f t="shared" si="26"/>
        <v>547696</v>
      </c>
      <c r="I161" s="82"/>
      <c r="J161" s="81">
        <v>397650</v>
      </c>
    </row>
    <row r="162" spans="1:10" s="166" customFormat="1">
      <c r="A162" s="172"/>
      <c r="B162" s="173"/>
      <c r="C162" s="174"/>
      <c r="D162" s="175"/>
      <c r="E162" s="175"/>
      <c r="F162" s="175"/>
      <c r="G162" s="175"/>
      <c r="H162" s="110"/>
      <c r="I162" s="110"/>
      <c r="J162" s="110"/>
    </row>
    <row r="163" spans="1:10" s="166" customFormat="1">
      <c r="A163" s="176"/>
      <c r="B163" s="90"/>
      <c r="C163" s="177"/>
      <c r="D163" s="110"/>
      <c r="E163" s="110"/>
      <c r="F163" s="110"/>
      <c r="G163" s="110"/>
      <c r="H163" s="110"/>
      <c r="I163" s="110"/>
      <c r="J163" s="110"/>
    </row>
    <row r="164" spans="1:10" s="166" customFormat="1">
      <c r="A164" s="14"/>
      <c r="B164" s="15"/>
      <c r="C164" s="31"/>
      <c r="D164" s="7"/>
      <c r="E164" s="7"/>
      <c r="F164" s="7"/>
      <c r="G164" s="7"/>
      <c r="H164" s="7"/>
      <c r="I164" s="7"/>
      <c r="J164" s="7"/>
    </row>
    <row r="165" spans="1:10">
      <c r="D165" s="2"/>
      <c r="E165" s="2"/>
      <c r="F165" s="2"/>
      <c r="G165" s="2"/>
      <c r="H165" s="2"/>
      <c r="I165" s="2"/>
      <c r="J165" s="33"/>
    </row>
    <row r="166" spans="1:10">
      <c r="C166" s="3"/>
      <c r="D166" s="4"/>
      <c r="E166" s="4"/>
      <c r="F166" s="5"/>
      <c r="G166" s="6"/>
      <c r="H166" s="5"/>
      <c r="I166" s="6"/>
      <c r="J166" s="33"/>
    </row>
    <row r="167" spans="1:10">
      <c r="C167" s="3"/>
      <c r="D167" s="7"/>
      <c r="E167" s="7"/>
      <c r="F167" s="6"/>
      <c r="G167" s="6"/>
      <c r="H167" s="6"/>
      <c r="I167" s="6"/>
      <c r="J167" s="33"/>
    </row>
    <row r="168" spans="1:10">
      <c r="C168" s="3"/>
      <c r="D168" s="7"/>
      <c r="E168" s="7"/>
      <c r="F168" s="6"/>
      <c r="G168" s="6"/>
      <c r="H168" s="6"/>
      <c r="I168" s="6"/>
      <c r="J168" s="33"/>
    </row>
    <row r="169" spans="1:10">
      <c r="C169" s="3"/>
      <c r="D169" s="8"/>
      <c r="E169" s="8"/>
      <c r="F169" s="9"/>
      <c r="G169" s="9"/>
      <c r="H169" s="9"/>
      <c r="I169" s="6"/>
      <c r="J169" s="33"/>
    </row>
    <row r="170" spans="1:10">
      <c r="C170" s="10"/>
      <c r="D170" s="11"/>
      <c r="E170" s="11"/>
      <c r="F170" s="12"/>
      <c r="G170" s="12"/>
      <c r="H170" s="12"/>
      <c r="I170" s="6"/>
      <c r="J170" s="33"/>
    </row>
    <row r="171" spans="1:10">
      <c r="C171" s="13"/>
      <c r="D171" s="11"/>
      <c r="E171" s="11"/>
      <c r="F171" s="12"/>
      <c r="G171" s="12"/>
      <c r="H171" s="12"/>
      <c r="I171" s="6"/>
      <c r="J171" s="33"/>
    </row>
    <row r="172" spans="1:10">
      <c r="C172" s="13"/>
      <c r="D172" s="11"/>
      <c r="E172" s="11"/>
      <c r="F172" s="12"/>
      <c r="G172" s="12"/>
      <c r="H172" s="12"/>
      <c r="I172" s="6"/>
      <c r="J172" s="33"/>
    </row>
    <row r="173" spans="1:10">
      <c r="C173" s="13"/>
      <c r="D173" s="11"/>
      <c r="E173" s="11"/>
      <c r="F173" s="12"/>
      <c r="G173" s="12"/>
      <c r="H173" s="12"/>
      <c r="I173" s="6"/>
      <c r="J173" s="33"/>
    </row>
    <row r="174" spans="1:10">
      <c r="C174" s="13"/>
      <c r="D174" s="11"/>
      <c r="E174" s="11"/>
      <c r="F174" s="11"/>
      <c r="G174" s="11"/>
      <c r="H174" s="11"/>
      <c r="I174" s="11"/>
      <c r="J174" s="33"/>
    </row>
    <row r="175" spans="1:10">
      <c r="C175" s="13"/>
      <c r="D175" s="11"/>
      <c r="E175" s="11"/>
      <c r="F175" s="12"/>
      <c r="G175" s="12"/>
      <c r="H175" s="12"/>
      <c r="I175" s="12"/>
      <c r="J175" s="33"/>
    </row>
    <row r="176" spans="1:10">
      <c r="C176" s="3"/>
      <c r="D176" s="7"/>
      <c r="E176" s="7"/>
      <c r="F176" s="6"/>
      <c r="G176" s="6"/>
      <c r="H176" s="6"/>
      <c r="I176" s="6"/>
      <c r="J176" s="33"/>
    </row>
    <row r="177" spans="1:10">
      <c r="F177" s="33"/>
      <c r="G177" s="33"/>
      <c r="H177" s="33"/>
      <c r="I177" s="33"/>
      <c r="J177" s="33"/>
    </row>
    <row r="178" spans="1:10">
      <c r="F178" s="33"/>
      <c r="G178" s="33"/>
      <c r="H178" s="33"/>
      <c r="I178" s="33"/>
      <c r="J178" s="33"/>
    </row>
    <row r="179" spans="1:10" s="65" customFormat="1">
      <c r="A179" s="61"/>
      <c r="B179" s="62"/>
      <c r="C179" s="63"/>
      <c r="D179" s="64"/>
      <c r="E179" s="64"/>
      <c r="F179" s="64"/>
      <c r="G179" s="64"/>
      <c r="H179" s="64"/>
      <c r="I179" s="64"/>
      <c r="J179" s="64"/>
    </row>
    <row r="180" spans="1:10" s="65" customFormat="1">
      <c r="A180" s="61"/>
      <c r="B180" s="84"/>
      <c r="C180" s="63"/>
      <c r="D180" s="64"/>
      <c r="E180" s="64"/>
      <c r="F180" s="85"/>
      <c r="G180" s="85"/>
      <c r="H180" s="85"/>
      <c r="I180" s="85"/>
      <c r="J180" s="85"/>
    </row>
    <row r="191" spans="1:10" s="65" customFormat="1">
      <c r="A191" s="78"/>
      <c r="B191" s="70"/>
      <c r="C191" s="106"/>
      <c r="D191" s="178"/>
      <c r="E191" s="178"/>
      <c r="F191" s="178"/>
      <c r="G191" s="178"/>
      <c r="H191" s="178"/>
      <c r="I191" s="178"/>
      <c r="J191" s="178"/>
    </row>
    <row r="192" spans="1:10" s="65" customFormat="1">
      <c r="A192" s="78"/>
      <c r="B192" s="105"/>
      <c r="C192" s="106"/>
      <c r="D192" s="98"/>
      <c r="E192" s="98"/>
      <c r="F192" s="98"/>
      <c r="G192" s="98"/>
      <c r="H192" s="98"/>
      <c r="I192" s="98"/>
      <c r="J192" s="98"/>
    </row>
    <row r="193" spans="1:10" s="65" customFormat="1">
      <c r="A193" s="107"/>
      <c r="B193" s="108"/>
      <c r="C193" s="86"/>
      <c r="D193" s="7"/>
      <c r="E193" s="7"/>
      <c r="F193" s="7"/>
      <c r="G193" s="7"/>
      <c r="H193" s="7"/>
      <c r="I193" s="7"/>
      <c r="J193" s="7"/>
    </row>
    <row r="194" spans="1:10" s="65" customFormat="1">
      <c r="A194" s="107"/>
      <c r="B194" s="109"/>
      <c r="C194" s="58"/>
      <c r="D194" s="7"/>
      <c r="E194" s="7"/>
      <c r="F194" s="7"/>
      <c r="G194" s="7"/>
      <c r="H194" s="7"/>
      <c r="I194" s="7"/>
      <c r="J194" s="7"/>
    </row>
    <row r="195" spans="1:10" s="65" customFormat="1">
      <c r="A195" s="107"/>
      <c r="B195" s="111"/>
      <c r="C195" s="77"/>
      <c r="D195" s="7"/>
      <c r="E195" s="7"/>
      <c r="F195" s="7"/>
      <c r="G195" s="7"/>
      <c r="H195" s="7"/>
      <c r="I195" s="7"/>
      <c r="J195" s="7"/>
    </row>
    <row r="196" spans="1:10" s="65" customFormat="1">
      <c r="A196" s="107"/>
      <c r="B196" s="115"/>
      <c r="C196" s="77"/>
      <c r="D196" s="117"/>
      <c r="E196" s="117"/>
      <c r="F196" s="117"/>
      <c r="G196" s="179"/>
      <c r="H196" s="179"/>
      <c r="I196" s="179"/>
      <c r="J196" s="32"/>
    </row>
    <row r="197" spans="1:10" s="65" customFormat="1">
      <c r="A197" s="107"/>
      <c r="B197" s="115"/>
      <c r="C197" s="77"/>
      <c r="D197" s="117"/>
      <c r="E197" s="117"/>
      <c r="F197" s="117"/>
      <c r="G197" s="179"/>
      <c r="H197" s="179"/>
      <c r="I197" s="179"/>
      <c r="J197" s="32"/>
    </row>
    <row r="198" spans="1:10" s="65" customFormat="1">
      <c r="A198" s="107"/>
      <c r="B198" s="115"/>
      <c r="C198" s="77"/>
      <c r="D198" s="118"/>
      <c r="E198" s="117"/>
      <c r="F198" s="118"/>
      <c r="G198" s="180"/>
      <c r="H198" s="118"/>
      <c r="I198" s="179"/>
      <c r="J198" s="32"/>
    </row>
    <row r="199" spans="1:10" s="65" customFormat="1">
      <c r="A199" s="107"/>
      <c r="B199" s="115"/>
      <c r="C199" s="86"/>
      <c r="D199" s="88"/>
      <c r="E199" s="74"/>
      <c r="F199" s="88"/>
      <c r="G199" s="180"/>
      <c r="H199" s="88"/>
      <c r="I199" s="181"/>
      <c r="J199" s="114"/>
    </row>
    <row r="200" spans="1:10" s="65" customFormat="1">
      <c r="A200" s="107"/>
      <c r="B200" s="115"/>
      <c r="C200" s="77"/>
      <c r="D200" s="116"/>
      <c r="E200" s="116"/>
      <c r="F200" s="116"/>
      <c r="G200" s="180"/>
      <c r="H200" s="116"/>
      <c r="I200" s="182"/>
      <c r="J200" s="32"/>
    </row>
    <row r="201" spans="1:10" s="65" customFormat="1">
      <c r="A201" s="107"/>
      <c r="B201" s="115"/>
      <c r="C201" s="86"/>
      <c r="D201" s="118"/>
      <c r="E201" s="116"/>
      <c r="F201" s="118"/>
      <c r="G201" s="182"/>
      <c r="H201" s="118"/>
      <c r="I201" s="182"/>
      <c r="J201" s="32"/>
    </row>
    <row r="202" spans="1:10" s="65" customFormat="1">
      <c r="A202" s="112"/>
      <c r="B202" s="120"/>
      <c r="C202" s="86"/>
      <c r="D202" s="121"/>
      <c r="E202" s="121"/>
      <c r="F202" s="121"/>
      <c r="G202" s="121"/>
      <c r="H202" s="121"/>
      <c r="I202" s="121"/>
      <c r="J202" s="121"/>
    </row>
    <row r="203" spans="1:10" s="65" customFormat="1">
      <c r="A203" s="112"/>
      <c r="B203" s="120"/>
      <c r="C203" s="86"/>
      <c r="D203" s="89"/>
      <c r="E203" s="89"/>
      <c r="F203" s="89"/>
      <c r="G203" s="89"/>
      <c r="H203" s="89"/>
      <c r="I203" s="89"/>
      <c r="J203" s="89"/>
    </row>
    <row r="204" spans="1:10" s="65" customFormat="1">
      <c r="A204" s="122"/>
      <c r="B204" s="120"/>
      <c r="C204" s="86"/>
      <c r="D204" s="114"/>
      <c r="E204" s="114"/>
      <c r="F204" s="114"/>
      <c r="G204" s="114"/>
      <c r="H204" s="114"/>
      <c r="I204" s="114"/>
      <c r="J204" s="114"/>
    </row>
    <row r="205" spans="1:10" s="65" customFormat="1">
      <c r="A205" s="122"/>
      <c r="B205" s="113"/>
      <c r="C205" s="86"/>
      <c r="D205" s="87"/>
      <c r="E205" s="88"/>
      <c r="F205" s="87"/>
      <c r="G205" s="87"/>
      <c r="H205" s="87"/>
      <c r="I205" s="87"/>
      <c r="J205" s="87"/>
    </row>
    <row r="206" spans="1:10" s="65" customFormat="1">
      <c r="A206" s="122"/>
      <c r="B206" s="113"/>
      <c r="C206" s="86"/>
      <c r="D206" s="88"/>
      <c r="E206" s="88"/>
      <c r="F206" s="88"/>
      <c r="G206" s="87"/>
      <c r="H206" s="88"/>
      <c r="I206" s="87"/>
      <c r="J206" s="87"/>
    </row>
    <row r="207" spans="1:10" s="65" customFormat="1">
      <c r="A207" s="122"/>
      <c r="B207" s="113"/>
      <c r="C207" s="86"/>
      <c r="D207" s="91"/>
      <c r="E207" s="92"/>
      <c r="F207" s="92"/>
      <c r="G207" s="92"/>
      <c r="H207" s="92"/>
      <c r="I207" s="92"/>
      <c r="J207" s="92"/>
    </row>
    <row r="208" spans="1:10" s="65" customFormat="1">
      <c r="A208" s="112"/>
      <c r="B208" s="120"/>
      <c r="C208" s="86"/>
      <c r="D208" s="91"/>
      <c r="E208" s="92"/>
      <c r="F208" s="91"/>
      <c r="G208" s="91"/>
      <c r="H208" s="91"/>
      <c r="I208" s="91"/>
      <c r="J208" s="91"/>
    </row>
    <row r="209" spans="1:10" s="65" customFormat="1">
      <c r="A209" s="107"/>
      <c r="B209" s="111"/>
      <c r="C209" s="77"/>
      <c r="D209" s="183"/>
      <c r="E209" s="183"/>
      <c r="F209" s="183"/>
      <c r="G209" s="183"/>
      <c r="H209" s="184"/>
      <c r="I209" s="183"/>
      <c r="J209" s="183"/>
    </row>
    <row r="210" spans="1:10" s="65" customFormat="1">
      <c r="A210" s="112"/>
      <c r="B210" s="120"/>
      <c r="C210" s="86"/>
      <c r="D210" s="87"/>
      <c r="E210" s="87"/>
      <c r="F210" s="87"/>
      <c r="G210" s="87"/>
      <c r="H210" s="114"/>
      <c r="I210" s="87"/>
      <c r="J210" s="87"/>
    </row>
    <row r="211" spans="1:10" s="65" customFormat="1">
      <c r="A211" s="112"/>
      <c r="B211" s="113"/>
      <c r="C211" s="86"/>
      <c r="D211" s="87"/>
      <c r="E211" s="88"/>
      <c r="F211" s="87"/>
      <c r="G211" s="87"/>
      <c r="H211" s="87"/>
      <c r="I211" s="87"/>
      <c r="J211" s="87"/>
    </row>
    <row r="212" spans="1:10" s="65" customFormat="1">
      <c r="A212" s="112"/>
      <c r="B212" s="113"/>
      <c r="C212" s="86"/>
      <c r="D212" s="88"/>
      <c r="E212" s="88"/>
      <c r="F212" s="88"/>
      <c r="G212" s="88"/>
      <c r="H212" s="88"/>
      <c r="I212" s="88"/>
      <c r="J212" s="87"/>
    </row>
    <row r="213" spans="1:10" s="65" customFormat="1">
      <c r="A213" s="123"/>
      <c r="B213" s="185"/>
      <c r="C213" s="125"/>
      <c r="D213" s="92"/>
      <c r="E213" s="92"/>
      <c r="F213" s="92"/>
      <c r="G213" s="92"/>
      <c r="H213" s="92"/>
      <c r="I213" s="92"/>
      <c r="J213" s="91"/>
    </row>
    <row r="214" spans="1:10" s="65" customFormat="1">
      <c r="A214" s="112"/>
      <c r="B214" s="120"/>
      <c r="C214" s="86"/>
      <c r="D214" s="91"/>
      <c r="E214" s="92"/>
      <c r="F214" s="91"/>
      <c r="G214" s="91"/>
      <c r="H214" s="91"/>
      <c r="I214" s="91"/>
      <c r="J214" s="91"/>
    </row>
    <row r="215" spans="1:10" s="65" customFormat="1">
      <c r="A215" s="112"/>
      <c r="B215" s="126"/>
      <c r="C215" s="127"/>
      <c r="D215" s="91"/>
      <c r="E215" s="91"/>
      <c r="F215" s="91"/>
      <c r="G215" s="91"/>
      <c r="H215" s="91"/>
      <c r="I215" s="91"/>
      <c r="J215" s="91"/>
    </row>
    <row r="216" spans="1:10" s="65" customFormat="1">
      <c r="A216" s="128"/>
      <c r="B216" s="129"/>
      <c r="C216" s="130"/>
      <c r="D216" s="131"/>
      <c r="E216" s="131"/>
      <c r="F216" s="95"/>
      <c r="G216" s="131"/>
      <c r="H216" s="131"/>
      <c r="I216" s="131"/>
      <c r="J216" s="131"/>
    </row>
    <row r="217" spans="1:10" s="65" customFormat="1">
      <c r="A217" s="186"/>
      <c r="B217" s="187"/>
      <c r="C217" s="188"/>
      <c r="D217" s="131"/>
      <c r="E217" s="131"/>
      <c r="F217" s="131"/>
      <c r="G217" s="131"/>
      <c r="H217" s="131"/>
      <c r="I217" s="131"/>
      <c r="J217" s="131"/>
    </row>
    <row r="218" spans="1:10" s="65" customFormat="1">
      <c r="A218" s="78"/>
      <c r="B218" s="70"/>
      <c r="C218" s="106"/>
      <c r="D218" s="189"/>
      <c r="E218" s="189"/>
      <c r="F218" s="87"/>
      <c r="G218" s="189"/>
      <c r="H218" s="189"/>
      <c r="I218" s="189"/>
      <c r="J218" s="189"/>
    </row>
    <row r="219" spans="1:10" s="65" customFormat="1">
      <c r="A219" s="67"/>
      <c r="B219" s="66"/>
      <c r="C219" s="147"/>
      <c r="D219" s="146"/>
      <c r="E219" s="146"/>
      <c r="F219" s="146"/>
      <c r="G219" s="146"/>
      <c r="H219" s="146"/>
      <c r="I219" s="146"/>
      <c r="J219" s="146"/>
    </row>
    <row r="220" spans="1:10" s="65" customFormat="1">
      <c r="A220" s="107"/>
      <c r="B220" s="141"/>
      <c r="C220" s="142"/>
      <c r="D220" s="146"/>
      <c r="E220" s="146"/>
      <c r="F220" s="146"/>
      <c r="G220" s="146"/>
      <c r="H220" s="146"/>
      <c r="I220" s="146"/>
      <c r="J220" s="146"/>
    </row>
    <row r="221" spans="1:10" s="65" customFormat="1">
      <c r="A221" s="67"/>
      <c r="B221" s="144"/>
      <c r="C221" s="145"/>
      <c r="D221" s="146"/>
      <c r="E221" s="146"/>
      <c r="F221" s="146"/>
      <c r="G221" s="146"/>
      <c r="H221" s="146"/>
      <c r="I221" s="146"/>
      <c r="J221" s="146"/>
    </row>
    <row r="222" spans="1:10" s="65" customFormat="1">
      <c r="A222" s="67"/>
      <c r="B222" s="109"/>
      <c r="C222" s="147"/>
      <c r="D222" s="146"/>
      <c r="E222" s="146"/>
      <c r="F222" s="146"/>
      <c r="G222" s="146"/>
      <c r="H222" s="146"/>
      <c r="I222" s="146"/>
      <c r="J222" s="146"/>
    </row>
    <row r="223" spans="1:10" s="65" customFormat="1">
      <c r="A223" s="67"/>
      <c r="B223" s="66"/>
      <c r="C223" s="73"/>
      <c r="D223" s="146"/>
      <c r="E223" s="146"/>
      <c r="F223" s="146"/>
      <c r="G223" s="146"/>
      <c r="H223" s="146"/>
      <c r="I223" s="146"/>
      <c r="J223" s="146"/>
    </row>
    <row r="224" spans="1:10" s="65" customFormat="1">
      <c r="A224" s="67"/>
      <c r="B224" s="15"/>
      <c r="C224" s="86"/>
      <c r="D224" s="118"/>
      <c r="E224" s="118"/>
      <c r="F224" s="116"/>
      <c r="G224" s="118"/>
      <c r="H224" s="116"/>
      <c r="I224" s="118"/>
      <c r="J224" s="118"/>
    </row>
    <row r="225" spans="1:10" s="65" customFormat="1">
      <c r="A225" s="67"/>
      <c r="B225" s="66"/>
      <c r="C225" s="71"/>
      <c r="D225" s="101"/>
      <c r="E225" s="101"/>
      <c r="F225" s="95"/>
      <c r="G225" s="101"/>
      <c r="H225" s="95"/>
      <c r="I225" s="101"/>
      <c r="J225" s="101"/>
    </row>
    <row r="226" spans="1:10" s="65" customFormat="1">
      <c r="A226" s="78"/>
      <c r="B226" s="15"/>
      <c r="C226" s="86"/>
      <c r="D226" s="85"/>
      <c r="E226" s="85"/>
      <c r="F226" s="85"/>
      <c r="G226" s="85"/>
      <c r="H226" s="85"/>
      <c r="I226" s="85"/>
      <c r="J226" s="143"/>
    </row>
    <row r="227" spans="1:10" s="65" customFormat="1">
      <c r="A227" s="78"/>
      <c r="B227" s="149"/>
      <c r="C227" s="150"/>
      <c r="D227" s="85"/>
      <c r="E227" s="85"/>
      <c r="F227" s="85"/>
      <c r="G227" s="85"/>
      <c r="H227" s="85"/>
      <c r="I227" s="85"/>
      <c r="J227" s="143"/>
    </row>
    <row r="228" spans="1:10" s="65" customFormat="1">
      <c r="A228" s="78"/>
      <c r="B228" s="15"/>
      <c r="C228" s="86"/>
      <c r="D228" s="88"/>
      <c r="E228" s="88"/>
      <c r="F228" s="87"/>
      <c r="G228" s="88"/>
      <c r="H228" s="87"/>
      <c r="I228" s="88"/>
      <c r="J228" s="88"/>
    </row>
    <row r="229" spans="1:10" s="65" customFormat="1">
      <c r="A229" s="78"/>
      <c r="B229" s="15"/>
      <c r="C229" s="86"/>
      <c r="D229" s="88"/>
      <c r="E229" s="88"/>
      <c r="F229" s="88"/>
      <c r="G229" s="88"/>
      <c r="H229" s="88"/>
      <c r="I229" s="88"/>
      <c r="J229" s="88"/>
    </row>
    <row r="230" spans="1:10" s="65" customFormat="1">
      <c r="A230" s="148"/>
      <c r="B230" s="149"/>
      <c r="C230" s="150"/>
      <c r="D230" s="101"/>
      <c r="E230" s="101"/>
      <c r="F230" s="95"/>
      <c r="G230" s="101"/>
      <c r="H230" s="95"/>
      <c r="I230" s="101"/>
      <c r="J230" s="101"/>
    </row>
    <row r="231" spans="1:10" s="65" customFormat="1">
      <c r="A231" s="78"/>
      <c r="B231" s="126"/>
      <c r="C231" s="106"/>
      <c r="D231" s="92"/>
      <c r="E231" s="92"/>
      <c r="F231" s="91"/>
      <c r="G231" s="92"/>
      <c r="H231" s="91"/>
      <c r="I231" s="92"/>
      <c r="J231" s="92"/>
    </row>
    <row r="232" spans="1:10" s="65" customFormat="1">
      <c r="A232" s="78"/>
      <c r="B232" s="154"/>
      <c r="C232" s="155"/>
      <c r="D232" s="92"/>
      <c r="E232" s="92"/>
      <c r="F232" s="91"/>
      <c r="G232" s="92"/>
      <c r="H232" s="91"/>
      <c r="I232" s="92"/>
      <c r="J232" s="92"/>
    </row>
    <row r="233" spans="1:10" s="65" customFormat="1">
      <c r="A233" s="112"/>
      <c r="B233" s="156"/>
      <c r="C233" s="157"/>
      <c r="D233" s="101"/>
      <c r="E233" s="101"/>
      <c r="F233" s="95"/>
      <c r="G233" s="101"/>
      <c r="H233" s="95"/>
      <c r="I233" s="101"/>
      <c r="J233" s="101"/>
    </row>
    <row r="234" spans="1:10" s="65" customFormat="1">
      <c r="A234" s="112"/>
      <c r="B234" s="156"/>
      <c r="C234" s="157"/>
      <c r="D234" s="87"/>
      <c r="E234" s="88"/>
      <c r="F234" s="87"/>
      <c r="G234" s="87"/>
      <c r="H234" s="87"/>
      <c r="I234" s="88"/>
      <c r="J234" s="87"/>
    </row>
    <row r="235" spans="1:10" s="65" customFormat="1">
      <c r="A235" s="158"/>
      <c r="B235" s="62"/>
      <c r="C235" s="159"/>
      <c r="D235" s="64"/>
      <c r="E235" s="64"/>
      <c r="F235" s="64"/>
      <c r="G235" s="64"/>
      <c r="H235" s="64"/>
      <c r="I235" s="64"/>
      <c r="J235" s="64"/>
    </row>
    <row r="236" spans="1:10" s="65" customFormat="1">
      <c r="A236" s="160"/>
      <c r="B236" s="161"/>
      <c r="C236" s="162"/>
      <c r="D236" s="64"/>
      <c r="E236" s="64"/>
      <c r="F236" s="64"/>
      <c r="G236" s="64"/>
      <c r="H236" s="64"/>
      <c r="I236" s="64"/>
      <c r="J236" s="64"/>
    </row>
    <row r="237" spans="1:10" s="65" customFormat="1">
      <c r="A237" s="160"/>
      <c r="B237" s="163"/>
      <c r="C237" s="159"/>
      <c r="D237" s="64"/>
      <c r="E237" s="64"/>
      <c r="F237" s="64"/>
      <c r="G237" s="64"/>
      <c r="H237" s="64"/>
      <c r="I237" s="64"/>
      <c r="J237" s="64"/>
    </row>
    <row r="238" spans="1:10" s="65" customFormat="1">
      <c r="A238" s="160"/>
      <c r="B238" s="96"/>
      <c r="C238" s="162"/>
      <c r="D238" s="64"/>
      <c r="E238" s="64"/>
      <c r="F238" s="64"/>
      <c r="G238" s="64"/>
      <c r="H238" s="64"/>
      <c r="I238" s="64"/>
      <c r="J238" s="64"/>
    </row>
    <row r="239" spans="1:10" s="65" customFormat="1">
      <c r="A239" s="96"/>
      <c r="B239" s="96"/>
      <c r="C239" s="162"/>
      <c r="D239" s="74"/>
      <c r="E239" s="75"/>
      <c r="F239" s="75"/>
      <c r="G239" s="74"/>
      <c r="H239" s="75"/>
      <c r="I239" s="74"/>
      <c r="J239" s="74"/>
    </row>
    <row r="240" spans="1:10" s="65" customFormat="1">
      <c r="A240" s="160"/>
      <c r="B240" s="163"/>
      <c r="C240" s="159"/>
      <c r="D240" s="79"/>
      <c r="E240" s="80"/>
      <c r="F240" s="80"/>
      <c r="G240" s="79"/>
      <c r="H240" s="80"/>
      <c r="I240" s="79"/>
      <c r="J240" s="79"/>
    </row>
    <row r="241" spans="1:10" s="65" customFormat="1">
      <c r="A241" s="160"/>
      <c r="B241" s="161"/>
      <c r="C241" s="162"/>
      <c r="D241" s="79"/>
      <c r="E241" s="80"/>
      <c r="F241" s="80"/>
      <c r="G241" s="79"/>
      <c r="H241" s="80"/>
      <c r="I241" s="79"/>
      <c r="J241" s="79"/>
    </row>
    <row r="242" spans="1:10" s="65" customFormat="1">
      <c r="A242" s="160"/>
      <c r="B242" s="62"/>
      <c r="C242" s="159"/>
      <c r="D242" s="79"/>
      <c r="E242" s="80"/>
      <c r="F242" s="80"/>
      <c r="G242" s="79"/>
      <c r="H242" s="80"/>
      <c r="I242" s="79"/>
      <c r="J242" s="79"/>
    </row>
    <row r="243" spans="1:10">
      <c r="F243" s="33"/>
      <c r="G243" s="33"/>
    </row>
    <row r="244" spans="1:10">
      <c r="F244" s="33"/>
      <c r="G244" s="33"/>
    </row>
    <row r="245" spans="1:10">
      <c r="F245" s="33"/>
      <c r="G245" s="33"/>
    </row>
    <row r="246" spans="1:10">
      <c r="F246" s="33"/>
      <c r="G246" s="33"/>
    </row>
    <row r="247" spans="1:10">
      <c r="F247" s="33"/>
      <c r="G247" s="33"/>
    </row>
    <row r="248" spans="1:10">
      <c r="F248" s="33"/>
      <c r="G248" s="33"/>
    </row>
    <row r="249" spans="1:10">
      <c r="F249" s="33"/>
      <c r="G249" s="33"/>
    </row>
  </sheetData>
  <autoFilter ref="A18:K162"/>
  <mergeCells count="6">
    <mergeCell ref="D16:E16"/>
    <mergeCell ref="D17:E17"/>
    <mergeCell ref="F16:G16"/>
    <mergeCell ref="H16:I16"/>
    <mergeCell ref="F17:G17"/>
    <mergeCell ref="H17:I17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68" fitToHeight="0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113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dem47</vt:lpstr>
      <vt:lpstr>'dem47'!educationrevenue</vt:lpstr>
      <vt:lpstr>'dem47'!Print_Area</vt:lpstr>
      <vt:lpstr>'dem47'!Print_Titles</vt:lpstr>
      <vt:lpstr>'dem47'!summary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2019-07-18T14:28:59Z</cp:lastPrinted>
  <dcterms:created xsi:type="dcterms:W3CDTF">2004-06-02T16:12:04Z</dcterms:created>
  <dcterms:modified xsi:type="dcterms:W3CDTF">2019-08-05T10:25:34Z</dcterms:modified>
</cp:coreProperties>
</file>