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18" sheetId="4" r:id="rId1"/>
  </sheets>
  <externalReferences>
    <externalReference r:id="rId2"/>
  </externalReferences>
  <definedNames>
    <definedName name="__123Graph_D" hidden="1">#REF!</definedName>
    <definedName name="_xlnm._FilterDatabase" localSheetId="0" hidden="1">'dem18'!$A$15:$G$42</definedName>
    <definedName name="_Regression_Int" localSheetId="0" hidden="1">1</definedName>
    <definedName name="charged">#REF!</definedName>
    <definedName name="cote" localSheetId="0">'dem18'!#REF!</definedName>
    <definedName name="fishcap">[1]DEMAND2!$D$657:$L$657</definedName>
    <definedName name="Fishrev">[1]DEMAND2!$D$574:$L$574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i" localSheetId="0">'dem18'!$D$38:$G$38</definedName>
    <definedName name="informationrevenue">'dem18'!$D$9:$F$9</definedName>
    <definedName name="itcap" localSheetId="0">'dem18'!#REF!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'dem18'!#REF!</definedName>
    <definedName name="oges">#REF!</definedName>
    <definedName name="pension">#REF!</definedName>
    <definedName name="_xlnm.Print_Area" localSheetId="0">'dem18'!$A$1:$G$42</definedName>
    <definedName name="_xlnm.Print_Titles" localSheetId="0">'dem18'!$12:$15</definedName>
    <definedName name="rec">#REF!</definedName>
    <definedName name="reform">#REF!</definedName>
    <definedName name="revise" localSheetId="0">'dem18'!$D$51:$F$51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'dem18'!$D$46:$F$46</definedName>
    <definedName name="teicap" localSheetId="0">'dem18'!#REF!</definedName>
    <definedName name="voted" localSheetId="0">'dem18'!$D$9:$F$9</definedName>
    <definedName name="welfarecap">#REF!</definedName>
    <definedName name="Z_239EE218_578E_4317_BEED_14D5D7089E27_.wvu.FilterData" localSheetId="0" hidden="1">'dem18'!$A$1:$G$43</definedName>
    <definedName name="Z_239EE218_578E_4317_BEED_14D5D7089E27_.wvu.PrintArea" localSheetId="0" hidden="1">'dem18'!$A$1:$G$39</definedName>
    <definedName name="Z_302A3EA3_AE96_11D5_A646_0050BA3D7AFD_.wvu.FilterData" localSheetId="0" hidden="1">'dem18'!$A$1:$G$43</definedName>
    <definedName name="Z_302A3EA3_AE96_11D5_A646_0050BA3D7AFD_.wvu.PrintArea" localSheetId="0" hidden="1">'dem18'!$A$1:$G$39</definedName>
    <definedName name="Z_36DBA021_0ECB_11D4_8064_004005726899_.wvu.PrintArea" localSheetId="0" hidden="1">'dem18'!$A$1:$G$39</definedName>
    <definedName name="Z_93EBE921_AE91_11D5_8685_004005726899_.wvu.PrintArea" localSheetId="0" hidden="1">'dem18'!$A$1:$G$39</definedName>
    <definedName name="Z_94DA79C1_0FDE_11D5_9579_000021DAEEA2_.wvu.PrintArea" localSheetId="0" hidden="1">'dem18'!$A$1:$G$39</definedName>
    <definedName name="Z_C868F8C3_16D7_11D5_A68D_81D6213F5331_.wvu.PrintArea" localSheetId="0" hidden="1">'dem18'!$A$1:$G$39</definedName>
    <definedName name="Z_E5DF37BD_125C_11D5_8DC4_D0F5D88B3549_.wvu.PrintArea" localSheetId="0" hidden="1">'dem18'!$A$1:$G$39</definedName>
    <definedName name="Z_F8ADACC1_164E_11D6_B603_000021DAEEA2_.wvu.PrintArea" localSheetId="0" hidden="1">'dem18'!$A$1:$G$39</definedName>
  </definedNames>
  <calcPr calcId="125725"/>
</workbook>
</file>

<file path=xl/calcChain.xml><?xml version="1.0" encoding="utf-8"?>
<calcChain xmlns="http://schemas.openxmlformats.org/spreadsheetml/2006/main">
  <c r="D35" i="4"/>
  <c r="F28" l="1"/>
  <c r="F35" l="1"/>
  <c r="F36" s="1"/>
  <c r="F37" s="1"/>
  <c r="F38" s="1"/>
  <c r="F39" s="1"/>
  <c r="F40" s="1"/>
  <c r="E35"/>
  <c r="E36" s="1"/>
  <c r="E37" s="1"/>
  <c r="E38" s="1"/>
  <c r="E39" s="1"/>
  <c r="E40" s="1"/>
  <c r="D36"/>
  <c r="D37" s="1"/>
  <c r="D38" s="1"/>
  <c r="D39" s="1"/>
  <c r="D40" s="1"/>
  <c r="D58" l="1"/>
  <c r="D9" l="1"/>
  <c r="F9" s="1"/>
</calcChain>
</file>

<file path=xl/sharedStrings.xml><?xml version="1.0" encoding="utf-8"?>
<sst xmlns="http://schemas.openxmlformats.org/spreadsheetml/2006/main" count="67" uniqueCount="52">
  <si>
    <t>Industries</t>
  </si>
  <si>
    <t>Total</t>
  </si>
  <si>
    <t>Voted</t>
  </si>
  <si>
    <t>Major /Sub-Major/Minor/Sub/Detailed Heads</t>
  </si>
  <si>
    <t>REVENUE SECTION</t>
  </si>
  <si>
    <t>M.H.</t>
  </si>
  <si>
    <t>Other Expenditure</t>
  </si>
  <si>
    <t>Information Technology  Department</t>
  </si>
  <si>
    <t>19.00.01</t>
  </si>
  <si>
    <t>Salaries</t>
  </si>
  <si>
    <t>19.00.11</t>
  </si>
  <si>
    <t>Travel Expenses</t>
  </si>
  <si>
    <t>19.00.13</t>
  </si>
  <si>
    <t>Office Expenses</t>
  </si>
  <si>
    <t>19.00.31</t>
  </si>
  <si>
    <t>II. Details of the estimates and the heads under which this grant will be accounted for:</t>
  </si>
  <si>
    <t>C - Economic Services (f) Industry and Minerals</t>
  </si>
  <si>
    <t>19.00.50</t>
  </si>
  <si>
    <t>Other Charges</t>
  </si>
  <si>
    <t>Revenue</t>
  </si>
  <si>
    <t>Capital</t>
  </si>
  <si>
    <t>-</t>
  </si>
  <si>
    <t>(In Thousands of Rupees)</t>
  </si>
  <si>
    <t>State Data Centre (SDC)</t>
  </si>
  <si>
    <t>19.00.76</t>
  </si>
  <si>
    <t>19.00.77</t>
  </si>
  <si>
    <t>CMO ICT Programme</t>
  </si>
  <si>
    <t>19.00.80</t>
  </si>
  <si>
    <t xml:space="preserve">State Service Delivery Gateway </t>
  </si>
  <si>
    <t>19.00.81</t>
  </si>
  <si>
    <t xml:space="preserve">E- District </t>
  </si>
  <si>
    <t>Telecommunication and Electronic Industries</t>
  </si>
  <si>
    <t>Grants-in-Aid to CCCT/Centre for Research and Training in Informatics</t>
  </si>
  <si>
    <t>19.00.82</t>
  </si>
  <si>
    <t>Management Information System for Data Management</t>
  </si>
  <si>
    <t>19.00.42</t>
  </si>
  <si>
    <t>Lump sum provision for revision of Pay &amp; Allowances</t>
  </si>
  <si>
    <t>19.00.83</t>
  </si>
  <si>
    <t>Upgradation of State Portal &amp; Development of Mobile Application</t>
  </si>
  <si>
    <t>2019-20</t>
  </si>
  <si>
    <t>19.00.84</t>
  </si>
  <si>
    <t>Border Surveillance System</t>
  </si>
  <si>
    <t>19.00.02</t>
  </si>
  <si>
    <t>Wages</t>
  </si>
  <si>
    <t>I. Estimate of the amount required in the year ending 31st March, 2021 to defray the charges in respect of Information Technology</t>
  </si>
  <si>
    <t>2018-19</t>
  </si>
  <si>
    <t xml:space="preserve"> DEMAND NO. 18</t>
  </si>
  <si>
    <t xml:space="preserve"> INFORMATION TECHNOLOGY</t>
  </si>
  <si>
    <t>Actuals</t>
  </si>
  <si>
    <t>Budget 
Estimate</t>
  </si>
  <si>
    <t>Revised 
Estimate</t>
  </si>
  <si>
    <t xml:space="preserve">                                             2020-21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</si>
</sst>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#"/>
    <numFmt numFmtId="166" formatCode="00000#"/>
    <numFmt numFmtId="167" formatCode="0#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3" xfId="4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5" applyFont="1" applyFill="1" applyAlignment="1" applyProtection="1">
      <alignment horizontal="right" vertical="center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vertical="center" wrapText="1"/>
    </xf>
    <xf numFmtId="0" fontId="3" fillId="0" borderId="3" xfId="4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vertical="top" wrapText="1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>
      <alignment horizontal="center"/>
    </xf>
    <xf numFmtId="0" fontId="3" fillId="0" borderId="0" xfId="2" applyNumberFormat="1" applyFont="1" applyFill="1"/>
    <xf numFmtId="0" fontId="3" fillId="0" borderId="0" xfId="2" applyFont="1" applyFill="1" applyBorder="1" applyAlignment="1" applyProtection="1">
      <alignment horizontal="left"/>
    </xf>
    <xf numFmtId="0" fontId="4" fillId="0" borderId="0" xfId="2" applyFont="1" applyFill="1" applyBorder="1"/>
    <xf numFmtId="0" fontId="4" fillId="0" borderId="0" xfId="2" applyNumberFormat="1" applyFont="1" applyFill="1" applyBorder="1"/>
    <xf numFmtId="0" fontId="3" fillId="0" borderId="0" xfId="2" applyNumberFormat="1" applyFont="1" applyFill="1" applyBorder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Border="1"/>
    <xf numFmtId="0" fontId="4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2" applyFont="1" applyFill="1" applyBorder="1"/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vertical="top" wrapText="1"/>
    </xf>
    <xf numFmtId="0" fontId="3" fillId="0" borderId="1" xfId="4" applyFont="1" applyFill="1" applyBorder="1"/>
    <xf numFmtId="0" fontId="3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2" applyFont="1" applyFill="1" applyAlignment="1">
      <alignment vertical="top" wrapText="1"/>
    </xf>
    <xf numFmtId="165" fontId="3" fillId="0" borderId="0" xfId="2" applyNumberFormat="1" applyFont="1" applyFill="1" applyAlignment="1">
      <alignment vertical="top" wrapText="1"/>
    </xf>
    <xf numFmtId="0" fontId="3" fillId="0" borderId="0" xfId="2" applyFont="1" applyFill="1" applyAlignment="1" applyProtection="1">
      <alignment horizontal="left" vertical="top" wrapText="1"/>
    </xf>
    <xf numFmtId="167" fontId="4" fillId="0" borderId="0" xfId="2" applyNumberFormat="1" applyFont="1" applyFill="1" applyAlignment="1">
      <alignment vertical="top" wrapText="1"/>
    </xf>
    <xf numFmtId="0" fontId="3" fillId="0" borderId="0" xfId="2" applyFont="1" applyFill="1" applyAlignment="1" applyProtection="1">
      <alignment horizontal="left" vertical="center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2" applyFont="1" applyFill="1" applyBorder="1" applyAlignment="1" applyProtection="1">
      <alignment horizontal="left" vertical="center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vertical="center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3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vertical="top" wrapText="1"/>
    </xf>
    <xf numFmtId="0" fontId="3" fillId="0" borderId="2" xfId="2" applyFont="1" applyFill="1" applyBorder="1" applyAlignment="1">
      <alignment vertical="top" wrapText="1"/>
    </xf>
    <xf numFmtId="0" fontId="4" fillId="0" borderId="2" xfId="2" applyFont="1" applyFill="1" applyBorder="1"/>
    <xf numFmtId="0" fontId="4" fillId="0" borderId="0" xfId="0" applyNumberFormat="1" applyFont="1" applyFill="1" applyBorder="1" applyAlignment="1" applyProtection="1">
      <alignment horizontal="center"/>
    </xf>
    <xf numFmtId="0" fontId="7" fillId="0" borderId="0" xfId="2" applyFont="1" applyFill="1"/>
    <xf numFmtId="0" fontId="3" fillId="0" borderId="0" xfId="5" applyNumberFormat="1" applyFont="1" applyFill="1" applyAlignment="1" applyProtection="1">
      <alignment horizontal="right"/>
    </xf>
    <xf numFmtId="0" fontId="3" fillId="0" borderId="0" xfId="1" applyNumberFormat="1" applyFont="1" applyFill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2" applyFont="1" applyFill="1" applyAlignment="1">
      <alignment vertical="top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Alignment="1" applyProtection="1">
      <alignment horizontal="left" wrapText="1"/>
    </xf>
    <xf numFmtId="0" fontId="4" fillId="0" borderId="0" xfId="2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left" vertical="top" wrapText="1"/>
    </xf>
    <xf numFmtId="49" fontId="3" fillId="0" borderId="0" xfId="2" applyNumberFormat="1" applyFont="1" applyFill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6" fontId="3" fillId="0" borderId="0" xfId="2" applyNumberFormat="1" applyFont="1" applyFill="1" applyAlignment="1">
      <alignment horizontal="right" vertical="top" wrapText="1"/>
    </xf>
    <xf numFmtId="166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6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right" vertical="top" wrapText="1"/>
    </xf>
  </cellXfs>
  <cellStyles count="6">
    <cellStyle name="Comma" xfId="1" builtinId="3"/>
    <cellStyle name="Normal" xfId="0" builtinId="0"/>
    <cellStyle name="Normal_budget for 03-04" xfId="2"/>
    <cellStyle name="Normal_budget for 03-04 2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1\bud2006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m2"/>
      <sheetName val="Sheet2"/>
      <sheetName val="Sheet3"/>
      <sheetName val="DEMAND2"/>
      <sheetName val="#REF"/>
      <sheetName val="dem1"/>
      <sheetName val="dem21"/>
      <sheetName val="dem15"/>
      <sheetName val="dem10"/>
    </sheetNames>
    <sheetDataSet>
      <sheetData sheetId="0"/>
      <sheetData sheetId="1"/>
      <sheetData sheetId="2"/>
      <sheetData sheetId="3"/>
      <sheetData sheetId="4" refreshError="1">
        <row r="574">
          <cell r="D574">
            <v>3698</v>
          </cell>
          <cell r="E574">
            <v>10265</v>
          </cell>
          <cell r="F574">
            <v>4010</v>
          </cell>
          <cell r="G574">
            <v>11040</v>
          </cell>
          <cell r="H574">
            <v>4010</v>
          </cell>
          <cell r="I574">
            <v>12320</v>
          </cell>
          <cell r="J574">
            <v>0</v>
          </cell>
          <cell r="K574">
            <v>11299</v>
          </cell>
          <cell r="L574">
            <v>11299</v>
          </cell>
        </row>
        <row r="657">
          <cell r="D657">
            <v>4294</v>
          </cell>
          <cell r="F657">
            <v>990</v>
          </cell>
          <cell r="G657" t="str">
            <v>-</v>
          </cell>
          <cell r="H657">
            <v>990</v>
          </cell>
          <cell r="J657">
            <v>0</v>
          </cell>
          <cell r="K657" t="str">
            <v>-</v>
          </cell>
          <cell r="L65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FF0000"/>
  </sheetPr>
  <dimension ref="A1:G58"/>
  <sheetViews>
    <sheetView tabSelected="1" view="pageBreakPreview" zoomScaleNormal="115" zoomScaleSheetLayoutView="100" workbookViewId="0">
      <selection activeCell="C44" sqref="C44:H56"/>
    </sheetView>
  </sheetViews>
  <sheetFormatPr defaultColWidth="8.88671875" defaultRowHeight="13.2"/>
  <cols>
    <col min="1" max="1" width="5.77734375" style="35" customWidth="1"/>
    <col min="2" max="2" width="8.21875" style="36" customWidth="1"/>
    <col min="3" max="3" width="32.77734375" style="17" customWidth="1"/>
    <col min="4" max="4" width="11.33203125" style="25" customWidth="1"/>
    <col min="5" max="5" width="11.33203125" style="17" customWidth="1"/>
    <col min="6" max="6" width="11.33203125" style="25" customWidth="1"/>
    <col min="7" max="7" width="11.33203125" style="17" customWidth="1"/>
    <col min="8" max="16384" width="8.88671875" style="17"/>
  </cols>
  <sheetData>
    <row r="1" spans="1:7" ht="14.1" customHeight="1">
      <c r="A1" s="16"/>
      <c r="B1" s="16"/>
      <c r="C1" s="16"/>
      <c r="D1" s="66" t="s">
        <v>46</v>
      </c>
      <c r="E1" s="16"/>
      <c r="F1" s="16"/>
      <c r="G1" s="16"/>
    </row>
    <row r="2" spans="1:7" ht="14.1" customHeight="1">
      <c r="A2" s="16"/>
      <c r="B2" s="16"/>
      <c r="C2" s="16"/>
      <c r="D2" s="66" t="s">
        <v>47</v>
      </c>
      <c r="E2" s="16"/>
      <c r="F2" s="16"/>
      <c r="G2" s="16"/>
    </row>
    <row r="3" spans="1:7">
      <c r="A3" s="19"/>
      <c r="B3" s="20"/>
      <c r="C3" s="21"/>
      <c r="D3" s="21"/>
      <c r="E3" s="22"/>
      <c r="F3" s="21"/>
      <c r="G3" s="22"/>
    </row>
    <row r="4" spans="1:7" ht="14.1" customHeight="1">
      <c r="A4" s="19"/>
      <c r="B4" s="20"/>
      <c r="C4" s="23" t="s">
        <v>16</v>
      </c>
      <c r="D4" s="24">
        <v>2852</v>
      </c>
      <c r="E4" s="26" t="s">
        <v>0</v>
      </c>
      <c r="F4" s="28"/>
      <c r="G4" s="27"/>
    </row>
    <row r="5" spans="1:7">
      <c r="A5" s="19"/>
      <c r="B5" s="20"/>
      <c r="C5" s="23"/>
      <c r="D5" s="24"/>
      <c r="E5" s="26"/>
      <c r="F5" s="28"/>
      <c r="G5" s="27"/>
    </row>
    <row r="6" spans="1:7" s="65" customFormat="1" ht="27.6" customHeight="1">
      <c r="A6" s="71" t="s">
        <v>44</v>
      </c>
      <c r="B6" s="71"/>
      <c r="C6" s="71"/>
      <c r="D6" s="71"/>
      <c r="E6" s="71"/>
      <c r="F6" s="71"/>
      <c r="G6" s="71"/>
    </row>
    <row r="7" spans="1:7" ht="9" customHeight="1">
      <c r="A7" s="26"/>
      <c r="B7" s="26"/>
      <c r="C7" s="29"/>
      <c r="D7" s="29"/>
      <c r="E7" s="26"/>
      <c r="F7" s="29"/>
    </row>
    <row r="8" spans="1:7" ht="14.1" customHeight="1">
      <c r="A8" s="19"/>
      <c r="B8" s="20"/>
      <c r="C8" s="28"/>
      <c r="D8" s="30" t="s">
        <v>19</v>
      </c>
      <c r="E8" s="30" t="s">
        <v>20</v>
      </c>
      <c r="F8" s="30" t="s">
        <v>1</v>
      </c>
      <c r="G8" s="31"/>
    </row>
    <row r="9" spans="1:7" ht="14.1" customHeight="1">
      <c r="A9" s="19"/>
      <c r="B9" s="20"/>
      <c r="C9" s="68" t="s">
        <v>2</v>
      </c>
      <c r="D9" s="32">
        <f>G39</f>
        <v>80602</v>
      </c>
      <c r="E9" s="33" t="s">
        <v>21</v>
      </c>
      <c r="F9" s="32">
        <f>E9+D9</f>
        <v>80602</v>
      </c>
      <c r="G9" s="31"/>
    </row>
    <row r="10" spans="1:7" ht="14.1" customHeight="1">
      <c r="A10" s="19"/>
      <c r="B10" s="20"/>
      <c r="C10" s="34"/>
      <c r="D10" s="21"/>
      <c r="E10" s="33"/>
      <c r="F10" s="32"/>
      <c r="G10" s="31"/>
    </row>
    <row r="11" spans="1:7" ht="14.1" customHeight="1">
      <c r="A11" s="26" t="s">
        <v>15</v>
      </c>
      <c r="B11" s="20"/>
      <c r="D11" s="31"/>
      <c r="E11" s="31"/>
      <c r="F11" s="31"/>
      <c r="G11" s="31"/>
    </row>
    <row r="12" spans="1:7" ht="12.75" customHeight="1">
      <c r="C12" s="37"/>
      <c r="D12" s="38"/>
      <c r="E12" s="38"/>
      <c r="F12" s="38"/>
      <c r="G12" s="39" t="s">
        <v>22</v>
      </c>
    </row>
    <row r="13" spans="1:7" s="5" customFormat="1" ht="26.4">
      <c r="A13" s="1"/>
      <c r="B13" s="2"/>
      <c r="C13" s="3"/>
      <c r="D13" s="15" t="s">
        <v>48</v>
      </c>
      <c r="E13" s="4" t="s">
        <v>49</v>
      </c>
      <c r="F13" s="4" t="s">
        <v>50</v>
      </c>
      <c r="G13" s="4" t="s">
        <v>49</v>
      </c>
    </row>
    <row r="14" spans="1:7" s="5" customFormat="1">
      <c r="A14" s="6"/>
      <c r="B14" s="70" t="s">
        <v>3</v>
      </c>
      <c r="C14" s="70"/>
      <c r="D14" s="7" t="s">
        <v>45</v>
      </c>
      <c r="E14" s="7" t="s">
        <v>39</v>
      </c>
      <c r="F14" s="8" t="s">
        <v>39</v>
      </c>
      <c r="G14" s="9" t="s">
        <v>51</v>
      </c>
    </row>
    <row r="15" spans="1:7" s="5" customFormat="1" ht="10.199999999999999" customHeight="1">
      <c r="A15" s="10"/>
      <c r="B15" s="11"/>
      <c r="C15" s="12"/>
      <c r="D15" s="13"/>
      <c r="E15" s="13"/>
      <c r="F15" s="13"/>
      <c r="G15" s="14"/>
    </row>
    <row r="16" spans="1:7" ht="15" customHeight="1">
      <c r="C16" s="40" t="s">
        <v>4</v>
      </c>
      <c r="D16" s="23"/>
      <c r="E16" s="23"/>
      <c r="F16" s="23"/>
      <c r="G16" s="23"/>
    </row>
    <row r="17" spans="1:7" ht="15" customHeight="1">
      <c r="A17" s="35" t="s">
        <v>5</v>
      </c>
      <c r="B17" s="41">
        <v>2852</v>
      </c>
      <c r="C17" s="40" t="s">
        <v>0</v>
      </c>
      <c r="E17" s="25"/>
      <c r="G17" s="25"/>
    </row>
    <row r="18" spans="1:7" ht="26.4">
      <c r="B18" s="42">
        <v>7</v>
      </c>
      <c r="C18" s="43" t="s">
        <v>31</v>
      </c>
      <c r="E18" s="25"/>
      <c r="G18" s="25"/>
    </row>
    <row r="19" spans="1:7" ht="15" customHeight="1">
      <c r="B19" s="44">
        <v>7.8</v>
      </c>
      <c r="C19" s="40" t="s">
        <v>6</v>
      </c>
      <c r="E19" s="25"/>
      <c r="G19" s="25"/>
    </row>
    <row r="20" spans="1:7" ht="15" customHeight="1">
      <c r="B20" s="36">
        <v>19</v>
      </c>
      <c r="C20" s="43" t="s">
        <v>7</v>
      </c>
      <c r="E20" s="25"/>
      <c r="G20" s="25"/>
    </row>
    <row r="21" spans="1:7" ht="15" customHeight="1">
      <c r="B21" s="72" t="s">
        <v>8</v>
      </c>
      <c r="C21" s="45" t="s">
        <v>9</v>
      </c>
      <c r="D21" s="73">
        <v>16988</v>
      </c>
      <c r="E21" s="74">
        <v>33480</v>
      </c>
      <c r="F21" s="73">
        <v>33480</v>
      </c>
      <c r="G21" s="62">
        <v>28467</v>
      </c>
    </row>
    <row r="22" spans="1:7" ht="15" customHeight="1">
      <c r="B22" s="72" t="s">
        <v>42</v>
      </c>
      <c r="C22" s="45" t="s">
        <v>43</v>
      </c>
      <c r="D22" s="46">
        <v>0</v>
      </c>
      <c r="E22" s="74">
        <v>1686</v>
      </c>
      <c r="F22" s="74">
        <v>1686</v>
      </c>
      <c r="G22" s="62">
        <v>1979</v>
      </c>
    </row>
    <row r="23" spans="1:7" ht="15" customHeight="1">
      <c r="B23" s="75" t="s">
        <v>10</v>
      </c>
      <c r="C23" s="45" t="s">
        <v>11</v>
      </c>
      <c r="D23" s="73">
        <v>150</v>
      </c>
      <c r="E23" s="74">
        <v>375</v>
      </c>
      <c r="F23" s="73">
        <v>375</v>
      </c>
      <c r="G23" s="62">
        <v>413</v>
      </c>
    </row>
    <row r="24" spans="1:7" ht="15" customHeight="1">
      <c r="A24" s="19"/>
      <c r="B24" s="76" t="s">
        <v>12</v>
      </c>
      <c r="C24" s="47" t="s">
        <v>13</v>
      </c>
      <c r="D24" s="77">
        <v>2861</v>
      </c>
      <c r="E24" s="78">
        <v>1275</v>
      </c>
      <c r="F24" s="77">
        <v>1275</v>
      </c>
      <c r="G24" s="63">
        <v>1825</v>
      </c>
    </row>
    <row r="25" spans="1:7" ht="29.4" customHeight="1">
      <c r="A25" s="19"/>
      <c r="B25" s="76" t="s">
        <v>14</v>
      </c>
      <c r="C25" s="49" t="s">
        <v>32</v>
      </c>
      <c r="D25" s="78">
        <v>5941</v>
      </c>
      <c r="E25" s="78">
        <v>5000</v>
      </c>
      <c r="F25" s="78">
        <v>5000</v>
      </c>
      <c r="G25" s="63">
        <v>2295</v>
      </c>
    </row>
    <row r="26" spans="1:7" ht="15" customHeight="1">
      <c r="A26" s="19"/>
      <c r="B26" s="76" t="s">
        <v>17</v>
      </c>
      <c r="C26" s="49" t="s">
        <v>18</v>
      </c>
      <c r="D26" s="78">
        <v>1390</v>
      </c>
      <c r="E26" s="78">
        <v>323</v>
      </c>
      <c r="F26" s="78">
        <v>323</v>
      </c>
      <c r="G26" s="63">
        <v>355</v>
      </c>
    </row>
    <row r="27" spans="1:7" ht="28.95" customHeight="1">
      <c r="A27" s="19"/>
      <c r="B27" s="76" t="s">
        <v>35</v>
      </c>
      <c r="C27" s="49" t="s">
        <v>36</v>
      </c>
      <c r="D27" s="48">
        <v>0</v>
      </c>
      <c r="E27" s="78">
        <v>1771</v>
      </c>
      <c r="F27" s="48">
        <v>0</v>
      </c>
      <c r="G27" s="50">
        <v>0</v>
      </c>
    </row>
    <row r="28" spans="1:7" ht="15" customHeight="1">
      <c r="A28" s="19"/>
      <c r="B28" s="76" t="s">
        <v>24</v>
      </c>
      <c r="C28" s="47" t="s">
        <v>23</v>
      </c>
      <c r="D28" s="78">
        <v>29908</v>
      </c>
      <c r="E28" s="78">
        <v>1500</v>
      </c>
      <c r="F28" s="78">
        <f>E28+2500</f>
        <v>4000</v>
      </c>
      <c r="G28" s="63">
        <v>23968</v>
      </c>
    </row>
    <row r="29" spans="1:7" ht="15" customHeight="1">
      <c r="A29" s="19"/>
      <c r="B29" s="76" t="s">
        <v>25</v>
      </c>
      <c r="C29" s="47" t="s">
        <v>26</v>
      </c>
      <c r="D29" s="48">
        <v>0</v>
      </c>
      <c r="E29" s="48">
        <v>0</v>
      </c>
      <c r="F29" s="48">
        <v>0</v>
      </c>
      <c r="G29" s="63">
        <v>1500</v>
      </c>
    </row>
    <row r="30" spans="1:7" ht="15" customHeight="1">
      <c r="A30" s="19"/>
      <c r="B30" s="79" t="s">
        <v>27</v>
      </c>
      <c r="C30" s="51" t="s">
        <v>28</v>
      </c>
      <c r="D30" s="78">
        <v>772</v>
      </c>
      <c r="E30" s="48">
        <v>0</v>
      </c>
      <c r="F30" s="48">
        <v>0</v>
      </c>
      <c r="G30" s="50">
        <v>0</v>
      </c>
    </row>
    <row r="31" spans="1:7" ht="15" customHeight="1">
      <c r="A31" s="19"/>
      <c r="B31" s="79" t="s">
        <v>29</v>
      </c>
      <c r="C31" s="51" t="s">
        <v>30</v>
      </c>
      <c r="D31" s="78">
        <v>3573</v>
      </c>
      <c r="E31" s="48">
        <v>0</v>
      </c>
      <c r="F31" s="48">
        <v>0</v>
      </c>
      <c r="G31" s="63">
        <v>4800</v>
      </c>
    </row>
    <row r="32" spans="1:7" ht="28.95" customHeight="1">
      <c r="A32" s="19"/>
      <c r="B32" s="79" t="s">
        <v>33</v>
      </c>
      <c r="C32" s="51" t="s">
        <v>34</v>
      </c>
      <c r="D32" s="78">
        <v>3341</v>
      </c>
      <c r="E32" s="48">
        <v>0</v>
      </c>
      <c r="F32" s="48">
        <v>0</v>
      </c>
      <c r="G32" s="50">
        <v>0</v>
      </c>
    </row>
    <row r="33" spans="1:7" ht="29.4" customHeight="1">
      <c r="A33" s="19"/>
      <c r="B33" s="79" t="s">
        <v>37</v>
      </c>
      <c r="C33" s="64" t="s">
        <v>38</v>
      </c>
      <c r="D33" s="78">
        <v>3475</v>
      </c>
      <c r="E33" s="48">
        <v>0</v>
      </c>
      <c r="F33" s="78">
        <v>1750</v>
      </c>
      <c r="G33" s="50">
        <v>0</v>
      </c>
    </row>
    <row r="34" spans="1:7">
      <c r="A34" s="19"/>
      <c r="B34" s="80" t="s">
        <v>40</v>
      </c>
      <c r="C34" s="51" t="s">
        <v>41</v>
      </c>
      <c r="D34" s="78">
        <v>5000</v>
      </c>
      <c r="E34" s="48">
        <v>0</v>
      </c>
      <c r="F34" s="48">
        <v>0</v>
      </c>
      <c r="G34" s="63">
        <v>15000</v>
      </c>
    </row>
    <row r="35" spans="1:7" ht="15" customHeight="1">
      <c r="A35" s="19" t="s">
        <v>1</v>
      </c>
      <c r="B35" s="20">
        <v>19</v>
      </c>
      <c r="C35" s="69" t="s">
        <v>7</v>
      </c>
      <c r="D35" s="52">
        <f>SUM(D21:D34)</f>
        <v>73399</v>
      </c>
      <c r="E35" s="52">
        <f t="shared" ref="E35:F35" si="0">SUM(E21:E34)</f>
        <v>45410</v>
      </c>
      <c r="F35" s="52">
        <f t="shared" si="0"/>
        <v>47889</v>
      </c>
      <c r="G35" s="52">
        <v>80602</v>
      </c>
    </row>
    <row r="36" spans="1:7" ht="16.2" customHeight="1">
      <c r="A36" s="35" t="s">
        <v>1</v>
      </c>
      <c r="B36" s="44">
        <v>7.8</v>
      </c>
      <c r="C36" s="40" t="s">
        <v>6</v>
      </c>
      <c r="D36" s="52">
        <f t="shared" ref="D36:F40" si="1">D35</f>
        <v>73399</v>
      </c>
      <c r="E36" s="52">
        <f t="shared" si="1"/>
        <v>45410</v>
      </c>
      <c r="F36" s="52">
        <f t="shared" si="1"/>
        <v>47889</v>
      </c>
      <c r="G36" s="52">
        <v>80602</v>
      </c>
    </row>
    <row r="37" spans="1:7" ht="26.4">
      <c r="A37" s="35" t="s">
        <v>1</v>
      </c>
      <c r="B37" s="42">
        <v>7</v>
      </c>
      <c r="C37" s="67" t="s">
        <v>31</v>
      </c>
      <c r="D37" s="53">
        <f t="shared" si="1"/>
        <v>73399</v>
      </c>
      <c r="E37" s="53">
        <f t="shared" si="1"/>
        <v>45410</v>
      </c>
      <c r="F37" s="53">
        <f t="shared" si="1"/>
        <v>47889</v>
      </c>
      <c r="G37" s="53">
        <v>80602</v>
      </c>
    </row>
    <row r="38" spans="1:7" ht="14.4" customHeight="1">
      <c r="A38" s="35" t="s">
        <v>1</v>
      </c>
      <c r="B38" s="41">
        <v>2852</v>
      </c>
      <c r="C38" s="40" t="s">
        <v>0</v>
      </c>
      <c r="D38" s="54">
        <f t="shared" si="1"/>
        <v>73399</v>
      </c>
      <c r="E38" s="54">
        <f t="shared" si="1"/>
        <v>45410</v>
      </c>
      <c r="F38" s="54">
        <f t="shared" si="1"/>
        <v>47889</v>
      </c>
      <c r="G38" s="54">
        <v>80602</v>
      </c>
    </row>
    <row r="39" spans="1:7" ht="14.4" customHeight="1">
      <c r="A39" s="55" t="s">
        <v>1</v>
      </c>
      <c r="B39" s="56"/>
      <c r="C39" s="56" t="s">
        <v>4</v>
      </c>
      <c r="D39" s="54">
        <f t="shared" si="1"/>
        <v>73399</v>
      </c>
      <c r="E39" s="54">
        <f t="shared" si="1"/>
        <v>45410</v>
      </c>
      <c r="F39" s="54">
        <f t="shared" si="1"/>
        <v>47889</v>
      </c>
      <c r="G39" s="54">
        <v>80602</v>
      </c>
    </row>
    <row r="40" spans="1:7" ht="14.4" customHeight="1">
      <c r="A40" s="55" t="s">
        <v>1</v>
      </c>
      <c r="B40" s="57"/>
      <c r="C40" s="58" t="s">
        <v>2</v>
      </c>
      <c r="D40" s="54">
        <f t="shared" si="1"/>
        <v>73399</v>
      </c>
      <c r="E40" s="54">
        <f t="shared" si="1"/>
        <v>45410</v>
      </c>
      <c r="F40" s="54">
        <f t="shared" si="1"/>
        <v>47889</v>
      </c>
      <c r="G40" s="54">
        <v>80602</v>
      </c>
    </row>
    <row r="41" spans="1:7">
      <c r="E41" s="25"/>
      <c r="G41" s="25"/>
    </row>
    <row r="42" spans="1:7">
      <c r="E42" s="25"/>
      <c r="G42" s="25"/>
    </row>
    <row r="43" spans="1:7">
      <c r="E43" s="25"/>
      <c r="G43" s="25"/>
    </row>
    <row r="44" spans="1:7">
      <c r="E44" s="25"/>
      <c r="G44" s="25"/>
    </row>
    <row r="45" spans="1:7">
      <c r="D45" s="59"/>
      <c r="E45" s="59"/>
      <c r="F45" s="59"/>
      <c r="G45" s="25"/>
    </row>
    <row r="46" spans="1:7" s="60" customFormat="1">
      <c r="A46" s="35"/>
      <c r="B46" s="36"/>
      <c r="C46" s="18"/>
      <c r="D46" s="61"/>
      <c r="E46" s="61"/>
      <c r="F46" s="61"/>
      <c r="G46" s="25"/>
    </row>
    <row r="47" spans="1:7">
      <c r="C47" s="18"/>
      <c r="E47" s="25"/>
      <c r="G47" s="25"/>
    </row>
    <row r="48" spans="1:7">
      <c r="C48" s="18"/>
      <c r="D48" s="61"/>
      <c r="E48" s="61"/>
      <c r="F48" s="61"/>
      <c r="G48" s="25"/>
    </row>
    <row r="49" spans="2:7">
      <c r="C49" s="18"/>
      <c r="E49" s="25"/>
      <c r="G49" s="25"/>
    </row>
    <row r="50" spans="2:7">
      <c r="C50" s="18"/>
      <c r="E50" s="25"/>
      <c r="G50" s="25"/>
    </row>
    <row r="51" spans="2:7">
      <c r="C51" s="18"/>
      <c r="E51" s="25"/>
      <c r="G51" s="25"/>
    </row>
    <row r="52" spans="2:7">
      <c r="E52" s="25"/>
      <c r="G52" s="25"/>
    </row>
    <row r="53" spans="2:7">
      <c r="E53" s="25"/>
      <c r="G53" s="25"/>
    </row>
    <row r="56" spans="2:7">
      <c r="B56" s="36">
        <v>1</v>
      </c>
      <c r="C56" s="43"/>
    </row>
    <row r="57" spans="2:7">
      <c r="B57" s="36">
        <v>2</v>
      </c>
      <c r="C57" s="43"/>
    </row>
    <row r="58" spans="2:7">
      <c r="D58" s="25">
        <f>SUM(D56:D57)</f>
        <v>0</v>
      </c>
    </row>
  </sheetData>
  <autoFilter ref="A15:G42"/>
  <mergeCells count="2">
    <mergeCell ref="B14:C14"/>
    <mergeCell ref="A6:G6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08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dem18</vt:lpstr>
      <vt:lpstr>'dem18'!i</vt:lpstr>
      <vt:lpstr>informationrevenue</vt:lpstr>
      <vt:lpstr>'dem18'!Print_Area</vt:lpstr>
      <vt:lpstr>'dem18'!Print_Titles</vt:lpstr>
      <vt:lpstr>'dem18'!revise</vt:lpstr>
      <vt:lpstr>'dem18'!summary</vt:lpstr>
      <vt:lpstr>'dem18'!voted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2020-03-17T10:50:41Z</cp:lastPrinted>
  <dcterms:created xsi:type="dcterms:W3CDTF">2004-06-02T16:18:36Z</dcterms:created>
  <dcterms:modified xsi:type="dcterms:W3CDTF">2020-03-26T07:12:58Z</dcterms:modified>
</cp:coreProperties>
</file>