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2" sheetId="4" r:id="rId1"/>
    <sheet name="Sheet1" sheetId="5" r:id="rId2"/>
  </sheets>
  <definedNames>
    <definedName name="_xlnm._FilterDatabase" localSheetId="0" hidden="1">'dem32'!$A$16:$G$58</definedName>
    <definedName name="da">#REF!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'dem32'!#REF!</definedName>
    <definedName name="_xlnm.Print_Area" localSheetId="0">'dem32'!$A$1:$G$45</definedName>
    <definedName name="_xlnm.Print_Titles" localSheetId="0">'dem32'!$13:$16</definedName>
    <definedName name="printing" localSheetId="0">'dem32'!$D$33:$G$33</definedName>
    <definedName name="pw" localSheetId="0">'dem32'!#REF!</definedName>
    <definedName name="pwcap" localSheetId="0">'dem32'!#REF!</definedName>
    <definedName name="rec" localSheetId="0">'dem32'!#REF!</definedName>
    <definedName name="revise" localSheetId="0">'dem32'!$D$58:$F$58</definedName>
    <definedName name="spfrd">#REF!</definedName>
    <definedName name="sss">#REF!</definedName>
    <definedName name="summary" localSheetId="0">'dem32'!$D$52:$F$52</definedName>
    <definedName name="Voted" localSheetId="0">'dem32'!$D$10:$F$10</definedName>
    <definedName name="Z_239EE218_578E_4317_BEED_14D5D7089E27_.wvu.PrintArea" localSheetId="0" hidden="1">'dem32'!$A$1:$G$45</definedName>
    <definedName name="Z_302A3EA3_AE96_11D5_A646_0050BA3D7AFD_.wvu.PrintArea" localSheetId="0" hidden="1">'dem32'!$A$1:$G$45</definedName>
    <definedName name="Z_93EBE921_AE91_11D5_8685_004005726899_.wvu.PrintArea" localSheetId="0" hidden="1">'dem32'!$A$1:$G$45</definedName>
    <definedName name="Z_94DA79C1_0FDE_11D5_9579_000021DAEEA2_.wvu.PrintArea" localSheetId="0" hidden="1">'dem32'!$A$1:$G$45</definedName>
    <definedName name="Z_E5DF37BD_125C_11D5_8DC4_D0F5D88B3549_.wvu.PrintArea" localSheetId="0" hidden="1">'dem32'!$A$1:$G$45</definedName>
    <definedName name="Z_F8ADACC1_164E_11D6_B603_000021DAEEA2_.wvu.PrintArea" localSheetId="0" hidden="1">'dem32'!$A$1:$G$45</definedName>
  </definedNames>
  <calcPr calcId="125725"/>
  <fileRecoveryPr repairLoad="1"/>
</workbook>
</file>

<file path=xl/calcChain.xml><?xml version="1.0" encoding="utf-8"?>
<calcChain xmlns="http://schemas.openxmlformats.org/spreadsheetml/2006/main">
  <c r="E10" i="4"/>
  <c r="F21" l="1"/>
  <c r="F25"/>
  <c r="F41" l="1"/>
  <c r="F42" s="1"/>
  <c r="F43" s="1"/>
  <c r="E41"/>
  <c r="E42" s="1"/>
  <c r="E43" s="1"/>
  <c r="D41"/>
  <c r="D42" s="1"/>
  <c r="D43" s="1"/>
  <c r="E31"/>
  <c r="E33" s="1"/>
  <c r="E34" s="1"/>
  <c r="D31"/>
  <c r="D32" s="1"/>
  <c r="F31" l="1"/>
  <c r="F32" s="1"/>
  <c r="E32"/>
  <c r="E45"/>
  <c r="E44"/>
  <c r="D44"/>
  <c r="F44"/>
  <c r="D33"/>
  <c r="D34" s="1"/>
  <c r="D45" s="1"/>
  <c r="F33" l="1"/>
  <c r="F34" s="1"/>
  <c r="F45" s="1"/>
  <c r="D10" l="1"/>
  <c r="F10" s="1"/>
</calcChain>
</file>

<file path=xl/sharedStrings.xml><?xml version="1.0" encoding="utf-8"?>
<sst xmlns="http://schemas.openxmlformats.org/spreadsheetml/2006/main" count="74" uniqueCount="47">
  <si>
    <t>Stationery and Printing</t>
  </si>
  <si>
    <t>Voted</t>
  </si>
  <si>
    <t>Major /Sub-Major/Minor/Sub/Detailed Heads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</si>
  <si>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</si>
  <si>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</si>
  <si>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</si>
  <si>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</si>
  <si>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</si>
  <si>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</si>
  <si>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</si>
  <si>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</si>
  <si>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</si>
  <si>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</si>
  <si>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</si>
  <si>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</si>
  <si>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</si>
  <si>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</si>
  <si>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</si>
  <si>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</si>
  <si>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</si>
  <si>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</si>
  <si>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</si>
  <si>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</si>
  <si>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</si>
  <si>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</si>
  <si>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</si>
  <si>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( In Thousands of Rupees)</t>
  </si>
  <si>
    <t>Rec</t>
  </si>
  <si>
    <t>CAPITAL SECTION</t>
  </si>
  <si>
    <t>Capital Outlay on Stationery and Printing</t>
  </si>
  <si>
    <t xml:space="preserve"> A- Capital Outlay on General Services</t>
  </si>
  <si>
    <t>Stationery and Printing,00.911- Recoveries of overpayment</t>
  </si>
  <si>
    <t>60.00.42</t>
  </si>
  <si>
    <t xml:space="preserve">Lump sum provision for revision of Pay &amp; Allowances </t>
  </si>
  <si>
    <t>2019-20</t>
  </si>
  <si>
    <t>60.00.70</t>
  </si>
  <si>
    <t>Capacity Building</t>
  </si>
  <si>
    <t>60.00.02</t>
  </si>
  <si>
    <t>Wages</t>
  </si>
  <si>
    <t>I. Estimate of the amount required in the year ending 31st March, 2021 to defray the charges in respect of Printing and Stationery</t>
  </si>
  <si>
    <t>2018-19</t>
  </si>
  <si>
    <t>DEMAND NO. 32</t>
  </si>
  <si>
    <t>PRINTING AND STATIONERY</t>
  </si>
  <si>
    <t>Actuals</t>
  </si>
  <si>
    <t>Budget 
Estimate</t>
  </si>
  <si>
    <t>Revised 
Estimate</t>
  </si>
  <si>
    <t xml:space="preserve"> 2020-21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</si>
</sst>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7">
    <xf numFmtId="0" fontId="0" fillId="0" borderId="0" xfId="0"/>
    <xf numFmtId="0" fontId="3" fillId="0" borderId="0" xfId="2" applyFont="1" applyFill="1"/>
    <xf numFmtId="0" fontId="4" fillId="0" borderId="0" xfId="2" applyFont="1" applyFill="1" applyBorder="1" applyAlignment="1" applyProtection="1"/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0" xfId="4" applyFont="1" applyFill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3" fillId="0" borderId="0" xfId="4" applyFont="1" applyFill="1" applyAlignment="1">
      <alignment vertical="top" wrapText="1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1" fontId="4" fillId="0" borderId="0" xfId="2" applyNumberFormat="1" applyFont="1" applyFill="1" applyAlignment="1" applyProtection="1">
      <alignment horizontal="center"/>
    </xf>
    <xf numFmtId="1" fontId="4" fillId="0" borderId="0" xfId="1" applyNumberFormat="1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0" fontId="3" fillId="0" borderId="0" xfId="4" applyFont="1" applyFill="1" applyAlignment="1" applyProtection="1"/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right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 vertical="center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top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/>
    <xf numFmtId="166" fontId="4" fillId="0" borderId="0" xfId="2" applyNumberFormat="1" applyFont="1" applyFill="1" applyBorder="1"/>
    <xf numFmtId="0" fontId="4" fillId="0" borderId="0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 vertical="center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/>
    <xf numFmtId="0" fontId="3" fillId="0" borderId="2" xfId="2" applyFont="1" applyFill="1" applyBorder="1"/>
    <xf numFmtId="0" fontId="4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/>
    <xf numFmtId="164" fontId="3" fillId="0" borderId="0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2" xfId="2" applyFont="1" applyFill="1" applyBorder="1"/>
    <xf numFmtId="0" fontId="3" fillId="0" borderId="2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Border="1" applyAlignment="1">
      <alignment vertical="top"/>
    </xf>
    <xf numFmtId="0" fontId="4" fillId="0" borderId="0" xfId="2" applyFont="1" applyFill="1" applyBorder="1" applyAlignment="1" applyProtection="1">
      <alignment vertical="top" wrapText="1"/>
    </xf>
    <xf numFmtId="0" fontId="3" fillId="0" borderId="0" xfId="2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 wrapText="1"/>
    </xf>
    <xf numFmtId="0" fontId="3" fillId="0" borderId="0" xfId="2" applyFont="1" applyFill="1" applyAlignment="1">
      <alignment vertical="top"/>
    </xf>
    <xf numFmtId="0" fontId="4" fillId="0" borderId="1" xfId="2" applyFont="1" applyFill="1" applyBorder="1" applyAlignment="1">
      <alignment vertical="top"/>
    </xf>
    <xf numFmtId="0" fontId="4" fillId="0" borderId="1" xfId="2" applyFont="1" applyFill="1" applyBorder="1" applyAlignment="1" applyProtection="1">
      <alignment vertical="top" wrapText="1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164" fontId="3" fillId="0" borderId="2" xfId="1" applyFont="1" applyFill="1" applyBorder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center" wrapText="1"/>
    </xf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165" fontId="3" fillId="0" borderId="0" xfId="2" applyNumberFormat="1" applyFont="1" applyFill="1" applyAlignment="1">
      <alignment horizontal="right" vertical="top"/>
    </xf>
    <xf numFmtId="165" fontId="3" fillId="0" borderId="0" xfId="2" applyNumberFormat="1" applyFont="1" applyFill="1" applyAlignment="1">
      <alignment horizontal="right" vertical="center"/>
    </xf>
    <xf numFmtId="1" fontId="3" fillId="0" borderId="0" xfId="6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G58"/>
  <sheetViews>
    <sheetView tabSelected="1" view="pageBreakPreview" zoomScaleNormal="145" zoomScaleSheetLayoutView="100" workbookViewId="0">
      <selection activeCell="A50" sqref="A50:G61"/>
    </sheetView>
  </sheetViews>
  <sheetFormatPr defaultColWidth="11" defaultRowHeight="13.2"/>
  <cols>
    <col min="1" max="1" width="5.77734375" style="1" customWidth="1"/>
    <col min="2" max="2" width="8.21875" style="1" customWidth="1"/>
    <col min="3" max="3" width="32.77734375" style="1" customWidth="1"/>
    <col min="4" max="5" width="11.33203125" style="1" customWidth="1"/>
    <col min="6" max="6" width="11.33203125" style="20" customWidth="1"/>
    <col min="7" max="7" width="11.33203125" style="1" customWidth="1"/>
    <col min="8" max="16384" width="11" style="1"/>
  </cols>
  <sheetData>
    <row r="1" spans="1:7">
      <c r="B1" s="2"/>
      <c r="C1" s="2"/>
      <c r="D1" s="13" t="s">
        <v>41</v>
      </c>
      <c r="E1" s="2"/>
      <c r="F1" s="2"/>
      <c r="G1" s="2"/>
    </row>
    <row r="2" spans="1:7">
      <c r="B2" s="2"/>
      <c r="C2" s="2"/>
      <c r="D2" s="13" t="s">
        <v>42</v>
      </c>
      <c r="E2" s="2"/>
      <c r="F2" s="2"/>
      <c r="G2" s="2"/>
    </row>
    <row r="3" spans="1:7" ht="9.6" customHeight="1">
      <c r="A3" s="3"/>
      <c r="B3" s="3"/>
      <c r="C3" s="4"/>
      <c r="D3" s="4"/>
      <c r="E3" s="4"/>
      <c r="F3" s="5"/>
      <c r="G3" s="4"/>
    </row>
    <row r="4" spans="1:7">
      <c r="A4" s="3"/>
      <c r="B4" s="3"/>
      <c r="C4" s="6" t="s">
        <v>23</v>
      </c>
      <c r="D4" s="4">
        <v>2058</v>
      </c>
      <c r="E4" s="7" t="s">
        <v>0</v>
      </c>
      <c r="F4" s="5"/>
      <c r="G4" s="4"/>
    </row>
    <row r="5" spans="1:7" ht="12.75" customHeight="1">
      <c r="A5" s="3"/>
      <c r="B5" s="3"/>
      <c r="C5" s="8" t="s">
        <v>30</v>
      </c>
      <c r="D5" s="9">
        <v>4058</v>
      </c>
      <c r="E5" s="10" t="s">
        <v>29</v>
      </c>
      <c r="F5" s="5"/>
      <c r="G5" s="4"/>
    </row>
    <row r="6" spans="1:7">
      <c r="A6" s="3"/>
      <c r="B6" s="3"/>
      <c r="C6" s="8"/>
      <c r="D6" s="9"/>
      <c r="E6" s="10"/>
      <c r="F6" s="5"/>
      <c r="G6" s="4"/>
    </row>
    <row r="7" spans="1:7" s="15" customFormat="1" ht="28.8" customHeight="1">
      <c r="A7" s="90" t="s">
        <v>39</v>
      </c>
      <c r="B7" s="90"/>
      <c r="C7" s="90"/>
      <c r="D7" s="90"/>
      <c r="E7" s="90"/>
      <c r="F7" s="90"/>
      <c r="G7" s="90"/>
    </row>
    <row r="8" spans="1:7" s="15" customFormat="1" ht="10.8" customHeight="1">
      <c r="A8" s="11"/>
      <c r="B8" s="12"/>
      <c r="C8" s="13"/>
      <c r="D8" s="14"/>
      <c r="E8" s="13"/>
      <c r="F8" s="16"/>
      <c r="G8" s="13"/>
    </row>
    <row r="9" spans="1:7">
      <c r="A9" s="17"/>
      <c r="C9" s="18"/>
      <c r="D9" s="19" t="s">
        <v>20</v>
      </c>
      <c r="E9" s="19" t="s">
        <v>21</v>
      </c>
      <c r="F9" s="19" t="s">
        <v>3</v>
      </c>
      <c r="G9" s="20"/>
    </row>
    <row r="10" spans="1:7">
      <c r="A10" s="17"/>
      <c r="C10" s="23" t="s">
        <v>1</v>
      </c>
      <c r="D10" s="21">
        <f>G33</f>
        <v>136362</v>
      </c>
      <c r="E10" s="22">
        <f>G43</f>
        <v>20000</v>
      </c>
      <c r="F10" s="21">
        <f>E10+D10</f>
        <v>156362</v>
      </c>
      <c r="G10" s="20"/>
    </row>
    <row r="11" spans="1:7" ht="10.199999999999999" customHeight="1">
      <c r="A11" s="17"/>
      <c r="C11" s="3"/>
      <c r="D11" s="23"/>
      <c r="E11" s="24"/>
      <c r="G11" s="20"/>
    </row>
    <row r="12" spans="1:7">
      <c r="A12" s="25" t="s">
        <v>22</v>
      </c>
      <c r="C12" s="26"/>
      <c r="D12" s="20"/>
      <c r="E12" s="20"/>
      <c r="G12" s="20"/>
    </row>
    <row r="13" spans="1:7" ht="12.75" customHeight="1">
      <c r="C13" s="27"/>
      <c r="D13" s="28"/>
      <c r="E13" s="28"/>
      <c r="F13" s="28"/>
      <c r="G13" s="29" t="s">
        <v>26</v>
      </c>
    </row>
    <row r="14" spans="1:7" s="35" customFormat="1" ht="26.4" customHeight="1">
      <c r="A14" s="30"/>
      <c r="B14" s="31"/>
      <c r="C14" s="32"/>
      <c r="D14" s="33" t="s">
        <v>43</v>
      </c>
      <c r="E14" s="34" t="s">
        <v>44</v>
      </c>
      <c r="F14" s="34" t="s">
        <v>45</v>
      </c>
      <c r="G14" s="34" t="s">
        <v>44</v>
      </c>
    </row>
    <row r="15" spans="1:7" s="35" customFormat="1">
      <c r="A15" s="36"/>
      <c r="B15" s="89" t="s">
        <v>2</v>
      </c>
      <c r="C15" s="89"/>
      <c r="D15" s="37" t="s">
        <v>40</v>
      </c>
      <c r="E15" s="37" t="s">
        <v>34</v>
      </c>
      <c r="F15" s="38" t="s">
        <v>34</v>
      </c>
      <c r="G15" s="39" t="s">
        <v>46</v>
      </c>
    </row>
    <row r="16" spans="1:7" s="35" customFormat="1" ht="8.4" customHeight="1">
      <c r="A16" s="40"/>
      <c r="B16" s="41"/>
      <c r="C16" s="42"/>
      <c r="D16" s="43"/>
      <c r="E16" s="43"/>
      <c r="F16" s="43"/>
      <c r="G16" s="44"/>
    </row>
    <row r="17" spans="1:7" ht="14.85" customHeight="1">
      <c r="C17" s="45" t="s">
        <v>4</v>
      </c>
      <c r="D17" s="20"/>
      <c r="E17" s="20"/>
      <c r="G17" s="20"/>
    </row>
    <row r="18" spans="1:7" ht="14.85" customHeight="1">
      <c r="A18" s="1" t="s">
        <v>5</v>
      </c>
      <c r="B18" s="46">
        <v>2058</v>
      </c>
      <c r="C18" s="45" t="s">
        <v>0</v>
      </c>
      <c r="D18" s="20"/>
      <c r="E18" s="20"/>
      <c r="G18" s="20"/>
    </row>
    <row r="19" spans="1:7" ht="14.85" customHeight="1">
      <c r="B19" s="47">
        <v>0.10299999999999999</v>
      </c>
      <c r="C19" s="48" t="s">
        <v>6</v>
      </c>
      <c r="D19" s="20"/>
      <c r="E19" s="20"/>
      <c r="G19" s="20"/>
    </row>
    <row r="20" spans="1:7" ht="14.85" customHeight="1">
      <c r="B20" s="1">
        <v>60</v>
      </c>
      <c r="C20" s="26" t="s">
        <v>7</v>
      </c>
      <c r="D20" s="20"/>
      <c r="E20" s="20"/>
      <c r="G20" s="20"/>
    </row>
    <row r="21" spans="1:7" ht="14.85" customHeight="1">
      <c r="B21" s="91" t="s">
        <v>8</v>
      </c>
      <c r="C21" s="7" t="s">
        <v>9</v>
      </c>
      <c r="D21" s="50">
        <v>94495</v>
      </c>
      <c r="E21" s="51">
        <v>102210</v>
      </c>
      <c r="F21" s="50">
        <f>102210+435</f>
        <v>102645</v>
      </c>
      <c r="G21" s="50">
        <v>98009</v>
      </c>
    </row>
    <row r="22" spans="1:7" ht="14.85" customHeight="1">
      <c r="B22" s="91" t="s">
        <v>37</v>
      </c>
      <c r="C22" s="7" t="s">
        <v>38</v>
      </c>
      <c r="D22" s="49">
        <v>0</v>
      </c>
      <c r="E22" s="51">
        <v>1706</v>
      </c>
      <c r="F22" s="51">
        <v>2141</v>
      </c>
      <c r="G22" s="50">
        <v>4811</v>
      </c>
    </row>
    <row r="23" spans="1:7" ht="14.85" customHeight="1">
      <c r="B23" s="92" t="s">
        <v>10</v>
      </c>
      <c r="C23" s="26" t="s">
        <v>11</v>
      </c>
      <c r="D23" s="93">
        <v>74</v>
      </c>
      <c r="E23" s="51">
        <v>75</v>
      </c>
      <c r="F23" s="51">
        <v>75</v>
      </c>
      <c r="G23" s="51">
        <v>83</v>
      </c>
    </row>
    <row r="24" spans="1:7" ht="14.85" customHeight="1">
      <c r="B24" s="92" t="s">
        <v>12</v>
      </c>
      <c r="C24" s="26" t="s">
        <v>13</v>
      </c>
      <c r="D24" s="93">
        <v>2010</v>
      </c>
      <c r="E24" s="51">
        <v>1213</v>
      </c>
      <c r="F24" s="51">
        <v>1913</v>
      </c>
      <c r="G24" s="50">
        <v>2009</v>
      </c>
    </row>
    <row r="25" spans="1:7" ht="14.85" customHeight="1">
      <c r="B25" s="92" t="s">
        <v>14</v>
      </c>
      <c r="C25" s="26" t="s">
        <v>24</v>
      </c>
      <c r="D25" s="51">
        <v>10000</v>
      </c>
      <c r="E25" s="51">
        <v>7500</v>
      </c>
      <c r="F25" s="51">
        <f>E25+19800</f>
        <v>27300</v>
      </c>
      <c r="G25" s="50">
        <v>17500</v>
      </c>
    </row>
    <row r="26" spans="1:7" ht="14.85" customHeight="1">
      <c r="B26" s="92" t="s">
        <v>15</v>
      </c>
      <c r="C26" s="26" t="s">
        <v>16</v>
      </c>
      <c r="D26" s="51">
        <v>3499</v>
      </c>
      <c r="E26" s="51">
        <v>2625</v>
      </c>
      <c r="F26" s="51">
        <v>2625</v>
      </c>
      <c r="G26" s="50">
        <v>5000</v>
      </c>
    </row>
    <row r="27" spans="1:7" ht="26.4">
      <c r="B27" s="94" t="s">
        <v>32</v>
      </c>
      <c r="C27" s="52" t="s">
        <v>33</v>
      </c>
      <c r="D27" s="49">
        <v>0</v>
      </c>
      <c r="E27" s="51">
        <v>11513</v>
      </c>
      <c r="F27" s="51">
        <v>11513</v>
      </c>
      <c r="G27" s="49">
        <v>0</v>
      </c>
    </row>
    <row r="28" spans="1:7" ht="14.85" customHeight="1">
      <c r="B28" s="92" t="s">
        <v>17</v>
      </c>
      <c r="C28" s="26" t="s">
        <v>18</v>
      </c>
      <c r="D28" s="93">
        <v>650</v>
      </c>
      <c r="E28" s="51">
        <v>488</v>
      </c>
      <c r="F28" s="51">
        <v>488</v>
      </c>
      <c r="G28" s="50">
        <v>5650</v>
      </c>
    </row>
    <row r="29" spans="1:7" ht="14.85" customHeight="1">
      <c r="B29" s="92" t="s">
        <v>19</v>
      </c>
      <c r="C29" s="53" t="s">
        <v>25</v>
      </c>
      <c r="D29" s="51">
        <v>3000</v>
      </c>
      <c r="E29" s="51">
        <v>3000</v>
      </c>
      <c r="F29" s="51">
        <v>3000</v>
      </c>
      <c r="G29" s="51">
        <v>3300</v>
      </c>
    </row>
    <row r="30" spans="1:7" ht="14.85" customHeight="1">
      <c r="B30" s="95" t="s">
        <v>35</v>
      </c>
      <c r="C30" s="54" t="s">
        <v>36</v>
      </c>
      <c r="D30" s="51">
        <v>320</v>
      </c>
      <c r="E30" s="49">
        <v>0</v>
      </c>
      <c r="F30" s="49">
        <v>0</v>
      </c>
      <c r="G30" s="49">
        <v>0</v>
      </c>
    </row>
    <row r="31" spans="1:7" ht="14.85" customHeight="1">
      <c r="A31" s="1" t="s">
        <v>3</v>
      </c>
      <c r="B31" s="1">
        <v>60</v>
      </c>
      <c r="C31" s="26" t="s">
        <v>7</v>
      </c>
      <c r="D31" s="56">
        <f t="shared" ref="D31:F31" si="0">SUM(D21:D30)</f>
        <v>114048</v>
      </c>
      <c r="E31" s="56">
        <f t="shared" si="0"/>
        <v>130330</v>
      </c>
      <c r="F31" s="56">
        <f t="shared" si="0"/>
        <v>151700</v>
      </c>
      <c r="G31" s="56">
        <v>136362</v>
      </c>
    </row>
    <row r="32" spans="1:7" ht="14.85" customHeight="1">
      <c r="A32" s="1" t="s">
        <v>3</v>
      </c>
      <c r="B32" s="57">
        <v>0.10299999999999999</v>
      </c>
      <c r="C32" s="48" t="s">
        <v>6</v>
      </c>
      <c r="D32" s="56">
        <f t="shared" ref="D32:F32" si="1">+D31</f>
        <v>114048</v>
      </c>
      <c r="E32" s="56">
        <f t="shared" si="1"/>
        <v>130330</v>
      </c>
      <c r="F32" s="56">
        <f t="shared" si="1"/>
        <v>151700</v>
      </c>
      <c r="G32" s="56">
        <v>136362</v>
      </c>
    </row>
    <row r="33" spans="1:7" ht="14.85" customHeight="1">
      <c r="A33" s="1" t="s">
        <v>3</v>
      </c>
      <c r="B33" s="46">
        <v>2058</v>
      </c>
      <c r="C33" s="48" t="s">
        <v>0</v>
      </c>
      <c r="D33" s="50">
        <f t="shared" ref="D33:F33" si="2">+D31</f>
        <v>114048</v>
      </c>
      <c r="E33" s="50">
        <f t="shared" si="2"/>
        <v>130330</v>
      </c>
      <c r="F33" s="50">
        <f t="shared" si="2"/>
        <v>151700</v>
      </c>
      <c r="G33" s="50">
        <v>136362</v>
      </c>
    </row>
    <row r="34" spans="1:7" ht="14.85" customHeight="1">
      <c r="A34" s="58" t="s">
        <v>3</v>
      </c>
      <c r="B34" s="58"/>
      <c r="C34" s="59" t="s">
        <v>4</v>
      </c>
      <c r="D34" s="56">
        <f t="shared" ref="D34:F34" si="3">D33</f>
        <v>114048</v>
      </c>
      <c r="E34" s="56">
        <f t="shared" si="3"/>
        <v>130330</v>
      </c>
      <c r="F34" s="56">
        <f t="shared" si="3"/>
        <v>151700</v>
      </c>
      <c r="G34" s="56">
        <v>136362</v>
      </c>
    </row>
    <row r="35" spans="1:7" ht="12" customHeight="1">
      <c r="A35" s="3"/>
      <c r="B35" s="3"/>
      <c r="C35" s="48"/>
      <c r="D35" s="60"/>
      <c r="E35" s="60"/>
      <c r="F35" s="60"/>
      <c r="G35" s="60"/>
    </row>
    <row r="36" spans="1:7" ht="13.95" customHeight="1">
      <c r="A36" s="3"/>
      <c r="B36" s="3"/>
      <c r="C36" s="48" t="s">
        <v>28</v>
      </c>
      <c r="D36" s="60"/>
      <c r="E36" s="61"/>
      <c r="F36" s="60"/>
      <c r="G36" s="60"/>
    </row>
    <row r="37" spans="1:7" s="82" customFormat="1" ht="28.05" customHeight="1">
      <c r="A37" s="78" t="s">
        <v>5</v>
      </c>
      <c r="B37" s="78">
        <v>4058</v>
      </c>
      <c r="C37" s="79" t="s">
        <v>29</v>
      </c>
      <c r="D37" s="80"/>
      <c r="E37" s="81"/>
      <c r="F37" s="80"/>
      <c r="G37" s="80"/>
    </row>
    <row r="38" spans="1:7" ht="13.95" customHeight="1">
      <c r="A38" s="3"/>
      <c r="B38" s="47">
        <v>0.10299999999999999</v>
      </c>
      <c r="C38" s="48" t="s">
        <v>6</v>
      </c>
      <c r="D38" s="60"/>
      <c r="E38" s="61"/>
      <c r="F38" s="60"/>
      <c r="G38" s="60"/>
    </row>
    <row r="39" spans="1:7" ht="15" customHeight="1">
      <c r="A39" s="3"/>
      <c r="B39" s="1">
        <v>60</v>
      </c>
      <c r="C39" s="26" t="s">
        <v>7</v>
      </c>
      <c r="D39" s="60"/>
      <c r="E39" s="61"/>
      <c r="F39" s="60"/>
      <c r="G39" s="60"/>
    </row>
    <row r="40" spans="1:7" ht="15" customHeight="1">
      <c r="A40" s="3"/>
      <c r="B40" s="92" t="s">
        <v>19</v>
      </c>
      <c r="C40" s="53" t="s">
        <v>25</v>
      </c>
      <c r="D40" s="61">
        <v>30000</v>
      </c>
      <c r="E40" s="63">
        <v>0</v>
      </c>
      <c r="F40" s="63">
        <v>0</v>
      </c>
      <c r="G40" s="61">
        <v>20000</v>
      </c>
    </row>
    <row r="41" spans="1:7" ht="15" customHeight="1">
      <c r="A41" s="3" t="s">
        <v>3</v>
      </c>
      <c r="B41" s="3">
        <v>60</v>
      </c>
      <c r="C41" s="7" t="s">
        <v>7</v>
      </c>
      <c r="D41" s="64">
        <f t="shared" ref="D41:F43" si="4">D40</f>
        <v>30000</v>
      </c>
      <c r="E41" s="55">
        <f t="shared" si="4"/>
        <v>0</v>
      </c>
      <c r="F41" s="55">
        <f t="shared" si="4"/>
        <v>0</v>
      </c>
      <c r="G41" s="64">
        <v>20000</v>
      </c>
    </row>
    <row r="42" spans="1:7" ht="15" customHeight="1">
      <c r="A42" s="62" t="s">
        <v>3</v>
      </c>
      <c r="B42" s="47">
        <v>0.10299999999999999</v>
      </c>
      <c r="C42" s="48" t="s">
        <v>6</v>
      </c>
      <c r="D42" s="66">
        <f t="shared" si="4"/>
        <v>30000</v>
      </c>
      <c r="E42" s="65">
        <f t="shared" si="4"/>
        <v>0</v>
      </c>
      <c r="F42" s="65">
        <f t="shared" si="4"/>
        <v>0</v>
      </c>
      <c r="G42" s="66">
        <v>20000</v>
      </c>
    </row>
    <row r="43" spans="1:7" ht="28.95" customHeight="1">
      <c r="A43" s="83" t="s">
        <v>3</v>
      </c>
      <c r="B43" s="83">
        <v>4058</v>
      </c>
      <c r="C43" s="84" t="s">
        <v>29</v>
      </c>
      <c r="D43" s="66">
        <f t="shared" si="4"/>
        <v>30000</v>
      </c>
      <c r="E43" s="65">
        <f t="shared" si="4"/>
        <v>0</v>
      </c>
      <c r="F43" s="65">
        <f t="shared" si="4"/>
        <v>0</v>
      </c>
      <c r="G43" s="66">
        <v>20000</v>
      </c>
    </row>
    <row r="44" spans="1:7" s="15" customFormat="1" ht="13.95" customHeight="1">
      <c r="A44" s="85" t="s">
        <v>3</v>
      </c>
      <c r="B44" s="85"/>
      <c r="C44" s="86" t="s">
        <v>28</v>
      </c>
      <c r="D44" s="88">
        <f t="shared" ref="D44:F44" si="5">D43</f>
        <v>30000</v>
      </c>
      <c r="E44" s="87">
        <f t="shared" si="5"/>
        <v>0</v>
      </c>
      <c r="F44" s="87">
        <f t="shared" si="5"/>
        <v>0</v>
      </c>
      <c r="G44" s="88">
        <v>20000</v>
      </c>
    </row>
    <row r="45" spans="1:7" ht="13.95" customHeight="1">
      <c r="A45" s="58" t="s">
        <v>3</v>
      </c>
      <c r="B45" s="58"/>
      <c r="C45" s="67" t="s">
        <v>1</v>
      </c>
      <c r="D45" s="68">
        <f t="shared" ref="D45:F45" si="6">D43+D34</f>
        <v>144048</v>
      </c>
      <c r="E45" s="68">
        <f t="shared" si="6"/>
        <v>130330</v>
      </c>
      <c r="F45" s="68">
        <f t="shared" si="6"/>
        <v>151700</v>
      </c>
      <c r="G45" s="68">
        <v>156362</v>
      </c>
    </row>
    <row r="46" spans="1:7" ht="14.4" customHeight="1">
      <c r="A46" s="3"/>
      <c r="B46" s="3"/>
      <c r="C46" s="62"/>
      <c r="D46" s="69"/>
      <c r="E46" s="69"/>
      <c r="F46" s="69"/>
      <c r="G46" s="69"/>
    </row>
    <row r="47" spans="1:7" ht="14.4" customHeight="1">
      <c r="A47" s="3"/>
      <c r="B47" s="3"/>
      <c r="C47" s="62"/>
      <c r="D47" s="69"/>
      <c r="E47" s="69"/>
      <c r="F47" s="69"/>
      <c r="G47" s="69"/>
    </row>
    <row r="48" spans="1:7" ht="29.4" customHeight="1">
      <c r="A48" s="70" t="s">
        <v>27</v>
      </c>
      <c r="B48" s="70">
        <v>2058</v>
      </c>
      <c r="C48" s="71" t="s">
        <v>31</v>
      </c>
      <c r="D48" s="72">
        <v>0</v>
      </c>
      <c r="E48" s="73">
        <v>0</v>
      </c>
      <c r="F48" s="73">
        <v>0</v>
      </c>
      <c r="G48" s="73">
        <v>0</v>
      </c>
    </row>
    <row r="49" spans="1:7">
      <c r="A49" s="3"/>
      <c r="B49" s="3"/>
      <c r="C49" s="62"/>
      <c r="D49" s="74"/>
      <c r="E49" s="74"/>
      <c r="F49" s="74"/>
      <c r="G49" s="74"/>
    </row>
    <row r="50" spans="1:7">
      <c r="A50" s="3"/>
      <c r="B50" s="3"/>
      <c r="C50" s="3"/>
      <c r="D50" s="74"/>
      <c r="E50" s="74"/>
      <c r="F50" s="74"/>
      <c r="G50" s="74"/>
    </row>
    <row r="51" spans="1:7">
      <c r="A51" s="3"/>
      <c r="B51" s="3"/>
      <c r="C51" s="3"/>
      <c r="D51" s="75"/>
      <c r="E51" s="75"/>
      <c r="F51" s="75"/>
      <c r="G51" s="74"/>
    </row>
    <row r="52" spans="1:7" s="76" customFormat="1">
      <c r="A52" s="1"/>
      <c r="B52" s="1"/>
      <c r="C52" s="77"/>
      <c r="D52" s="96"/>
      <c r="E52" s="96"/>
      <c r="F52" s="96"/>
      <c r="G52" s="20"/>
    </row>
    <row r="53" spans="1:7">
      <c r="C53" s="77"/>
      <c r="D53" s="20"/>
      <c r="E53" s="20"/>
      <c r="G53" s="20"/>
    </row>
    <row r="54" spans="1:7">
      <c r="C54" s="77"/>
      <c r="D54" s="20"/>
      <c r="E54" s="20"/>
      <c r="G54" s="20"/>
    </row>
    <row r="55" spans="1:7">
      <c r="C55" s="77"/>
    </row>
    <row r="56" spans="1:7">
      <c r="C56" s="77"/>
    </row>
    <row r="57" spans="1:7">
      <c r="C57" s="77"/>
    </row>
    <row r="58" spans="1:7">
      <c r="C58" s="77"/>
      <c r="F58" s="1"/>
    </row>
  </sheetData>
  <autoFilter ref="A16:G58"/>
  <mergeCells count="2">
    <mergeCell ref="B15:C15"/>
    <mergeCell ref="A7:G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56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dem32</vt:lpstr>
      <vt:lpstr>Sheet1</vt:lpstr>
      <vt:lpstr>'dem32'!Print_Area</vt:lpstr>
      <vt:lpstr>'dem32'!Print_Titles</vt:lpstr>
      <vt:lpstr>'dem32'!printing</vt:lpstr>
      <vt:lpstr>'dem32'!revise</vt:lpstr>
      <vt:lpstr>'dem32'!summary</vt:lpstr>
      <vt:lpstr>'dem32'!Voted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2020-03-17T09:52:20Z</cp:lastPrinted>
  <dcterms:created xsi:type="dcterms:W3CDTF">2004-06-02T16:24:16Z</dcterms:created>
  <dcterms:modified xsi:type="dcterms:W3CDTF">2020-03-26T09:41:38Z</dcterms:modified>
</cp:coreProperties>
</file>