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4" sheetId="4" r:id="rId1"/>
  </sheets>
  <definedNames>
    <definedName name="__123Graph_D" hidden="1">#REF!</definedName>
    <definedName name="_xlnm._FilterDatabase" localSheetId="0" hidden="1">'Dem4'!$A$17:$G$137</definedName>
    <definedName name="coop" localSheetId="0">'Dem4'!$D$120:$G$120</definedName>
    <definedName name="coopcap" localSheetId="0">'Dem4'!$D$130:$G$130</definedName>
    <definedName name="cooperation" localSheetId="0">'Dem4'!$D$11:$F$11</definedName>
    <definedName name="cooprec" localSheetId="0">'Dem4'!#REF!</definedName>
    <definedName name="coprec" localSheetId="0">'Dem4'!#REF!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oan" localSheetId="0">'Dem4'!#REF!</definedName>
    <definedName name="ncrec">#REF!</definedName>
    <definedName name="ncrec1">#REF!</definedName>
    <definedName name="np" localSheetId="0">'Dem4'!#REF!</definedName>
    <definedName name="_xlnm.Print_Area" localSheetId="0">'Dem4'!$A$1:$G$135</definedName>
    <definedName name="_xlnm.Print_Titles" localSheetId="0">'Dem4'!$14:$17</definedName>
    <definedName name="pwcap" localSheetId="0">'Dem4'!#REF!</definedName>
    <definedName name="rec" localSheetId="0">'Dem4'!#REF!</definedName>
    <definedName name="revise" localSheetId="0">'Dem4'!$D$145:$F$145</definedName>
    <definedName name="revrec" localSheetId="0">'Dem4'!#REF!</definedName>
    <definedName name="spfrd">#REF!</definedName>
    <definedName name="sss">#REF!</definedName>
    <definedName name="summary" localSheetId="0">'Dem4'!$D$140:$F$140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'Dem4'!$A$1:$G$132</definedName>
    <definedName name="Z_239EE218_578E_4317_BEED_14D5D7089E27_.wvu.PrintArea" localSheetId="0" hidden="1">'Dem4'!$A$1:$G$132</definedName>
    <definedName name="Z_239EE218_578E_4317_BEED_14D5D7089E27_.wvu.PrintTitles" localSheetId="0" hidden="1">'Dem4'!$14:$17</definedName>
    <definedName name="Z_302A3EA3_AE96_11D5_A646_0050BA3D7AFD_.wvu.FilterData" localSheetId="0" hidden="1">'Dem4'!$A$1:$G$132</definedName>
    <definedName name="Z_302A3EA3_AE96_11D5_A646_0050BA3D7AFD_.wvu.PrintArea" localSheetId="0" hidden="1">'Dem4'!$A$1:$G$132</definedName>
    <definedName name="Z_302A3EA3_AE96_11D5_A646_0050BA3D7AFD_.wvu.PrintTitles" localSheetId="0" hidden="1">'Dem4'!$14:$17</definedName>
    <definedName name="Z_36DBA021_0ECB_11D4_8064_004005726899_.wvu.FilterData" localSheetId="0" hidden="1">'Dem4'!$C$18:$C$132</definedName>
    <definedName name="Z_36DBA021_0ECB_11D4_8064_004005726899_.wvu.PrintArea" localSheetId="0" hidden="1">'Dem4'!$A$1:$G$132</definedName>
    <definedName name="Z_36DBA021_0ECB_11D4_8064_004005726899_.wvu.PrintTitles" localSheetId="0" hidden="1">'Dem4'!$14:$17</definedName>
    <definedName name="Z_93EBE921_AE91_11D5_8685_004005726899_.wvu.FilterData" localSheetId="0" hidden="1">'Dem4'!$C$18:$C$132</definedName>
    <definedName name="Z_93EBE921_AE91_11D5_8685_004005726899_.wvu.PrintArea" localSheetId="0" hidden="1">'Dem4'!$A$1:$G$132</definedName>
    <definedName name="Z_93EBE921_AE91_11D5_8685_004005726899_.wvu.PrintTitles" localSheetId="0" hidden="1">'Dem4'!$14:$17</definedName>
    <definedName name="Z_94DA79C1_0FDE_11D5_9579_000021DAEEA2_.wvu.FilterData" localSheetId="0" hidden="1">'Dem4'!$C$18:$C$132</definedName>
    <definedName name="Z_94DA79C1_0FDE_11D5_9579_000021DAEEA2_.wvu.PrintArea" localSheetId="0" hidden="1">'Dem4'!$A$1:$G$132</definedName>
    <definedName name="Z_94DA79C1_0FDE_11D5_9579_000021DAEEA2_.wvu.PrintTitles" localSheetId="0" hidden="1">'Dem4'!$14:$17</definedName>
    <definedName name="Z_C868F8C3_16D7_11D5_A68D_81D6213F5331_.wvu.FilterData" localSheetId="0" hidden="1">'Dem4'!$C$18:$C$132</definedName>
    <definedName name="Z_C868F8C3_16D7_11D5_A68D_81D6213F5331_.wvu.PrintArea" localSheetId="0" hidden="1">'Dem4'!$A$1:$G$132</definedName>
    <definedName name="Z_C868F8C3_16D7_11D5_A68D_81D6213F5331_.wvu.PrintTitles" localSheetId="0" hidden="1">'Dem4'!$14:$17</definedName>
    <definedName name="Z_E5DF37BD_125C_11D5_8DC4_D0F5D88B3549_.wvu.FilterData" localSheetId="0" hidden="1">'Dem4'!$C$18:$C$132</definedName>
    <definedName name="Z_E5DF37BD_125C_11D5_8DC4_D0F5D88B3549_.wvu.PrintArea" localSheetId="0" hidden="1">'Dem4'!$A$1:$G$132</definedName>
    <definedName name="Z_E5DF37BD_125C_11D5_8DC4_D0F5D88B3549_.wvu.PrintTitles" localSheetId="0" hidden="1">'Dem4'!$14:$17</definedName>
    <definedName name="Z_F8ADACC1_164E_11D6_B603_000021DAEEA2_.wvu.FilterData" localSheetId="0" hidden="1">'Dem4'!$C$18:$C$132</definedName>
    <definedName name="Z_F8ADACC1_164E_11D6_B603_000021DAEEA2_.wvu.PrintArea" localSheetId="0" hidden="1">'Dem4'!$A$1:$G$132</definedName>
    <definedName name="Z_F8ADACC1_164E_11D6_B603_000021DAEEA2_.wvu.PrintTitles" localSheetId="0" hidden="1">'Dem4'!$14:$17</definedName>
  </definedNames>
  <calcPr calcId="125725"/>
</workbook>
</file>

<file path=xl/calcChain.xml><?xml version="1.0" encoding="utf-8"?>
<calcChain xmlns="http://schemas.openxmlformats.org/spreadsheetml/2006/main">
  <c r="F128" i="4"/>
  <c r="F129" s="1"/>
  <c r="F130" s="1"/>
  <c r="F131" s="1"/>
  <c r="E128"/>
  <c r="E129" s="1"/>
  <c r="E130" s="1"/>
  <c r="E131" s="1"/>
  <c r="D128"/>
  <c r="D129" s="1"/>
  <c r="D130" s="1"/>
  <c r="D131" s="1"/>
  <c r="F119"/>
  <c r="E119"/>
  <c r="D119"/>
  <c r="F114"/>
  <c r="E114"/>
  <c r="D114"/>
  <c r="F110"/>
  <c r="E110"/>
  <c r="D110"/>
  <c r="F104"/>
  <c r="F105" s="1"/>
  <c r="E104"/>
  <c r="E105" s="1"/>
  <c r="D104"/>
  <c r="D105" s="1"/>
  <c r="F99"/>
  <c r="E99"/>
  <c r="D99"/>
  <c r="F95"/>
  <c r="E95"/>
  <c r="D95"/>
  <c r="F90"/>
  <c r="E90"/>
  <c r="D90"/>
  <c r="F84"/>
  <c r="E84"/>
  <c r="D84"/>
  <c r="F78"/>
  <c r="E78"/>
  <c r="D78"/>
  <c r="F72"/>
  <c r="E72"/>
  <c r="D72"/>
  <c r="F66"/>
  <c r="E66"/>
  <c r="D66"/>
  <c r="F60"/>
  <c r="E60"/>
  <c r="D60"/>
  <c r="F54"/>
  <c r="E54"/>
  <c r="D54"/>
  <c r="F47"/>
  <c r="E47"/>
  <c r="D47"/>
  <c r="F41"/>
  <c r="E41"/>
  <c r="D41"/>
  <c r="F34"/>
  <c r="E34"/>
  <c r="D34"/>
  <c r="F27"/>
  <c r="E27"/>
  <c r="D27"/>
  <c r="F115" l="1"/>
  <c r="E85"/>
  <c r="F85"/>
  <c r="E115"/>
  <c r="D115"/>
  <c r="D85"/>
  <c r="F120" l="1"/>
  <c r="F121" s="1"/>
  <c r="F132" s="1"/>
  <c r="E120"/>
  <c r="E121" s="1"/>
  <c r="E132" s="1"/>
  <c r="D120"/>
  <c r="D121" s="1"/>
  <c r="D132" s="1"/>
  <c r="E11" l="1"/>
  <c r="D11" l="1"/>
  <c r="F11" s="1"/>
</calcChain>
</file>

<file path=xl/sharedStrings.xml><?xml version="1.0" encoding="utf-8"?>
<sst xmlns="http://schemas.openxmlformats.org/spreadsheetml/2006/main" count="195" uniqueCount="101">
  <si>
    <t>DEMAND NO. 4</t>
  </si>
  <si>
    <t>CO-OPERATION</t>
  </si>
  <si>
    <t>Co-operation</t>
  </si>
  <si>
    <t>(a) Capital Account of Agriculture &amp; Allied Activities</t>
  </si>
  <si>
    <t>Capital Outlay on Co-operation</t>
  </si>
  <si>
    <t>Revenue</t>
  </si>
  <si>
    <t>Voted</t>
  </si>
  <si>
    <t>Major /Sub-Major/Minor/Sub/Detailed Heads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</si>
  <si>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</si>
  <si>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</si>
  <si>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</si>
  <si>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</si>
  <si>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</si>
  <si>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</si>
  <si>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</si>
  <si>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</si>
  <si>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</si>
  <si>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</si>
  <si>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</si>
  <si>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East District</t>
  </si>
  <si>
    <t>00.45.01</t>
  </si>
  <si>
    <t>00.45.11</t>
  </si>
  <si>
    <t>00.45.13</t>
  </si>
  <si>
    <t>West District</t>
  </si>
  <si>
    <t>00.46.01</t>
  </si>
  <si>
    <t>00.46.11</t>
  </si>
  <si>
    <t>00.46.13</t>
  </si>
  <si>
    <t>North District</t>
  </si>
  <si>
    <t>00.47.01</t>
  </si>
  <si>
    <t>00.47.11</t>
  </si>
  <si>
    <t>00.47.13</t>
  </si>
  <si>
    <t>South District</t>
  </si>
  <si>
    <t>00.48.01</t>
  </si>
  <si>
    <t>00.48.11</t>
  </si>
  <si>
    <t>00.48.13</t>
  </si>
  <si>
    <t>Pakyong Sub-Division</t>
  </si>
  <si>
    <t>00.50.01</t>
  </si>
  <si>
    <t>00.50.11</t>
  </si>
  <si>
    <t>00.50.13</t>
  </si>
  <si>
    <t>Soreng Sub-Division</t>
  </si>
  <si>
    <t>00.52.01</t>
  </si>
  <si>
    <t>00.52.11</t>
  </si>
  <si>
    <t>00.52.13</t>
  </si>
  <si>
    <t>Ravongla Sub-Division</t>
  </si>
  <si>
    <t>00.57.01</t>
  </si>
  <si>
    <t>00.57.11</t>
  </si>
  <si>
    <t>00.57.13</t>
  </si>
  <si>
    <t>Training</t>
  </si>
  <si>
    <t>60.00.72</t>
  </si>
  <si>
    <t>Training of Departmental Staff</t>
  </si>
  <si>
    <t>Audit of Co-operatives</t>
  </si>
  <si>
    <t>Expenditure on Conduct of audit</t>
  </si>
  <si>
    <t>61.00.50</t>
  </si>
  <si>
    <t>Other Charges</t>
  </si>
  <si>
    <t>Information &amp; Publicity</t>
  </si>
  <si>
    <t>00.00.26</t>
  </si>
  <si>
    <t>Advertisement and Publicity</t>
  </si>
  <si>
    <t>Assistance to Credit Co-operatives</t>
  </si>
  <si>
    <t>62.00.31</t>
  </si>
  <si>
    <t>Subsidies</t>
  </si>
  <si>
    <t>Assistance to Other Co-operatives</t>
  </si>
  <si>
    <t>63.00.33</t>
  </si>
  <si>
    <t>Co-operative Education</t>
  </si>
  <si>
    <t>CAPITAL SECTION</t>
  </si>
  <si>
    <t>Rongli Sub-Division</t>
  </si>
  <si>
    <t>00.51.01</t>
  </si>
  <si>
    <t>00.51.11</t>
  </si>
  <si>
    <t>00.51.13</t>
  </si>
  <si>
    <t>Chungthang Sub-Division</t>
  </si>
  <si>
    <t>00.55.01</t>
  </si>
  <si>
    <t>00.55.11</t>
  </si>
  <si>
    <t>00.55.13</t>
  </si>
  <si>
    <t>00.00.31</t>
  </si>
  <si>
    <t>Godown Assistance</t>
  </si>
  <si>
    <t>Transport Assistance</t>
  </si>
  <si>
    <t>Grants-in-aid</t>
  </si>
  <si>
    <t>II. Details of the estimates and the heads under which this grant will be accounted for:</t>
  </si>
  <si>
    <t>Capital</t>
  </si>
  <si>
    <t>C - Economic Services (a) Agriculture &amp; Allied Activities</t>
  </si>
  <si>
    <t>A - Capital Account on Economic Services</t>
  </si>
  <si>
    <t>61.00.53</t>
  </si>
  <si>
    <t>Major Works</t>
  </si>
  <si>
    <t>Construction of Co-operative Training Institute (SPA)</t>
  </si>
  <si>
    <t>(In Thousands of Rupees)</t>
  </si>
  <si>
    <t>Rec</t>
  </si>
  <si>
    <t>Co-operation, 911- Recoveries of overpayment</t>
  </si>
  <si>
    <t>Budget Estimate</t>
  </si>
  <si>
    <t>00.44.42</t>
  </si>
  <si>
    <t>2019-20</t>
  </si>
  <si>
    <t>00.44.02</t>
  </si>
  <si>
    <t>Wages</t>
  </si>
  <si>
    <t>00.45.02</t>
  </si>
  <si>
    <t>00.46.02</t>
  </si>
  <si>
    <t>00.48.02</t>
  </si>
  <si>
    <t>Lump sum provision for revision of Pay &amp;
Allowances</t>
  </si>
  <si>
    <t>I. Estimate of the amount required in the year ending 31st March, 2021 to defray the charges in respect of Co-operation</t>
  </si>
  <si>
    <t>2020-21</t>
  </si>
  <si>
    <t>2018-19</t>
  </si>
  <si>
    <t>Actuals</t>
  </si>
  <si>
    <t>Budget 
Estimate</t>
  </si>
  <si>
    <t>Revised 
Estimate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</si>
</sst>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0#"/>
    <numFmt numFmtId="166" formatCode="##"/>
    <numFmt numFmtId="167" formatCode="0000##"/>
    <numFmt numFmtId="168" formatCode="00000#"/>
    <numFmt numFmtId="169" formatCode="00.00#"/>
    <numFmt numFmtId="170" formatCode="00.##"/>
    <numFmt numFmtId="171" formatCode="00.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6">
    <xf numFmtId="0" fontId="0" fillId="0" borderId="0" xfId="0"/>
    <xf numFmtId="0" fontId="3" fillId="2" borderId="0" xfId="7" applyFont="1" applyFill="1"/>
    <xf numFmtId="0" fontId="3" fillId="2" borderId="0" xfId="10" applyFont="1" applyFill="1" applyProtection="1"/>
    <xf numFmtId="0" fontId="7" fillId="2" borderId="0" xfId="7" applyFont="1" applyFill="1"/>
    <xf numFmtId="0" fontId="4" fillId="0" borderId="0" xfId="7" applyFont="1" applyFill="1" applyBorder="1" applyAlignment="1" applyProtection="1">
      <alignment horizontal="center" vertical="top"/>
    </xf>
    <xf numFmtId="0" fontId="4" fillId="0" borderId="0" xfId="7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center"/>
    </xf>
    <xf numFmtId="0" fontId="4" fillId="0" borderId="0" xfId="7" applyFont="1" applyFill="1" applyBorder="1" applyAlignment="1" applyProtection="1">
      <alignment horizontal="center"/>
    </xf>
    <xf numFmtId="0" fontId="3" fillId="0" borderId="0" xfId="7" applyFont="1" applyFill="1"/>
    <xf numFmtId="0" fontId="3" fillId="0" borderId="0" xfId="7" applyFont="1" applyFill="1" applyBorder="1" applyAlignment="1">
      <alignment vertical="top"/>
    </xf>
    <xf numFmtId="0" fontId="3" fillId="0" borderId="0" xfId="7" applyFont="1" applyFill="1" applyBorder="1" applyAlignment="1">
      <alignment horizontal="right" vertical="top"/>
    </xf>
    <xf numFmtId="0" fontId="3" fillId="0" borderId="0" xfId="7" applyNumberFormat="1" applyFont="1" applyFill="1" applyBorder="1" applyAlignment="1">
      <alignment horizontal="right"/>
    </xf>
    <xf numFmtId="0" fontId="4" fillId="0" borderId="0" xfId="7" applyNumberFormat="1" applyFont="1" applyFill="1" applyBorder="1" applyAlignment="1">
      <alignment horizontal="center"/>
    </xf>
    <xf numFmtId="0" fontId="3" fillId="0" borderId="0" xfId="7" applyNumberFormat="1" applyFont="1" applyFill="1"/>
    <xf numFmtId="0" fontId="3" fillId="0" borderId="0" xfId="7" applyFont="1" applyFill="1" applyBorder="1" applyAlignment="1" applyProtection="1">
      <alignment horizontal="left"/>
    </xf>
    <xf numFmtId="0" fontId="3" fillId="0" borderId="0" xfId="7" applyNumberFormat="1" applyFont="1" applyFill="1" applyBorder="1"/>
    <xf numFmtId="0" fontId="3" fillId="0" borderId="0" xfId="7" applyFont="1" applyFill="1" applyAlignment="1">
      <alignment vertical="top"/>
    </xf>
    <xf numFmtId="0" fontId="3" fillId="0" borderId="0" xfId="7" applyFont="1" applyFill="1" applyAlignment="1">
      <alignment horizontal="right" vertical="top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Alignment="1" applyProtection="1">
      <alignment horizontal="center"/>
    </xf>
    <xf numFmtId="0" fontId="4" fillId="0" borderId="0" xfId="7" applyNumberFormat="1" applyFont="1" applyFill="1" applyAlignment="1">
      <alignment horizontal="center"/>
    </xf>
    <xf numFmtId="0" fontId="3" fillId="0" borderId="0" xfId="7" applyFont="1" applyFill="1" applyAlignment="1" applyProtection="1"/>
    <xf numFmtId="0" fontId="4" fillId="0" borderId="0" xfId="8" applyNumberFormat="1" applyFont="1" applyFill="1" applyBorder="1" applyAlignment="1">
      <alignment horizontal="center"/>
    </xf>
    <xf numFmtId="0" fontId="3" fillId="0" borderId="0" xfId="8" applyNumberFormat="1" applyFont="1" applyFill="1" applyBorder="1" applyAlignment="1" applyProtection="1">
      <alignment horizontal="left"/>
    </xf>
    <xf numFmtId="0" fontId="3" fillId="0" borderId="0" xfId="10" applyFont="1" applyFill="1" applyBorder="1" applyAlignment="1" applyProtection="1">
      <alignment horizontal="left" vertical="top" wrapText="1"/>
    </xf>
    <xf numFmtId="0" fontId="3" fillId="0" borderId="0" xfId="10" applyFont="1" applyFill="1" applyBorder="1" applyAlignment="1" applyProtection="1">
      <alignment horizontal="left" vertical="top"/>
    </xf>
    <xf numFmtId="0" fontId="3" fillId="0" borderId="0" xfId="10" applyFont="1" applyFill="1" applyBorder="1" applyAlignment="1" applyProtection="1">
      <alignment horizontal="left" vertical="top"/>
    </xf>
    <xf numFmtId="0" fontId="3" fillId="0" borderId="0" xfId="7" applyNumberFormat="1" applyFont="1" applyFill="1" applyAlignment="1">
      <alignment horizontal="center"/>
    </xf>
    <xf numFmtId="0" fontId="3" fillId="0" borderId="0" xfId="7" applyNumberFormat="1" applyFont="1" applyFill="1" applyAlignment="1" applyProtection="1"/>
    <xf numFmtId="0" fontId="3" fillId="0" borderId="0" xfId="10" applyFont="1" applyFill="1" applyBorder="1" applyAlignment="1" applyProtection="1">
      <alignment horizontal="left" vertical="top" wrapText="1"/>
    </xf>
    <xf numFmtId="0" fontId="4" fillId="0" borderId="0" xfId="7" applyNumberFormat="1" applyFont="1" applyFill="1" applyBorder="1"/>
    <xf numFmtId="0" fontId="4" fillId="0" borderId="0" xfId="7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 wrapText="1"/>
    </xf>
    <xf numFmtId="0" fontId="5" fillId="0" borderId="0" xfId="9" applyNumberFormat="1" applyFont="1" applyFill="1" applyBorder="1" applyAlignment="1" applyProtection="1">
      <alignment horizontal="right"/>
    </xf>
    <xf numFmtId="0" fontId="3" fillId="0" borderId="0" xfId="7" applyFont="1" applyFill="1" applyAlignment="1" applyProtection="1">
      <alignment horizontal="left" vertical="justify"/>
    </xf>
    <xf numFmtId="0" fontId="3" fillId="0" borderId="0" xfId="7" applyNumberFormat="1" applyFont="1" applyFill="1" applyAlignment="1" applyProtection="1">
      <alignment horizontal="left" vertical="justify"/>
    </xf>
    <xf numFmtId="0" fontId="3" fillId="0" borderId="0" xfId="10" applyFont="1" applyFill="1" applyBorder="1" applyAlignment="1" applyProtection="1">
      <alignment horizontal="right" vertical="top" wrapText="1"/>
    </xf>
    <xf numFmtId="0" fontId="3" fillId="0" borderId="2" xfId="9" applyFont="1" applyFill="1" applyBorder="1" applyAlignment="1" applyProtection="1">
      <alignment horizontal="left"/>
    </xf>
    <xf numFmtId="0" fontId="3" fillId="0" borderId="2" xfId="9" applyNumberFormat="1" applyFont="1" applyFill="1" applyBorder="1" applyProtection="1"/>
    <xf numFmtId="0" fontId="6" fillId="0" borderId="2" xfId="9" applyNumberFormat="1" applyFont="1" applyFill="1" applyBorder="1" applyAlignment="1" applyProtection="1">
      <alignment horizontal="right"/>
    </xf>
    <xf numFmtId="0" fontId="3" fillId="0" borderId="3" xfId="10" applyFont="1" applyFill="1" applyBorder="1" applyAlignment="1" applyProtection="1">
      <alignment horizontal="left" vertical="top" wrapText="1"/>
    </xf>
    <xf numFmtId="0" fontId="3" fillId="0" borderId="3" xfId="10" applyFont="1" applyFill="1" applyBorder="1" applyAlignment="1" applyProtection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/>
    </xf>
    <xf numFmtId="0" fontId="3" fillId="0" borderId="3" xfId="9" applyNumberFormat="1" applyFont="1" applyFill="1" applyBorder="1" applyAlignment="1" applyProtection="1">
      <alignment horizontal="right"/>
    </xf>
    <xf numFmtId="0" fontId="3" fillId="0" borderId="3" xfId="9" applyNumberFormat="1" applyFont="1" applyFill="1" applyBorder="1" applyAlignment="1" applyProtection="1">
      <alignment horizontal="right" vertical="top" wrapText="1"/>
    </xf>
    <xf numFmtId="0" fontId="3" fillId="0" borderId="0" xfId="9" applyFont="1" applyFill="1" applyBorder="1" applyAlignment="1" applyProtection="1">
      <alignment horizontal="center"/>
    </xf>
    <xf numFmtId="0" fontId="3" fillId="0" borderId="0" xfId="9" applyNumberFormat="1" applyFont="1" applyFill="1" applyBorder="1" applyAlignment="1" applyProtection="1">
      <alignment horizontal="right" vertical="center"/>
    </xf>
    <xf numFmtId="0" fontId="3" fillId="0" borderId="0" xfId="9" applyNumberFormat="1" applyFont="1" applyFill="1" applyBorder="1" applyAlignment="1" applyProtection="1">
      <alignment horizontal="right"/>
    </xf>
    <xf numFmtId="0" fontId="3" fillId="0" borderId="0" xfId="10" applyFont="1" applyFill="1" applyAlignment="1" applyProtection="1">
      <alignment horizontal="right" vertical="top"/>
    </xf>
    <xf numFmtId="0" fontId="3" fillId="0" borderId="2" xfId="10" applyFont="1" applyFill="1" applyBorder="1" applyAlignment="1" applyProtection="1">
      <alignment horizontal="left" vertical="top" wrapText="1"/>
    </xf>
    <xf numFmtId="0" fontId="3" fillId="0" borderId="2" xfId="10" applyFont="1" applyFill="1" applyBorder="1" applyAlignment="1" applyProtection="1">
      <alignment horizontal="right" vertical="top" wrapText="1"/>
    </xf>
    <xf numFmtId="0" fontId="3" fillId="0" borderId="2" xfId="9" applyNumberFormat="1" applyFont="1" applyFill="1" applyBorder="1" applyAlignment="1" applyProtection="1">
      <alignment horizontal="right"/>
    </xf>
    <xf numFmtId="0" fontId="3" fillId="0" borderId="2" xfId="9" applyNumberFormat="1" applyFont="1" applyFill="1" applyBorder="1" applyAlignment="1" applyProtection="1">
      <alignment vertical="center" wrapText="1"/>
    </xf>
    <xf numFmtId="0" fontId="4" fillId="0" borderId="0" xfId="7" applyFont="1" applyFill="1" applyAlignment="1" applyProtection="1">
      <alignment horizontal="justify" vertical="justify"/>
    </xf>
    <xf numFmtId="0" fontId="3" fillId="0" borderId="0" xfId="7" applyNumberFormat="1" applyFont="1" applyFill="1" applyBorder="1" applyAlignment="1" applyProtection="1">
      <alignment horizontal="right"/>
    </xf>
    <xf numFmtId="0" fontId="4" fillId="0" borderId="0" xfId="7" applyFont="1" applyFill="1" applyAlignment="1">
      <alignment horizontal="right" vertical="top"/>
    </xf>
    <xf numFmtId="169" fontId="4" fillId="0" borderId="0" xfId="7" applyNumberFormat="1" applyFont="1" applyFill="1" applyAlignment="1">
      <alignment horizontal="right" vertical="top"/>
    </xf>
    <xf numFmtId="170" fontId="3" fillId="0" borderId="0" xfId="7" applyNumberFormat="1" applyFont="1" applyFill="1" applyAlignment="1">
      <alignment horizontal="right" vertical="top"/>
    </xf>
    <xf numFmtId="0" fontId="3" fillId="0" borderId="0" xfId="7" applyNumberFormat="1" applyFont="1" applyFill="1" applyAlignment="1" applyProtection="1">
      <alignment horizontal="justify" vertical="justify"/>
    </xf>
    <xf numFmtId="1" fontId="3" fillId="0" borderId="0" xfId="7" applyNumberFormat="1" applyFont="1" applyFill="1"/>
    <xf numFmtId="1" fontId="3" fillId="0" borderId="0" xfId="1" applyNumberFormat="1" applyFont="1" applyFill="1" applyAlignment="1">
      <alignment horizontal="right"/>
    </xf>
    <xf numFmtId="168" fontId="3" fillId="0" borderId="0" xfId="7" applyNumberFormat="1" applyFont="1" applyFill="1" applyAlignment="1">
      <alignment horizontal="right" vertical="top"/>
    </xf>
    <xf numFmtId="0" fontId="3" fillId="0" borderId="0" xfId="7" applyFont="1" applyFill="1" applyAlignment="1" applyProtection="1">
      <alignment horizontal="justify" vertical="center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7" applyFont="1" applyFill="1" applyAlignment="1" applyProtection="1">
      <alignment horizontal="justify" vertical="justify"/>
    </xf>
    <xf numFmtId="0" fontId="3" fillId="0" borderId="0" xfId="7" applyFont="1" applyFill="1" applyAlignment="1" applyProtection="1">
      <alignment horizontal="justify" vertical="center" wrapText="1"/>
    </xf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" fontId="3" fillId="0" borderId="0" xfId="7" applyNumberFormat="1" applyFont="1" applyFill="1" applyBorder="1" applyAlignment="1" applyProtection="1">
      <alignment horizontal="right"/>
    </xf>
    <xf numFmtId="1" fontId="3" fillId="0" borderId="0" xfId="1" applyNumberFormat="1" applyFont="1" applyFill="1" applyBorder="1" applyAlignment="1" applyProtection="1">
      <alignment horizontal="right"/>
    </xf>
    <xf numFmtId="1" fontId="3" fillId="0" borderId="0" xfId="7" applyNumberFormat="1" applyFont="1" applyFill="1" applyAlignment="1">
      <alignment horizontal="right"/>
    </xf>
    <xf numFmtId="168" fontId="3" fillId="0" borderId="0" xfId="7" applyNumberFormat="1" applyFont="1" applyFill="1" applyBorder="1" applyAlignment="1">
      <alignment horizontal="right" vertical="top"/>
    </xf>
    <xf numFmtId="0" fontId="3" fillId="0" borderId="0" xfId="7" applyFont="1" applyFill="1" applyBorder="1" applyAlignment="1" applyProtection="1">
      <alignment horizontal="justify" vertical="justify"/>
    </xf>
    <xf numFmtId="170" fontId="3" fillId="0" borderId="0" xfId="7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" fontId="3" fillId="0" borderId="3" xfId="7" applyNumberFormat="1" applyFont="1" applyFill="1" applyBorder="1" applyAlignment="1" applyProtection="1">
      <alignment horizontal="right"/>
    </xf>
    <xf numFmtId="1" fontId="3" fillId="0" borderId="0" xfId="7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2" xfId="7" applyFont="1" applyFill="1" applyBorder="1" applyAlignment="1">
      <alignment vertical="top"/>
    </xf>
    <xf numFmtId="170" fontId="3" fillId="0" borderId="2" xfId="7" applyNumberFormat="1" applyFont="1" applyFill="1" applyBorder="1" applyAlignment="1">
      <alignment horizontal="right" vertical="top"/>
    </xf>
    <xf numFmtId="0" fontId="3" fillId="0" borderId="2" xfId="7" applyFont="1" applyFill="1" applyBorder="1" applyAlignment="1" applyProtection="1">
      <alignment horizontal="justify" vertical="justify"/>
    </xf>
    <xf numFmtId="171" fontId="3" fillId="0" borderId="0" xfId="7" applyNumberFormat="1" applyFont="1" applyFill="1" applyAlignment="1">
      <alignment horizontal="right" vertical="top"/>
    </xf>
    <xf numFmtId="171" fontId="3" fillId="0" borderId="0" xfId="7" applyNumberFormat="1" applyFont="1" applyFill="1" applyBorder="1" applyAlignment="1">
      <alignment horizontal="right" vertical="top"/>
    </xf>
    <xf numFmtId="1" fontId="3" fillId="0" borderId="0" xfId="1" applyNumberFormat="1" applyFont="1" applyFill="1" applyBorder="1" applyAlignment="1" applyProtection="1">
      <alignment horizontal="right" wrapText="1"/>
    </xf>
    <xf numFmtId="0" fontId="3" fillId="0" borderId="0" xfId="7" applyFont="1" applyFill="1" applyBorder="1" applyAlignment="1" applyProtection="1">
      <alignment horizontal="justify" vertical="top"/>
    </xf>
    <xf numFmtId="0" fontId="3" fillId="0" borderId="0" xfId="7" applyFont="1" applyFill="1" applyAlignment="1" applyProtection="1">
      <alignment horizontal="justify" vertical="top"/>
    </xf>
    <xf numFmtId="169" fontId="4" fillId="0" borderId="0" xfId="7" applyNumberFormat="1" applyFont="1" applyFill="1" applyBorder="1" applyAlignment="1">
      <alignment horizontal="right" vertical="top"/>
    </xf>
    <xf numFmtId="0" fontId="4" fillId="0" borderId="0" xfId="7" applyFont="1" applyFill="1" applyBorder="1" applyAlignment="1" applyProtection="1">
      <alignment horizontal="justify" vertical="top"/>
    </xf>
    <xf numFmtId="165" fontId="4" fillId="0" borderId="0" xfId="7" applyNumberFormat="1" applyFont="1" applyFill="1" applyAlignment="1">
      <alignment horizontal="right" vertical="top"/>
    </xf>
    <xf numFmtId="0" fontId="4" fillId="0" borderId="0" xfId="7" applyFont="1" applyFill="1" applyAlignment="1" applyProtection="1">
      <alignment horizontal="justify" vertical="top"/>
    </xf>
    <xf numFmtId="166" fontId="3" fillId="0" borderId="0" xfId="7" applyNumberFormat="1" applyFont="1" applyFill="1" applyAlignment="1">
      <alignment horizontal="right" vertical="top"/>
    </xf>
    <xf numFmtId="0" fontId="4" fillId="0" borderId="0" xfId="7" applyFont="1" applyFill="1" applyBorder="1" applyAlignment="1" applyProtection="1">
      <alignment horizontal="justify" vertical="justify"/>
    </xf>
    <xf numFmtId="166" fontId="3" fillId="0" borderId="0" xfId="7" applyNumberFormat="1" applyFont="1" applyFill="1" applyBorder="1" applyAlignment="1">
      <alignment horizontal="right" vertical="top"/>
    </xf>
    <xf numFmtId="0" fontId="3" fillId="0" borderId="0" xfId="7" applyFont="1" applyFill="1" applyBorder="1" applyAlignment="1">
      <alignment horizontal="justify" vertical="justify"/>
    </xf>
    <xf numFmtId="167" fontId="3" fillId="0" borderId="0" xfId="7" applyNumberFormat="1" applyFont="1" applyFill="1" applyBorder="1" applyAlignment="1">
      <alignment horizontal="right" vertical="top"/>
    </xf>
    <xf numFmtId="169" fontId="4" fillId="0" borderId="2" xfId="7" applyNumberFormat="1" applyFont="1" applyFill="1" applyBorder="1" applyAlignment="1">
      <alignment horizontal="right" vertical="top"/>
    </xf>
    <xf numFmtId="0" fontId="4" fillId="0" borderId="2" xfId="7" applyFont="1" applyFill="1" applyBorder="1" applyAlignment="1" applyProtection="1">
      <alignment horizontal="justify" vertical="justify"/>
    </xf>
    <xf numFmtId="0" fontId="3" fillId="0" borderId="2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1" fontId="3" fillId="0" borderId="0" xfId="1" applyNumberFormat="1" applyFont="1" applyFill="1" applyBorder="1" applyAlignment="1">
      <alignment horizontal="right" wrapText="1"/>
    </xf>
    <xf numFmtId="169" fontId="3" fillId="0" borderId="0" xfId="7" applyNumberFormat="1" applyFont="1" applyFill="1" applyBorder="1" applyAlignment="1">
      <alignment horizontal="right" vertical="top"/>
    </xf>
    <xf numFmtId="0" fontId="4" fillId="0" borderId="0" xfId="7" applyFont="1" applyFill="1" applyBorder="1" applyAlignment="1">
      <alignment horizontal="right" vertical="top"/>
    </xf>
    <xf numFmtId="0" fontId="3" fillId="0" borderId="1" xfId="7" applyFont="1" applyFill="1" applyBorder="1" applyAlignment="1">
      <alignment vertical="top"/>
    </xf>
    <xf numFmtId="0" fontId="3" fillId="0" borderId="1" xfId="7" applyFont="1" applyFill="1" applyBorder="1" applyAlignment="1">
      <alignment horizontal="right" vertical="top"/>
    </xf>
    <xf numFmtId="0" fontId="4" fillId="0" borderId="1" xfId="7" applyFont="1" applyFill="1" applyBorder="1" applyAlignment="1" applyProtection="1">
      <alignment horizontal="justify" vertical="justify"/>
    </xf>
    <xf numFmtId="1" fontId="3" fillId="0" borderId="0" xfId="7" applyNumberFormat="1" applyFont="1" applyFill="1" applyBorder="1" applyAlignment="1" applyProtection="1">
      <alignment horizontal="right" wrapText="1"/>
    </xf>
    <xf numFmtId="1" fontId="3" fillId="0" borderId="0" xfId="7" applyNumberFormat="1" applyFont="1" applyFill="1" applyAlignment="1">
      <alignment horizontal="right" wrapText="1"/>
    </xf>
    <xf numFmtId="1" fontId="3" fillId="0" borderId="0" xfId="7" applyNumberFormat="1" applyFont="1" applyFill="1" applyBorder="1" applyAlignment="1">
      <alignment horizontal="right" wrapText="1"/>
    </xf>
    <xf numFmtId="0" fontId="3" fillId="0" borderId="0" xfId="7" applyFont="1" applyFill="1" applyBorder="1" applyAlignment="1" applyProtection="1">
      <alignment horizontal="left" vertical="justify"/>
    </xf>
    <xf numFmtId="0" fontId="3" fillId="0" borderId="2" xfId="7" applyFont="1" applyFill="1" applyBorder="1" applyAlignment="1">
      <alignment horizontal="right" vertical="top"/>
    </xf>
    <xf numFmtId="0" fontId="3" fillId="0" borderId="1" xfId="7" applyNumberFormat="1" applyFont="1" applyFill="1" applyBorder="1" applyAlignment="1" applyProtection="1">
      <alignment horizontal="right" wrapText="1"/>
    </xf>
    <xf numFmtId="0" fontId="3" fillId="0" borderId="3" xfId="7" applyFont="1" applyFill="1" applyBorder="1" applyAlignment="1">
      <alignment vertical="top"/>
    </xf>
    <xf numFmtId="0" fontId="3" fillId="0" borderId="3" xfId="7" applyFont="1" applyFill="1" applyBorder="1" applyAlignment="1">
      <alignment horizontal="right" vertical="top"/>
    </xf>
    <xf numFmtId="0" fontId="3" fillId="0" borderId="3" xfId="10" applyFont="1" applyFill="1" applyBorder="1" applyAlignment="1" applyProtection="1">
      <alignment vertical="top"/>
    </xf>
    <xf numFmtId="1" fontId="3" fillId="0" borderId="3" xfId="7" applyNumberFormat="1" applyFont="1" applyFill="1" applyBorder="1" applyAlignment="1" applyProtection="1">
      <alignment horizontal="right" wrapText="1"/>
    </xf>
    <xf numFmtId="0" fontId="3" fillId="0" borderId="0" xfId="10" applyFont="1" applyFill="1" applyBorder="1" applyAlignment="1" applyProtection="1">
      <alignment vertical="top"/>
    </xf>
    <xf numFmtId="1" fontId="4" fillId="0" borderId="0" xfId="10" applyNumberFormat="1" applyFont="1" applyFill="1" applyBorder="1" applyAlignment="1" applyProtection="1">
      <alignment horizontal="right" vertical="top" wrapText="1"/>
    </xf>
    <xf numFmtId="1" fontId="3" fillId="0" borderId="0" xfId="1" applyNumberFormat="1" applyFont="1" applyFill="1" applyBorder="1" applyAlignment="1" applyProtection="1">
      <alignment wrapText="1"/>
    </xf>
    <xf numFmtId="0" fontId="3" fillId="0" borderId="0" xfId="7" applyFont="1" applyFill="1" applyAlignment="1">
      <alignment horizontal="justify" vertical="justify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7" applyFont="1" applyFill="1" applyAlignment="1">
      <alignment horizontal="right" vertical="justify"/>
    </xf>
    <xf numFmtId="1" fontId="3" fillId="0" borderId="0" xfId="6" applyNumberFormat="1" applyFont="1" applyFill="1" applyProtection="1"/>
  </cellXfs>
  <cellStyles count="11">
    <cellStyle name="Comma" xfId="1" builtinId="3"/>
    <cellStyle name="Comma 2" xfId="2"/>
    <cellStyle name="Comma 4" xfId="3"/>
    <cellStyle name="Normal" xfId="0" builtinId="0"/>
    <cellStyle name="Normal 2" xfId="4"/>
    <cellStyle name="Normal 4" xfId="5"/>
    <cellStyle name="Normal_BUDGET FOR  03-04" xfId="6"/>
    <cellStyle name="Normal_budget for 03-04" xfId="7"/>
    <cellStyle name="Normal_BUDGET2000" xfId="8"/>
    <cellStyle name="Normal_BUDGET-2000" xfId="9"/>
    <cellStyle name="Normal_budgetDocNIC02-03" xfId="10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71389</xdr:colOff>
      <xdr:row>30</xdr:row>
      <xdr:rowOff>103354</xdr:rowOff>
    </xdr:from>
    <xdr:to>
      <xdr:col>9</xdr:col>
      <xdr:colOff>5354</xdr:colOff>
      <xdr:row>34</xdr:row>
      <xdr:rowOff>115307</xdr:rowOff>
    </xdr:to>
    <xdr:sp macro="" textlink="">
      <xdr:nvSpPr>
        <xdr:cNvPr id="1168" name="Text Box 1" hidden="1"/>
        <xdr:cNvSpPr txBox="1">
          <a:spLocks noChangeArrowheads="1"/>
        </xdr:cNvSpPr>
      </xdr:nvSpPr>
      <xdr:spPr bwMode="auto">
        <a:xfrm>
          <a:off x="6248400" y="5343525"/>
          <a:ext cx="117157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71389</xdr:colOff>
      <xdr:row>36</xdr:row>
      <xdr:rowOff>134196</xdr:rowOff>
    </xdr:from>
    <xdr:to>
      <xdr:col>9</xdr:col>
      <xdr:colOff>5354</xdr:colOff>
      <xdr:row>40</xdr:row>
      <xdr:rowOff>180828</xdr:rowOff>
    </xdr:to>
    <xdr:sp macro="" textlink="">
      <xdr:nvSpPr>
        <xdr:cNvPr id="1169" name="Text Box 2" hidden="1"/>
        <xdr:cNvSpPr txBox="1">
          <a:spLocks noChangeArrowheads="1"/>
        </xdr:cNvSpPr>
      </xdr:nvSpPr>
      <xdr:spPr bwMode="auto">
        <a:xfrm>
          <a:off x="6248400" y="6515100"/>
          <a:ext cx="1171575" cy="7810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71389</xdr:colOff>
      <xdr:row>43</xdr:row>
      <xdr:rowOff>29296</xdr:rowOff>
    </xdr:from>
    <xdr:to>
      <xdr:col>9</xdr:col>
      <xdr:colOff>5354</xdr:colOff>
      <xdr:row>47</xdr:row>
      <xdr:rowOff>49509</xdr:rowOff>
    </xdr:to>
    <xdr:sp macro="" textlink="">
      <xdr:nvSpPr>
        <xdr:cNvPr id="1170" name="Text Box 3" hidden="1"/>
        <xdr:cNvSpPr txBox="1">
          <a:spLocks noChangeArrowheads="1"/>
        </xdr:cNvSpPr>
      </xdr:nvSpPr>
      <xdr:spPr bwMode="auto">
        <a:xfrm>
          <a:off x="6248400" y="7658100"/>
          <a:ext cx="117157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571139</xdr:colOff>
      <xdr:row>36</xdr:row>
      <xdr:rowOff>134196</xdr:rowOff>
    </xdr:from>
    <xdr:to>
      <xdr:col>10</xdr:col>
      <xdr:colOff>565287</xdr:colOff>
      <xdr:row>40</xdr:row>
      <xdr:rowOff>180828</xdr:rowOff>
    </xdr:to>
    <xdr:sp macro="" textlink="">
      <xdr:nvSpPr>
        <xdr:cNvPr id="1171" name="Text Box 4" hidden="1"/>
        <xdr:cNvSpPr txBox="1">
          <a:spLocks noChangeArrowheads="1"/>
        </xdr:cNvSpPr>
      </xdr:nvSpPr>
      <xdr:spPr bwMode="auto">
        <a:xfrm>
          <a:off x="7372350" y="6515100"/>
          <a:ext cx="1219200" cy="7810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432497</xdr:colOff>
      <xdr:row>18</xdr:row>
      <xdr:rowOff>123270</xdr:rowOff>
    </xdr:from>
    <xdr:to>
      <xdr:col>8</xdr:col>
      <xdr:colOff>245327</xdr:colOff>
      <xdr:row>22</xdr:row>
      <xdr:rowOff>62451</xdr:rowOff>
    </xdr:to>
    <xdr:sp macro="" textlink="">
      <xdr:nvSpPr>
        <xdr:cNvPr id="1172" name="Text Box 57" hidden="1"/>
        <xdr:cNvSpPr txBox="1">
          <a:spLocks noChangeArrowheads="1"/>
        </xdr:cNvSpPr>
      </xdr:nvSpPr>
      <xdr:spPr bwMode="auto">
        <a:xfrm>
          <a:off x="5829300" y="3267075"/>
          <a:ext cx="1209675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432497</xdr:colOff>
      <xdr:row>25</xdr:row>
      <xdr:rowOff>145660</xdr:rowOff>
    </xdr:from>
    <xdr:to>
      <xdr:col>8</xdr:col>
      <xdr:colOff>245327</xdr:colOff>
      <xdr:row>29</xdr:row>
      <xdr:rowOff>149806</xdr:rowOff>
    </xdr:to>
    <xdr:sp macro="" textlink="">
      <xdr:nvSpPr>
        <xdr:cNvPr id="1173" name="Text Box 58" hidden="1"/>
        <xdr:cNvSpPr txBox="1">
          <a:spLocks noChangeArrowheads="1"/>
        </xdr:cNvSpPr>
      </xdr:nvSpPr>
      <xdr:spPr bwMode="auto">
        <a:xfrm>
          <a:off x="5829300" y="4467225"/>
          <a:ext cx="12096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432497</xdr:colOff>
      <xdr:row>32</xdr:row>
      <xdr:rowOff>27498</xdr:rowOff>
    </xdr:from>
    <xdr:to>
      <xdr:col>8</xdr:col>
      <xdr:colOff>245327</xdr:colOff>
      <xdr:row>35</xdr:row>
      <xdr:rowOff>101962</xdr:rowOff>
    </xdr:to>
    <xdr:sp macro="" textlink="">
      <xdr:nvSpPr>
        <xdr:cNvPr id="1174" name="Text Box 59" hidden="1"/>
        <xdr:cNvSpPr txBox="1">
          <a:spLocks noChangeArrowheads="1"/>
        </xdr:cNvSpPr>
      </xdr:nvSpPr>
      <xdr:spPr bwMode="auto">
        <a:xfrm>
          <a:off x="5829300" y="5648325"/>
          <a:ext cx="1209675" cy="647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432497</xdr:colOff>
      <xdr:row>38</xdr:row>
      <xdr:rowOff>54466</xdr:rowOff>
    </xdr:from>
    <xdr:to>
      <xdr:col>8</xdr:col>
      <xdr:colOff>245327</xdr:colOff>
      <xdr:row>42</xdr:row>
      <xdr:rowOff>40353</xdr:rowOff>
    </xdr:to>
    <xdr:sp macro="" textlink="">
      <xdr:nvSpPr>
        <xdr:cNvPr id="1175" name="Text Box 60" hidden="1"/>
        <xdr:cNvSpPr txBox="1">
          <a:spLocks noChangeArrowheads="1"/>
        </xdr:cNvSpPr>
      </xdr:nvSpPr>
      <xdr:spPr bwMode="auto">
        <a:xfrm>
          <a:off x="5829300" y="6791325"/>
          <a:ext cx="12096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432497</xdr:colOff>
      <xdr:row>44</xdr:row>
      <xdr:rowOff>161758</xdr:rowOff>
    </xdr:from>
    <xdr:to>
      <xdr:col>8</xdr:col>
      <xdr:colOff>245327</xdr:colOff>
      <xdr:row>48</xdr:row>
      <xdr:rowOff>128972</xdr:rowOff>
    </xdr:to>
    <xdr:sp macro="" textlink="">
      <xdr:nvSpPr>
        <xdr:cNvPr id="1176" name="Text Box 61" hidden="1"/>
        <xdr:cNvSpPr txBox="1">
          <a:spLocks noChangeArrowheads="1"/>
        </xdr:cNvSpPr>
      </xdr:nvSpPr>
      <xdr:spPr bwMode="auto">
        <a:xfrm>
          <a:off x="5829300" y="7972425"/>
          <a:ext cx="1209675" cy="6762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34258</xdr:colOff>
      <xdr:row>18</xdr:row>
      <xdr:rowOff>123270</xdr:rowOff>
    </xdr:from>
    <xdr:to>
      <xdr:col>11</xdr:col>
      <xdr:colOff>436466</xdr:colOff>
      <xdr:row>22</xdr:row>
      <xdr:rowOff>86208</xdr:rowOff>
    </xdr:to>
    <xdr:sp macro="" textlink="">
      <xdr:nvSpPr>
        <xdr:cNvPr id="1177" name="Text Box 96" hidden="1"/>
        <xdr:cNvSpPr txBox="1">
          <a:spLocks noChangeArrowheads="1"/>
        </xdr:cNvSpPr>
      </xdr:nvSpPr>
      <xdr:spPr bwMode="auto">
        <a:xfrm>
          <a:off x="8077200" y="3267075"/>
          <a:ext cx="10096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43454</xdr:colOff>
      <xdr:row>18</xdr:row>
      <xdr:rowOff>123270</xdr:rowOff>
    </xdr:from>
    <xdr:to>
      <xdr:col>11</xdr:col>
      <xdr:colOff>11076</xdr:colOff>
      <xdr:row>22</xdr:row>
      <xdr:rowOff>86208</xdr:rowOff>
    </xdr:to>
    <xdr:sp macro="" textlink="">
      <xdr:nvSpPr>
        <xdr:cNvPr id="1178" name="Text Box 97" hidden="1"/>
        <xdr:cNvSpPr txBox="1">
          <a:spLocks noChangeArrowheads="1"/>
        </xdr:cNvSpPr>
      </xdr:nvSpPr>
      <xdr:spPr bwMode="auto">
        <a:xfrm>
          <a:off x="7458075" y="3267075"/>
          <a:ext cx="12192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34258</xdr:colOff>
      <xdr:row>25</xdr:row>
      <xdr:rowOff>145660</xdr:rowOff>
    </xdr:from>
    <xdr:to>
      <xdr:col>11</xdr:col>
      <xdr:colOff>436466</xdr:colOff>
      <xdr:row>29</xdr:row>
      <xdr:rowOff>149806</xdr:rowOff>
    </xdr:to>
    <xdr:sp macro="" textlink="">
      <xdr:nvSpPr>
        <xdr:cNvPr id="1179" name="Text Box 98" hidden="1"/>
        <xdr:cNvSpPr txBox="1">
          <a:spLocks noChangeArrowheads="1"/>
        </xdr:cNvSpPr>
      </xdr:nvSpPr>
      <xdr:spPr bwMode="auto">
        <a:xfrm>
          <a:off x="8077200" y="4467225"/>
          <a:ext cx="1009650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34258</xdr:colOff>
      <xdr:row>46</xdr:row>
      <xdr:rowOff>122536</xdr:rowOff>
    </xdr:from>
    <xdr:to>
      <xdr:col>11</xdr:col>
      <xdr:colOff>436466</xdr:colOff>
      <xdr:row>50</xdr:row>
      <xdr:rowOff>127747</xdr:rowOff>
    </xdr:to>
    <xdr:sp macro="" textlink="">
      <xdr:nvSpPr>
        <xdr:cNvPr id="1180" name="Text Box 99" hidden="1"/>
        <xdr:cNvSpPr txBox="1">
          <a:spLocks noChangeArrowheads="1"/>
        </xdr:cNvSpPr>
      </xdr:nvSpPr>
      <xdr:spPr bwMode="auto">
        <a:xfrm>
          <a:off x="8077200" y="8315325"/>
          <a:ext cx="100965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34258</xdr:colOff>
      <xdr:row>52</xdr:row>
      <xdr:rowOff>62240</xdr:rowOff>
    </xdr:from>
    <xdr:to>
      <xdr:col>11</xdr:col>
      <xdr:colOff>436466</xdr:colOff>
      <xdr:row>56</xdr:row>
      <xdr:rowOff>61993</xdr:rowOff>
    </xdr:to>
    <xdr:sp macro="" textlink="">
      <xdr:nvSpPr>
        <xdr:cNvPr id="1181" name="Text Box 100" hidden="1"/>
        <xdr:cNvSpPr txBox="1">
          <a:spLocks noChangeArrowheads="1"/>
        </xdr:cNvSpPr>
      </xdr:nvSpPr>
      <xdr:spPr bwMode="auto">
        <a:xfrm>
          <a:off x="8077200" y="9305925"/>
          <a:ext cx="100965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34258</xdr:colOff>
      <xdr:row>31</xdr:row>
      <xdr:rowOff>70302</xdr:rowOff>
    </xdr:from>
    <xdr:to>
      <xdr:col>11</xdr:col>
      <xdr:colOff>436466</xdr:colOff>
      <xdr:row>34</xdr:row>
      <xdr:rowOff>189516</xdr:rowOff>
    </xdr:to>
    <xdr:sp macro="" textlink="">
      <xdr:nvSpPr>
        <xdr:cNvPr id="1182" name="Text Box 101" hidden="1"/>
        <xdr:cNvSpPr txBox="1">
          <a:spLocks noChangeArrowheads="1"/>
        </xdr:cNvSpPr>
      </xdr:nvSpPr>
      <xdr:spPr bwMode="auto">
        <a:xfrm>
          <a:off x="8077200" y="5505450"/>
          <a:ext cx="100965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50">
    <tabColor rgb="FFC00000"/>
  </sheetPr>
  <dimension ref="A1:G146"/>
  <sheetViews>
    <sheetView tabSelected="1" view="pageBreakPreview" zoomScaleNormal="115" zoomScaleSheetLayoutView="100" workbookViewId="0">
      <selection activeCell="A136" sqref="A136:G154"/>
    </sheetView>
  </sheetViews>
  <sheetFormatPr defaultColWidth="9.109375" defaultRowHeight="13.2"/>
  <cols>
    <col min="1" max="1" width="5.77734375" style="16" customWidth="1"/>
    <col min="2" max="2" width="8.21875" style="17" customWidth="1"/>
    <col min="3" max="3" width="32.77734375" style="122" customWidth="1"/>
    <col min="4" max="4" width="11.33203125" style="13" customWidth="1"/>
    <col min="5" max="5" width="11.33203125" style="8" customWidth="1"/>
    <col min="6" max="7" width="11.33203125" style="13" customWidth="1"/>
    <col min="8" max="16384" width="9.109375" style="1"/>
  </cols>
  <sheetData>
    <row r="1" spans="1:7" ht="14.1" customHeight="1">
      <c r="A1" s="4"/>
      <c r="B1" s="5"/>
      <c r="C1" s="6"/>
      <c r="D1" s="6" t="s">
        <v>0</v>
      </c>
      <c r="E1" s="7"/>
      <c r="F1" s="6"/>
      <c r="G1" s="6"/>
    </row>
    <row r="2" spans="1:7" ht="14.1" customHeight="1">
      <c r="A2" s="4"/>
      <c r="B2" s="5"/>
      <c r="C2" s="6"/>
      <c r="D2" s="6" t="s">
        <v>1</v>
      </c>
      <c r="E2" s="7"/>
      <c r="F2" s="6"/>
      <c r="G2" s="6"/>
    </row>
    <row r="3" spans="1:7">
      <c r="A3" s="4"/>
      <c r="B3" s="5"/>
      <c r="C3" s="6"/>
      <c r="D3" s="6"/>
      <c r="E3" s="7"/>
      <c r="F3" s="6"/>
      <c r="G3" s="6"/>
    </row>
    <row r="4" spans="1:7" ht="14.1" customHeight="1">
      <c r="A4" s="9"/>
      <c r="B4" s="10"/>
      <c r="C4" s="11" t="s">
        <v>78</v>
      </c>
      <c r="D4" s="12">
        <v>2425</v>
      </c>
      <c r="E4" s="14" t="s">
        <v>2</v>
      </c>
      <c r="F4" s="15"/>
      <c r="G4" s="15"/>
    </row>
    <row r="5" spans="1:7" ht="14.1" customHeight="1">
      <c r="C5" s="18" t="s">
        <v>79</v>
      </c>
      <c r="F5" s="19"/>
      <c r="G5" s="19"/>
    </row>
    <row r="6" spans="1:7" ht="14.1" customHeight="1">
      <c r="C6" s="18" t="s">
        <v>3</v>
      </c>
      <c r="D6" s="20">
        <v>4425</v>
      </c>
      <c r="E6" s="21" t="s">
        <v>4</v>
      </c>
      <c r="F6" s="19"/>
      <c r="G6" s="19"/>
    </row>
    <row r="7" spans="1:7">
      <c r="C7" s="11"/>
      <c r="D7" s="22"/>
      <c r="E7" s="23"/>
      <c r="F7" s="19"/>
      <c r="G7" s="19"/>
    </row>
    <row r="8" spans="1:7" ht="15.6" customHeight="1">
      <c r="A8" s="24" t="s">
        <v>95</v>
      </c>
      <c r="B8" s="25"/>
      <c r="C8" s="25"/>
      <c r="D8" s="25"/>
      <c r="E8" s="25"/>
      <c r="F8" s="25"/>
      <c r="G8" s="25"/>
    </row>
    <row r="9" spans="1:7" ht="9" customHeight="1">
      <c r="A9" s="26"/>
      <c r="C9" s="18"/>
      <c r="D9" s="27"/>
      <c r="E9" s="28"/>
      <c r="F9" s="19"/>
      <c r="G9" s="19"/>
    </row>
    <row r="10" spans="1:7" ht="14.1" customHeight="1">
      <c r="A10" s="29"/>
      <c r="C10" s="30"/>
      <c r="D10" s="31" t="s">
        <v>5</v>
      </c>
      <c r="E10" s="31" t="s">
        <v>77</v>
      </c>
      <c r="F10" s="31" t="s">
        <v>8</v>
      </c>
    </row>
    <row r="11" spans="1:7" ht="15" customHeight="1">
      <c r="A11" s="29"/>
      <c r="C11" s="31" t="s">
        <v>6</v>
      </c>
      <c r="D11" s="31">
        <f>G121</f>
        <v>189226</v>
      </c>
      <c r="E11" s="32">
        <f>G131</f>
        <v>25000</v>
      </c>
      <c r="F11" s="31">
        <f>E11+D11</f>
        <v>214226</v>
      </c>
      <c r="G11" s="33"/>
    </row>
    <row r="12" spans="1:7" ht="10.199999999999999" customHeight="1">
      <c r="A12" s="29"/>
      <c r="C12" s="31"/>
      <c r="D12" s="31"/>
      <c r="E12" s="32"/>
      <c r="F12" s="31"/>
      <c r="G12" s="33"/>
    </row>
    <row r="13" spans="1:7" ht="14.1" customHeight="1">
      <c r="A13" s="26" t="s">
        <v>76</v>
      </c>
      <c r="C13" s="34"/>
      <c r="D13" s="35"/>
      <c r="E13" s="35"/>
    </row>
    <row r="14" spans="1:7" s="2" customFormat="1" ht="13.5" customHeight="1">
      <c r="A14" s="29"/>
      <c r="B14" s="36"/>
      <c r="C14" s="37"/>
      <c r="D14" s="38"/>
      <c r="E14" s="38"/>
      <c r="F14" s="38"/>
      <c r="G14" s="39" t="s">
        <v>83</v>
      </c>
    </row>
    <row r="15" spans="1:7" s="2" customFormat="1" ht="26.4" customHeight="1">
      <c r="A15" s="40"/>
      <c r="B15" s="41"/>
      <c r="C15" s="42"/>
      <c r="D15" s="43" t="s">
        <v>98</v>
      </c>
      <c r="E15" s="44" t="s">
        <v>99</v>
      </c>
      <c r="F15" s="44" t="s">
        <v>100</v>
      </c>
      <c r="G15" s="44" t="s">
        <v>86</v>
      </c>
    </row>
    <row r="16" spans="1:7" s="2" customFormat="1">
      <c r="A16" s="29"/>
      <c r="B16" s="45" t="s">
        <v>7</v>
      </c>
      <c r="C16" s="45"/>
      <c r="D16" s="46" t="s">
        <v>97</v>
      </c>
      <c r="E16" s="46" t="s">
        <v>88</v>
      </c>
      <c r="F16" s="47" t="s">
        <v>88</v>
      </c>
      <c r="G16" s="48" t="s">
        <v>96</v>
      </c>
    </row>
    <row r="17" spans="1:7" s="2" customFormat="1">
      <c r="A17" s="49"/>
      <c r="B17" s="50"/>
      <c r="C17" s="37"/>
      <c r="D17" s="51"/>
      <c r="E17" s="51"/>
      <c r="F17" s="51"/>
      <c r="G17" s="52"/>
    </row>
    <row r="18" spans="1:7" ht="15" customHeight="1">
      <c r="C18" s="53" t="s">
        <v>9</v>
      </c>
      <c r="D18" s="54"/>
      <c r="E18" s="54"/>
      <c r="F18" s="54"/>
      <c r="G18" s="54"/>
    </row>
    <row r="19" spans="1:7" ht="15" customHeight="1">
      <c r="A19" s="16" t="s">
        <v>10</v>
      </c>
      <c r="B19" s="55">
        <v>2425</v>
      </c>
      <c r="C19" s="53" t="s">
        <v>2</v>
      </c>
      <c r="D19" s="54"/>
      <c r="E19" s="54"/>
      <c r="F19" s="54"/>
      <c r="G19" s="54"/>
    </row>
    <row r="20" spans="1:7" ht="15" customHeight="1">
      <c r="B20" s="56">
        <v>1E-3</v>
      </c>
      <c r="C20" s="53" t="s">
        <v>11</v>
      </c>
      <c r="D20" s="54"/>
      <c r="E20" s="54"/>
      <c r="F20" s="54"/>
      <c r="G20" s="54"/>
    </row>
    <row r="21" spans="1:7" ht="15" customHeight="1">
      <c r="B21" s="57">
        <v>0.44</v>
      </c>
      <c r="C21" s="58" t="s">
        <v>12</v>
      </c>
      <c r="D21" s="59"/>
      <c r="E21" s="59"/>
      <c r="F21" s="59"/>
      <c r="G21" s="59"/>
    </row>
    <row r="22" spans="1:7" ht="15" customHeight="1">
      <c r="B22" s="61" t="s">
        <v>13</v>
      </c>
      <c r="C22" s="62" t="s">
        <v>14</v>
      </c>
      <c r="D22" s="63">
        <v>54516</v>
      </c>
      <c r="E22" s="63">
        <v>59263</v>
      </c>
      <c r="F22" s="63">
        <v>59263</v>
      </c>
      <c r="G22" s="63">
        <v>61351</v>
      </c>
    </row>
    <row r="23" spans="1:7" ht="15" customHeight="1">
      <c r="B23" s="61" t="s">
        <v>89</v>
      </c>
      <c r="C23" s="65" t="s">
        <v>90</v>
      </c>
      <c r="D23" s="64">
        <v>0</v>
      </c>
      <c r="E23" s="63">
        <v>1634</v>
      </c>
      <c r="F23" s="63">
        <v>1634</v>
      </c>
      <c r="G23" s="63">
        <v>1864</v>
      </c>
    </row>
    <row r="24" spans="1:7" ht="15" customHeight="1">
      <c r="B24" s="61" t="s">
        <v>15</v>
      </c>
      <c r="C24" s="65" t="s">
        <v>16</v>
      </c>
      <c r="D24" s="63">
        <v>757</v>
      </c>
      <c r="E24" s="63">
        <v>569</v>
      </c>
      <c r="F24" s="63">
        <v>569</v>
      </c>
      <c r="G24" s="63">
        <v>626</v>
      </c>
    </row>
    <row r="25" spans="1:7" ht="15" customHeight="1">
      <c r="B25" s="61" t="s">
        <v>17</v>
      </c>
      <c r="C25" s="65" t="s">
        <v>18</v>
      </c>
      <c r="D25" s="63">
        <v>3848</v>
      </c>
      <c r="E25" s="63">
        <v>1436</v>
      </c>
      <c r="F25" s="63">
        <v>1436</v>
      </c>
      <c r="G25" s="63">
        <v>1580</v>
      </c>
    </row>
    <row r="26" spans="1:7" ht="25.8" customHeight="1">
      <c r="B26" s="61" t="s">
        <v>87</v>
      </c>
      <c r="C26" s="66" t="s">
        <v>94</v>
      </c>
      <c r="D26" s="64">
        <v>0</v>
      </c>
      <c r="E26" s="63">
        <v>17713</v>
      </c>
      <c r="F26" s="63">
        <v>17713</v>
      </c>
      <c r="G26" s="64">
        <v>0</v>
      </c>
    </row>
    <row r="27" spans="1:7" ht="15" customHeight="1">
      <c r="A27" s="16" t="s">
        <v>8</v>
      </c>
      <c r="B27" s="57">
        <v>0.44</v>
      </c>
      <c r="C27" s="65" t="s">
        <v>12</v>
      </c>
      <c r="D27" s="67">
        <f t="shared" ref="D27:F27" si="0">SUM(D21:D26)</f>
        <v>59121</v>
      </c>
      <c r="E27" s="67">
        <f t="shared" si="0"/>
        <v>80615</v>
      </c>
      <c r="F27" s="67">
        <f t="shared" si="0"/>
        <v>80615</v>
      </c>
      <c r="G27" s="67">
        <v>65421</v>
      </c>
    </row>
    <row r="28" spans="1:7" ht="15" customHeight="1">
      <c r="C28" s="65"/>
      <c r="D28" s="69"/>
      <c r="E28" s="69"/>
      <c r="F28" s="69"/>
      <c r="G28" s="69"/>
    </row>
    <row r="29" spans="1:7" ht="15" customHeight="1">
      <c r="B29" s="57">
        <v>0.45</v>
      </c>
      <c r="C29" s="65" t="s">
        <v>19</v>
      </c>
      <c r="D29" s="71"/>
      <c r="E29" s="71"/>
      <c r="F29" s="71"/>
      <c r="G29" s="71"/>
    </row>
    <row r="30" spans="1:7" ht="15" customHeight="1">
      <c r="B30" s="61" t="s">
        <v>20</v>
      </c>
      <c r="C30" s="65" t="s">
        <v>14</v>
      </c>
      <c r="D30" s="63">
        <v>17041</v>
      </c>
      <c r="E30" s="63">
        <v>16068</v>
      </c>
      <c r="F30" s="63">
        <v>16068</v>
      </c>
      <c r="G30" s="63">
        <v>16661</v>
      </c>
    </row>
    <row r="31" spans="1:7" ht="15" customHeight="1">
      <c r="B31" s="61" t="s">
        <v>91</v>
      </c>
      <c r="C31" s="65" t="s">
        <v>90</v>
      </c>
      <c r="D31" s="64">
        <v>0</v>
      </c>
      <c r="E31" s="63">
        <v>144</v>
      </c>
      <c r="F31" s="63">
        <v>144</v>
      </c>
      <c r="G31" s="63">
        <v>411</v>
      </c>
    </row>
    <row r="32" spans="1:7" ht="15" customHeight="1">
      <c r="B32" s="61" t="s">
        <v>21</v>
      </c>
      <c r="C32" s="65" t="s">
        <v>16</v>
      </c>
      <c r="D32" s="63">
        <v>187</v>
      </c>
      <c r="E32" s="63">
        <v>137</v>
      </c>
      <c r="F32" s="63">
        <v>137</v>
      </c>
      <c r="G32" s="63">
        <v>151</v>
      </c>
    </row>
    <row r="33" spans="1:7" ht="15" customHeight="1">
      <c r="A33" s="9"/>
      <c r="B33" s="72" t="s">
        <v>22</v>
      </c>
      <c r="C33" s="73" t="s">
        <v>18</v>
      </c>
      <c r="D33" s="63">
        <v>910</v>
      </c>
      <c r="E33" s="63">
        <v>600</v>
      </c>
      <c r="F33" s="63">
        <v>600</v>
      </c>
      <c r="G33" s="63">
        <v>660</v>
      </c>
    </row>
    <row r="34" spans="1:7" ht="15" customHeight="1">
      <c r="A34" s="9" t="s">
        <v>8</v>
      </c>
      <c r="B34" s="74">
        <v>0.45</v>
      </c>
      <c r="C34" s="73" t="s">
        <v>19</v>
      </c>
      <c r="D34" s="67">
        <f t="shared" ref="D34:F34" si="1">SUM(D30:D33)</f>
        <v>18138</v>
      </c>
      <c r="E34" s="67">
        <f t="shared" si="1"/>
        <v>16949</v>
      </c>
      <c r="F34" s="67">
        <f t="shared" si="1"/>
        <v>16949</v>
      </c>
      <c r="G34" s="67">
        <v>17883</v>
      </c>
    </row>
    <row r="35" spans="1:7" ht="15" customHeight="1">
      <c r="A35" s="9"/>
      <c r="B35" s="10"/>
      <c r="C35" s="73"/>
      <c r="D35" s="69"/>
      <c r="E35" s="69"/>
      <c r="F35" s="69"/>
      <c r="G35" s="69"/>
    </row>
    <row r="36" spans="1:7" ht="14.4" customHeight="1">
      <c r="B36" s="57">
        <v>0.46</v>
      </c>
      <c r="C36" s="65" t="s">
        <v>23</v>
      </c>
      <c r="D36" s="71"/>
      <c r="E36" s="71"/>
      <c r="F36" s="71"/>
      <c r="G36" s="71"/>
    </row>
    <row r="37" spans="1:7" ht="14.4" customHeight="1">
      <c r="B37" s="61" t="s">
        <v>24</v>
      </c>
      <c r="C37" s="65" t="s">
        <v>14</v>
      </c>
      <c r="D37" s="63">
        <v>11644</v>
      </c>
      <c r="E37" s="63">
        <v>14025</v>
      </c>
      <c r="F37" s="63">
        <v>14025</v>
      </c>
      <c r="G37" s="63">
        <v>12866</v>
      </c>
    </row>
    <row r="38" spans="1:7" ht="14.4" customHeight="1">
      <c r="B38" s="61" t="s">
        <v>92</v>
      </c>
      <c r="C38" s="65" t="s">
        <v>90</v>
      </c>
      <c r="D38" s="64">
        <v>0</v>
      </c>
      <c r="E38" s="63">
        <v>261</v>
      </c>
      <c r="F38" s="63">
        <v>261</v>
      </c>
      <c r="G38" s="63">
        <v>261</v>
      </c>
    </row>
    <row r="39" spans="1:7" ht="14.4" customHeight="1">
      <c r="A39" s="9"/>
      <c r="B39" s="72" t="s">
        <v>25</v>
      </c>
      <c r="C39" s="73" t="s">
        <v>16</v>
      </c>
      <c r="D39" s="75">
        <v>179</v>
      </c>
      <c r="E39" s="75">
        <v>134</v>
      </c>
      <c r="F39" s="75">
        <v>134</v>
      </c>
      <c r="G39" s="75">
        <v>147</v>
      </c>
    </row>
    <row r="40" spans="1:7" ht="14.4" customHeight="1">
      <c r="A40" s="9"/>
      <c r="B40" s="72" t="s">
        <v>26</v>
      </c>
      <c r="C40" s="73" t="s">
        <v>18</v>
      </c>
      <c r="D40" s="77">
        <v>900</v>
      </c>
      <c r="E40" s="77">
        <v>593</v>
      </c>
      <c r="F40" s="77">
        <v>593</v>
      </c>
      <c r="G40" s="77">
        <v>652</v>
      </c>
    </row>
    <row r="41" spans="1:7" ht="14.4" customHeight="1">
      <c r="A41" s="9" t="s">
        <v>8</v>
      </c>
      <c r="B41" s="74">
        <v>0.46</v>
      </c>
      <c r="C41" s="73" t="s">
        <v>23</v>
      </c>
      <c r="D41" s="67">
        <f t="shared" ref="D41:F41" si="2">SUM(D37:D40)</f>
        <v>12723</v>
      </c>
      <c r="E41" s="67">
        <f t="shared" si="2"/>
        <v>15013</v>
      </c>
      <c r="F41" s="67">
        <f t="shared" si="2"/>
        <v>15013</v>
      </c>
      <c r="G41" s="67">
        <v>13926</v>
      </c>
    </row>
    <row r="42" spans="1:7" ht="12" customHeight="1">
      <c r="A42" s="9"/>
      <c r="B42" s="74"/>
      <c r="C42" s="73"/>
      <c r="D42" s="79"/>
      <c r="E42" s="79"/>
      <c r="F42" s="79"/>
      <c r="G42" s="79"/>
    </row>
    <row r="43" spans="1:7" ht="14.4" customHeight="1">
      <c r="A43" s="9"/>
      <c r="B43" s="74">
        <v>0.47</v>
      </c>
      <c r="C43" s="73" t="s">
        <v>27</v>
      </c>
      <c r="D43" s="80"/>
      <c r="E43" s="80"/>
      <c r="F43" s="80"/>
      <c r="G43" s="80"/>
    </row>
    <row r="44" spans="1:7" ht="14.4" customHeight="1">
      <c r="A44" s="9"/>
      <c r="B44" s="72" t="s">
        <v>28</v>
      </c>
      <c r="C44" s="73" t="s">
        <v>14</v>
      </c>
      <c r="D44" s="75">
        <v>9839</v>
      </c>
      <c r="E44" s="75">
        <v>8888</v>
      </c>
      <c r="F44" s="75">
        <v>8888</v>
      </c>
      <c r="G44" s="75">
        <v>10360</v>
      </c>
    </row>
    <row r="45" spans="1:7" ht="14.4" customHeight="1">
      <c r="B45" s="61" t="s">
        <v>29</v>
      </c>
      <c r="C45" s="65" t="s">
        <v>16</v>
      </c>
      <c r="D45" s="63">
        <v>148</v>
      </c>
      <c r="E45" s="63">
        <v>111</v>
      </c>
      <c r="F45" s="63">
        <v>111</v>
      </c>
      <c r="G45" s="63">
        <v>122</v>
      </c>
    </row>
    <row r="46" spans="1:7" ht="14.4" customHeight="1">
      <c r="B46" s="61" t="s">
        <v>30</v>
      </c>
      <c r="C46" s="65" t="s">
        <v>18</v>
      </c>
      <c r="D46" s="63">
        <v>400</v>
      </c>
      <c r="E46" s="63">
        <v>300</v>
      </c>
      <c r="F46" s="63">
        <v>300</v>
      </c>
      <c r="G46" s="63">
        <v>330</v>
      </c>
    </row>
    <row r="47" spans="1:7" ht="14.4" customHeight="1">
      <c r="A47" s="16" t="s">
        <v>8</v>
      </c>
      <c r="B47" s="57">
        <v>0.47</v>
      </c>
      <c r="C47" s="65" t="s">
        <v>27</v>
      </c>
      <c r="D47" s="67">
        <f t="shared" ref="D47:F47" si="3">SUM(D44:D46)</f>
        <v>10387</v>
      </c>
      <c r="E47" s="67">
        <f t="shared" si="3"/>
        <v>9299</v>
      </c>
      <c r="F47" s="67">
        <f t="shared" si="3"/>
        <v>9299</v>
      </c>
      <c r="G47" s="67">
        <v>10812</v>
      </c>
    </row>
    <row r="48" spans="1:7" ht="12" customHeight="1">
      <c r="C48" s="65"/>
      <c r="D48" s="69"/>
      <c r="E48" s="69"/>
      <c r="F48" s="69"/>
      <c r="G48" s="69"/>
    </row>
    <row r="49" spans="1:7" ht="14.4" customHeight="1">
      <c r="B49" s="57">
        <v>0.48</v>
      </c>
      <c r="C49" s="65" t="s">
        <v>31</v>
      </c>
      <c r="D49" s="71"/>
      <c r="E49" s="71"/>
      <c r="F49" s="71"/>
      <c r="G49" s="71"/>
    </row>
    <row r="50" spans="1:7" ht="14.4" customHeight="1">
      <c r="B50" s="61" t="s">
        <v>32</v>
      </c>
      <c r="C50" s="65" t="s">
        <v>14</v>
      </c>
      <c r="D50" s="63">
        <v>13091</v>
      </c>
      <c r="E50" s="63">
        <v>14979</v>
      </c>
      <c r="F50" s="63">
        <v>14979</v>
      </c>
      <c r="G50" s="63">
        <v>16211</v>
      </c>
    </row>
    <row r="51" spans="1:7" ht="14.4" customHeight="1">
      <c r="B51" s="61" t="s">
        <v>93</v>
      </c>
      <c r="C51" s="65" t="s">
        <v>90</v>
      </c>
      <c r="D51" s="64">
        <v>0</v>
      </c>
      <c r="E51" s="63">
        <v>531</v>
      </c>
      <c r="F51" s="63">
        <v>531</v>
      </c>
      <c r="G51" s="63">
        <v>747</v>
      </c>
    </row>
    <row r="52" spans="1:7" ht="14.4" customHeight="1">
      <c r="B52" s="61" t="s">
        <v>33</v>
      </c>
      <c r="C52" s="65" t="s">
        <v>16</v>
      </c>
      <c r="D52" s="63">
        <v>205</v>
      </c>
      <c r="E52" s="63">
        <v>154</v>
      </c>
      <c r="F52" s="63">
        <v>154</v>
      </c>
      <c r="G52" s="63">
        <v>169</v>
      </c>
    </row>
    <row r="53" spans="1:7" ht="14.4" customHeight="1">
      <c r="B53" s="61" t="s">
        <v>34</v>
      </c>
      <c r="C53" s="65" t="s">
        <v>18</v>
      </c>
      <c r="D53" s="63">
        <v>373</v>
      </c>
      <c r="E53" s="63">
        <v>158</v>
      </c>
      <c r="F53" s="63">
        <v>158</v>
      </c>
      <c r="G53" s="63">
        <v>174</v>
      </c>
    </row>
    <row r="54" spans="1:7" ht="14.4" customHeight="1">
      <c r="A54" s="82" t="s">
        <v>8</v>
      </c>
      <c r="B54" s="83">
        <v>0.48</v>
      </c>
      <c r="C54" s="84" t="s">
        <v>31</v>
      </c>
      <c r="D54" s="67">
        <f t="shared" ref="D54:F54" si="4">SUM(D50:D53)</f>
        <v>13669</v>
      </c>
      <c r="E54" s="67">
        <f t="shared" si="4"/>
        <v>15822</v>
      </c>
      <c r="F54" s="67">
        <f t="shared" si="4"/>
        <v>15822</v>
      </c>
      <c r="G54" s="67">
        <v>17301</v>
      </c>
    </row>
    <row r="55" spans="1:7" ht="12" customHeight="1">
      <c r="C55" s="65"/>
      <c r="D55" s="69"/>
      <c r="E55" s="69"/>
      <c r="F55" s="69"/>
      <c r="G55" s="69"/>
    </row>
    <row r="56" spans="1:7" ht="14.4" customHeight="1">
      <c r="B56" s="85">
        <v>0.5</v>
      </c>
      <c r="C56" s="65" t="s">
        <v>35</v>
      </c>
      <c r="D56" s="71"/>
      <c r="E56" s="71"/>
      <c r="F56" s="71"/>
      <c r="G56" s="71"/>
    </row>
    <row r="57" spans="1:7" ht="14.4" customHeight="1">
      <c r="B57" s="61" t="s">
        <v>36</v>
      </c>
      <c r="C57" s="65" t="s">
        <v>14</v>
      </c>
      <c r="D57" s="63">
        <v>7821</v>
      </c>
      <c r="E57" s="63">
        <v>10026</v>
      </c>
      <c r="F57" s="63">
        <v>10026</v>
      </c>
      <c r="G57" s="63">
        <v>9786</v>
      </c>
    </row>
    <row r="58" spans="1:7" ht="14.4" customHeight="1">
      <c r="B58" s="61" t="s">
        <v>37</v>
      </c>
      <c r="C58" s="65" t="s">
        <v>16</v>
      </c>
      <c r="D58" s="63">
        <v>116</v>
      </c>
      <c r="E58" s="63">
        <v>87</v>
      </c>
      <c r="F58" s="63">
        <v>87</v>
      </c>
      <c r="G58" s="63">
        <v>96</v>
      </c>
    </row>
    <row r="59" spans="1:7" ht="14.4" customHeight="1">
      <c r="B59" s="61" t="s">
        <v>38</v>
      </c>
      <c r="C59" s="65" t="s">
        <v>18</v>
      </c>
      <c r="D59" s="63">
        <v>210</v>
      </c>
      <c r="E59" s="63">
        <v>158</v>
      </c>
      <c r="F59" s="63">
        <v>158</v>
      </c>
      <c r="G59" s="63">
        <v>174</v>
      </c>
    </row>
    <row r="60" spans="1:7" ht="14.4" customHeight="1">
      <c r="A60" s="9" t="s">
        <v>8</v>
      </c>
      <c r="B60" s="85">
        <v>0.5</v>
      </c>
      <c r="C60" s="73" t="s">
        <v>35</v>
      </c>
      <c r="D60" s="67">
        <f t="shared" ref="D60:F60" si="5">SUM(D57:D59)</f>
        <v>8147</v>
      </c>
      <c r="E60" s="67">
        <f t="shared" si="5"/>
        <v>10271</v>
      </c>
      <c r="F60" s="67">
        <f t="shared" si="5"/>
        <v>10271</v>
      </c>
      <c r="G60" s="67">
        <v>10056</v>
      </c>
    </row>
    <row r="61" spans="1:7" ht="12" customHeight="1">
      <c r="A61" s="9"/>
      <c r="B61" s="85"/>
      <c r="C61" s="65"/>
      <c r="D61" s="69"/>
      <c r="E61" s="69"/>
      <c r="F61" s="69"/>
      <c r="G61" s="69"/>
    </row>
    <row r="62" spans="1:7" ht="14.4" customHeight="1">
      <c r="A62" s="9"/>
      <c r="B62" s="85">
        <v>0.51</v>
      </c>
      <c r="C62" s="65" t="s">
        <v>64</v>
      </c>
      <c r="D62" s="69"/>
      <c r="E62" s="69"/>
      <c r="F62" s="69"/>
      <c r="G62" s="69"/>
    </row>
    <row r="63" spans="1:7" ht="14.4" customHeight="1">
      <c r="A63" s="9"/>
      <c r="B63" s="85" t="s">
        <v>65</v>
      </c>
      <c r="C63" s="65" t="s">
        <v>14</v>
      </c>
      <c r="D63" s="63">
        <v>5026</v>
      </c>
      <c r="E63" s="63">
        <v>6355</v>
      </c>
      <c r="F63" s="75">
        <v>6355</v>
      </c>
      <c r="G63" s="63">
        <v>7374</v>
      </c>
    </row>
    <row r="64" spans="1:7" ht="14.4" customHeight="1">
      <c r="A64" s="9"/>
      <c r="B64" s="86" t="s">
        <v>66</v>
      </c>
      <c r="C64" s="73" t="s">
        <v>16</v>
      </c>
      <c r="D64" s="75">
        <v>115</v>
      </c>
      <c r="E64" s="75">
        <v>86</v>
      </c>
      <c r="F64" s="75">
        <v>86</v>
      </c>
      <c r="G64" s="63">
        <v>95</v>
      </c>
    </row>
    <row r="65" spans="1:7" ht="14.4" customHeight="1">
      <c r="A65" s="9"/>
      <c r="B65" s="86" t="s">
        <v>67</v>
      </c>
      <c r="C65" s="73" t="s">
        <v>18</v>
      </c>
      <c r="D65" s="75">
        <v>240</v>
      </c>
      <c r="E65" s="75">
        <v>180</v>
      </c>
      <c r="F65" s="75">
        <v>180</v>
      </c>
      <c r="G65" s="75">
        <v>198</v>
      </c>
    </row>
    <row r="66" spans="1:7" ht="14.4" customHeight="1">
      <c r="A66" s="9" t="s">
        <v>8</v>
      </c>
      <c r="B66" s="74">
        <v>0.51</v>
      </c>
      <c r="C66" s="73" t="s">
        <v>64</v>
      </c>
      <c r="D66" s="67">
        <f t="shared" ref="D66:F66" si="6">SUM(D63:D65)</f>
        <v>5381</v>
      </c>
      <c r="E66" s="67">
        <f t="shared" si="6"/>
        <v>6621</v>
      </c>
      <c r="F66" s="67">
        <f t="shared" si="6"/>
        <v>6621</v>
      </c>
      <c r="G66" s="67">
        <v>7667</v>
      </c>
    </row>
    <row r="67" spans="1:7" ht="12" customHeight="1">
      <c r="A67" s="9"/>
      <c r="B67" s="86"/>
      <c r="C67" s="73"/>
      <c r="D67" s="69"/>
      <c r="E67" s="69"/>
      <c r="F67" s="69"/>
      <c r="G67" s="69"/>
    </row>
    <row r="68" spans="1:7" ht="15.15" customHeight="1">
      <c r="A68" s="9"/>
      <c r="B68" s="74">
        <v>0.52</v>
      </c>
      <c r="C68" s="73" t="s">
        <v>39</v>
      </c>
      <c r="D68" s="80"/>
      <c r="E68" s="80"/>
      <c r="F68" s="80"/>
      <c r="G68" s="80"/>
    </row>
    <row r="69" spans="1:7" ht="15.15" customHeight="1">
      <c r="A69" s="9"/>
      <c r="B69" s="72" t="s">
        <v>40</v>
      </c>
      <c r="C69" s="73" t="s">
        <v>14</v>
      </c>
      <c r="D69" s="75">
        <v>7253</v>
      </c>
      <c r="E69" s="75">
        <v>8123</v>
      </c>
      <c r="F69" s="75">
        <v>8123</v>
      </c>
      <c r="G69" s="75">
        <v>9371</v>
      </c>
    </row>
    <row r="70" spans="1:7" ht="15.15" customHeight="1">
      <c r="A70" s="9"/>
      <c r="B70" s="72" t="s">
        <v>41</v>
      </c>
      <c r="C70" s="73" t="s">
        <v>16</v>
      </c>
      <c r="D70" s="75">
        <v>99</v>
      </c>
      <c r="E70" s="75">
        <v>74</v>
      </c>
      <c r="F70" s="75">
        <v>74</v>
      </c>
      <c r="G70" s="63">
        <v>81</v>
      </c>
    </row>
    <row r="71" spans="1:7" ht="15.15" customHeight="1">
      <c r="A71" s="9"/>
      <c r="B71" s="72" t="s">
        <v>42</v>
      </c>
      <c r="C71" s="73" t="s">
        <v>18</v>
      </c>
      <c r="D71" s="63">
        <v>215</v>
      </c>
      <c r="E71" s="75">
        <v>161</v>
      </c>
      <c r="F71" s="63">
        <v>161</v>
      </c>
      <c r="G71" s="63">
        <v>177</v>
      </c>
    </row>
    <row r="72" spans="1:7" ht="15.15" customHeight="1">
      <c r="A72" s="9" t="s">
        <v>8</v>
      </c>
      <c r="B72" s="74">
        <v>0.52</v>
      </c>
      <c r="C72" s="73" t="s">
        <v>39</v>
      </c>
      <c r="D72" s="67">
        <f t="shared" ref="D72:F72" si="7">SUM(D69:D71)</f>
        <v>7567</v>
      </c>
      <c r="E72" s="67">
        <f t="shared" si="7"/>
        <v>8358</v>
      </c>
      <c r="F72" s="67">
        <f t="shared" si="7"/>
        <v>8358</v>
      </c>
      <c r="G72" s="67">
        <v>9629</v>
      </c>
    </row>
    <row r="73" spans="1:7" ht="12" customHeight="1">
      <c r="A73" s="9"/>
      <c r="B73" s="74"/>
      <c r="C73" s="73"/>
      <c r="D73" s="69"/>
      <c r="E73" s="69"/>
      <c r="F73" s="69"/>
      <c r="G73" s="69"/>
    </row>
    <row r="74" spans="1:7" ht="15.15" customHeight="1">
      <c r="A74" s="9"/>
      <c r="B74" s="74">
        <v>0.55000000000000004</v>
      </c>
      <c r="C74" s="73" t="s">
        <v>68</v>
      </c>
      <c r="D74" s="69"/>
      <c r="E74" s="69"/>
      <c r="F74" s="69"/>
      <c r="G74" s="69"/>
    </row>
    <row r="75" spans="1:7" ht="15.15" customHeight="1">
      <c r="A75" s="9"/>
      <c r="B75" s="86" t="s">
        <v>69</v>
      </c>
      <c r="C75" s="73" t="s">
        <v>14</v>
      </c>
      <c r="D75" s="75">
        <v>2094</v>
      </c>
      <c r="E75" s="75">
        <v>2446</v>
      </c>
      <c r="F75" s="75">
        <v>2446</v>
      </c>
      <c r="G75" s="75">
        <v>2452</v>
      </c>
    </row>
    <row r="76" spans="1:7" ht="15.15" customHeight="1">
      <c r="A76" s="9"/>
      <c r="B76" s="86" t="s">
        <v>70</v>
      </c>
      <c r="C76" s="73" t="s">
        <v>16</v>
      </c>
      <c r="D76" s="75">
        <v>81</v>
      </c>
      <c r="E76" s="75">
        <v>61</v>
      </c>
      <c r="F76" s="75">
        <v>61</v>
      </c>
      <c r="G76" s="75">
        <v>67</v>
      </c>
    </row>
    <row r="77" spans="1:7" ht="15.15" customHeight="1">
      <c r="A77" s="9"/>
      <c r="B77" s="86" t="s">
        <v>71</v>
      </c>
      <c r="C77" s="73" t="s">
        <v>18</v>
      </c>
      <c r="D77" s="77">
        <v>186</v>
      </c>
      <c r="E77" s="77">
        <v>140</v>
      </c>
      <c r="F77" s="77">
        <v>140</v>
      </c>
      <c r="G77" s="77">
        <v>154</v>
      </c>
    </row>
    <row r="78" spans="1:7" ht="15.15" customHeight="1">
      <c r="A78" s="9" t="s">
        <v>8</v>
      </c>
      <c r="B78" s="74">
        <v>0.55000000000000004</v>
      </c>
      <c r="C78" s="73" t="s">
        <v>68</v>
      </c>
      <c r="D78" s="77">
        <f t="shared" ref="D78:F78" si="8">SUM(D75:D77)</f>
        <v>2361</v>
      </c>
      <c r="E78" s="77">
        <f t="shared" si="8"/>
        <v>2647</v>
      </c>
      <c r="F78" s="77">
        <f t="shared" si="8"/>
        <v>2647</v>
      </c>
      <c r="G78" s="77">
        <v>2673</v>
      </c>
    </row>
    <row r="79" spans="1:7" ht="12" customHeight="1">
      <c r="A79" s="9"/>
      <c r="B79" s="74"/>
      <c r="C79" s="73"/>
      <c r="D79" s="69"/>
      <c r="E79" s="87"/>
      <c r="F79" s="69"/>
      <c r="G79" s="69"/>
    </row>
    <row r="80" spans="1:7" ht="15.15" customHeight="1">
      <c r="A80" s="9"/>
      <c r="B80" s="74">
        <v>0.56999999999999995</v>
      </c>
      <c r="C80" s="88" t="s">
        <v>43</v>
      </c>
      <c r="D80" s="69"/>
      <c r="E80" s="69"/>
      <c r="F80" s="69"/>
      <c r="G80" s="69"/>
    </row>
    <row r="81" spans="1:7" ht="15.15" customHeight="1">
      <c r="A81" s="9"/>
      <c r="B81" s="72" t="s">
        <v>44</v>
      </c>
      <c r="C81" s="88" t="s">
        <v>14</v>
      </c>
      <c r="D81" s="75">
        <v>10320</v>
      </c>
      <c r="E81" s="75">
        <v>11621</v>
      </c>
      <c r="F81" s="75">
        <v>11621</v>
      </c>
      <c r="G81" s="75">
        <v>10891</v>
      </c>
    </row>
    <row r="82" spans="1:7" ht="15.15" customHeight="1">
      <c r="B82" s="61" t="s">
        <v>45</v>
      </c>
      <c r="C82" s="89" t="s">
        <v>16</v>
      </c>
      <c r="D82" s="63">
        <v>114</v>
      </c>
      <c r="E82" s="63">
        <v>86</v>
      </c>
      <c r="F82" s="63">
        <v>86</v>
      </c>
      <c r="G82" s="63">
        <v>95</v>
      </c>
    </row>
    <row r="83" spans="1:7" ht="15.15" customHeight="1">
      <c r="B83" s="61" t="s">
        <v>46</v>
      </c>
      <c r="C83" s="89" t="s">
        <v>18</v>
      </c>
      <c r="D83" s="63">
        <v>208</v>
      </c>
      <c r="E83" s="63">
        <v>156</v>
      </c>
      <c r="F83" s="63">
        <v>156</v>
      </c>
      <c r="G83" s="63">
        <v>172</v>
      </c>
    </row>
    <row r="84" spans="1:7" ht="15.15" customHeight="1">
      <c r="A84" s="16" t="s">
        <v>8</v>
      </c>
      <c r="B84" s="57">
        <v>0.56999999999999995</v>
      </c>
      <c r="C84" s="89" t="s">
        <v>43</v>
      </c>
      <c r="D84" s="67">
        <f t="shared" ref="D84:F84" si="9">SUM(D81:D83)</f>
        <v>10642</v>
      </c>
      <c r="E84" s="67">
        <f t="shared" si="9"/>
        <v>11863</v>
      </c>
      <c r="F84" s="67">
        <f t="shared" si="9"/>
        <v>11863</v>
      </c>
      <c r="G84" s="67">
        <v>11158</v>
      </c>
    </row>
    <row r="85" spans="1:7" ht="15.15" customHeight="1">
      <c r="A85" s="9" t="s">
        <v>8</v>
      </c>
      <c r="B85" s="90">
        <v>1E-3</v>
      </c>
      <c r="C85" s="91" t="s">
        <v>11</v>
      </c>
      <c r="D85" s="67">
        <f t="shared" ref="D85:F85" si="10">D84+D72+D60+D54+D47+D41+D34+D27+D78+D66</f>
        <v>148136</v>
      </c>
      <c r="E85" s="67">
        <f t="shared" si="10"/>
        <v>177458</v>
      </c>
      <c r="F85" s="67">
        <f t="shared" si="10"/>
        <v>177458</v>
      </c>
      <c r="G85" s="67">
        <v>166526</v>
      </c>
    </row>
    <row r="86" spans="1:7" ht="10.95" customHeight="1">
      <c r="B86" s="92"/>
      <c r="C86" s="53"/>
      <c r="D86" s="69"/>
      <c r="E86" s="69"/>
      <c r="F86" s="69"/>
      <c r="G86" s="69"/>
    </row>
    <row r="87" spans="1:7" ht="15.15" customHeight="1">
      <c r="B87" s="56">
        <v>3.0000000000000001E-3</v>
      </c>
      <c r="C87" s="93" t="s">
        <v>47</v>
      </c>
      <c r="D87" s="71"/>
      <c r="E87" s="71"/>
      <c r="F87" s="71"/>
      <c r="G87" s="71"/>
    </row>
    <row r="88" spans="1:7" ht="15.15" customHeight="1">
      <c r="B88" s="94">
        <v>60</v>
      </c>
      <c r="C88" s="89" t="s">
        <v>47</v>
      </c>
      <c r="D88" s="71"/>
      <c r="E88" s="71"/>
      <c r="F88" s="71"/>
      <c r="G88" s="71"/>
    </row>
    <row r="89" spans="1:7" ht="15.15" customHeight="1">
      <c r="A89" s="9"/>
      <c r="B89" s="72" t="s">
        <v>48</v>
      </c>
      <c r="C89" s="88" t="s">
        <v>49</v>
      </c>
      <c r="D89" s="63">
        <v>1341</v>
      </c>
      <c r="E89" s="64">
        <v>0</v>
      </c>
      <c r="F89" s="64">
        <v>0</v>
      </c>
      <c r="G89" s="63">
        <v>2500</v>
      </c>
    </row>
    <row r="90" spans="1:7" ht="15.15" customHeight="1">
      <c r="A90" s="9" t="s">
        <v>8</v>
      </c>
      <c r="B90" s="90">
        <v>3.0000000000000001E-3</v>
      </c>
      <c r="C90" s="91" t="s">
        <v>47</v>
      </c>
      <c r="D90" s="67">
        <f t="shared" ref="D90:F90" si="11">D89</f>
        <v>1341</v>
      </c>
      <c r="E90" s="68">
        <f t="shared" si="11"/>
        <v>0</v>
      </c>
      <c r="F90" s="68">
        <f t="shared" si="11"/>
        <v>0</v>
      </c>
      <c r="G90" s="67">
        <v>2500</v>
      </c>
    </row>
    <row r="91" spans="1:7" ht="10.95" customHeight="1">
      <c r="A91" s="9"/>
      <c r="B91" s="56"/>
      <c r="C91" s="95"/>
      <c r="D91" s="70"/>
      <c r="E91" s="69"/>
      <c r="F91" s="69"/>
      <c r="G91" s="69"/>
    </row>
    <row r="92" spans="1:7" ht="15.15" customHeight="1">
      <c r="A92" s="9"/>
      <c r="B92" s="90">
        <v>0.10100000000000001</v>
      </c>
      <c r="C92" s="95" t="s">
        <v>50</v>
      </c>
      <c r="D92" s="70"/>
      <c r="E92" s="69"/>
      <c r="F92" s="69"/>
      <c r="G92" s="69"/>
    </row>
    <row r="93" spans="1:7" ht="15.15" customHeight="1">
      <c r="A93" s="9"/>
      <c r="B93" s="96">
        <v>61</v>
      </c>
      <c r="C93" s="97" t="s">
        <v>51</v>
      </c>
      <c r="D93" s="70"/>
      <c r="E93" s="69"/>
      <c r="F93" s="69"/>
      <c r="G93" s="69"/>
    </row>
    <row r="94" spans="1:7" ht="15.15" customHeight="1">
      <c r="A94" s="9"/>
      <c r="B94" s="98" t="s">
        <v>52</v>
      </c>
      <c r="C94" s="97" t="s">
        <v>53</v>
      </c>
      <c r="D94" s="63">
        <v>499</v>
      </c>
      <c r="E94" s="64">
        <v>0</v>
      </c>
      <c r="F94" s="64">
        <v>0</v>
      </c>
      <c r="G94" s="63">
        <v>700</v>
      </c>
    </row>
    <row r="95" spans="1:7" ht="15.15" customHeight="1">
      <c r="A95" s="9" t="s">
        <v>8</v>
      </c>
      <c r="B95" s="90">
        <v>0.10100000000000001</v>
      </c>
      <c r="C95" s="95" t="s">
        <v>50</v>
      </c>
      <c r="D95" s="67">
        <f t="shared" ref="D95:F95" si="12">D94</f>
        <v>499</v>
      </c>
      <c r="E95" s="68">
        <f t="shared" si="12"/>
        <v>0</v>
      </c>
      <c r="F95" s="68">
        <f t="shared" si="12"/>
        <v>0</v>
      </c>
      <c r="G95" s="67">
        <v>700</v>
      </c>
    </row>
    <row r="96" spans="1:7" ht="10.95" customHeight="1">
      <c r="A96" s="9"/>
      <c r="B96" s="10"/>
      <c r="C96" s="97"/>
      <c r="D96" s="70"/>
      <c r="E96" s="69"/>
      <c r="F96" s="69"/>
      <c r="G96" s="69"/>
    </row>
    <row r="97" spans="1:7" ht="15" customHeight="1">
      <c r="A97" s="9"/>
      <c r="B97" s="90">
        <v>0.105</v>
      </c>
      <c r="C97" s="91" t="s">
        <v>54</v>
      </c>
      <c r="D97" s="70"/>
      <c r="E97" s="69"/>
      <c r="F97" s="69"/>
      <c r="G97" s="69"/>
    </row>
    <row r="98" spans="1:7" ht="15" customHeight="1">
      <c r="A98" s="9"/>
      <c r="B98" s="72" t="s">
        <v>55</v>
      </c>
      <c r="C98" s="88" t="s">
        <v>56</v>
      </c>
      <c r="D98" s="75">
        <v>900</v>
      </c>
      <c r="E98" s="76">
        <v>0</v>
      </c>
      <c r="F98" s="76">
        <v>0</v>
      </c>
      <c r="G98" s="75">
        <v>2000</v>
      </c>
    </row>
    <row r="99" spans="1:7" ht="15" customHeight="1">
      <c r="A99" s="9" t="s">
        <v>8</v>
      </c>
      <c r="B99" s="90">
        <v>0.105</v>
      </c>
      <c r="C99" s="91" t="s">
        <v>54</v>
      </c>
      <c r="D99" s="67">
        <f t="shared" ref="D99:F99" si="13">D98</f>
        <v>900</v>
      </c>
      <c r="E99" s="68">
        <f t="shared" si="13"/>
        <v>0</v>
      </c>
      <c r="F99" s="68">
        <f t="shared" si="13"/>
        <v>0</v>
      </c>
      <c r="G99" s="67">
        <v>2000</v>
      </c>
    </row>
    <row r="100" spans="1:7" ht="10.95" customHeight="1">
      <c r="A100" s="9"/>
      <c r="B100" s="90"/>
      <c r="C100" s="95"/>
      <c r="D100" s="70"/>
      <c r="E100" s="69"/>
      <c r="F100" s="69"/>
      <c r="G100" s="69"/>
    </row>
    <row r="101" spans="1:7" ht="15" customHeight="1">
      <c r="A101" s="9"/>
      <c r="B101" s="90">
        <v>0.107</v>
      </c>
      <c r="C101" s="95" t="s">
        <v>57</v>
      </c>
      <c r="D101" s="70"/>
      <c r="E101" s="69"/>
      <c r="F101" s="69"/>
      <c r="G101" s="69"/>
    </row>
    <row r="102" spans="1:7" ht="15" customHeight="1">
      <c r="A102" s="9"/>
      <c r="B102" s="96">
        <v>62</v>
      </c>
      <c r="C102" s="97" t="s">
        <v>57</v>
      </c>
      <c r="D102" s="70"/>
      <c r="E102" s="69"/>
      <c r="F102" s="69"/>
      <c r="G102" s="69"/>
    </row>
    <row r="103" spans="1:7" ht="15" customHeight="1">
      <c r="A103" s="9"/>
      <c r="B103" s="72" t="s">
        <v>58</v>
      </c>
      <c r="C103" s="97" t="s">
        <v>75</v>
      </c>
      <c r="D103" s="75">
        <v>2100</v>
      </c>
      <c r="E103" s="76">
        <v>0</v>
      </c>
      <c r="F103" s="76">
        <v>0</v>
      </c>
      <c r="G103" s="75">
        <v>4000</v>
      </c>
    </row>
    <row r="104" spans="1:7" ht="15" customHeight="1">
      <c r="A104" s="9" t="s">
        <v>8</v>
      </c>
      <c r="B104" s="96">
        <v>62</v>
      </c>
      <c r="C104" s="97" t="s">
        <v>57</v>
      </c>
      <c r="D104" s="67">
        <f t="shared" ref="D104:F104" si="14">SUM(D102:D103)</f>
        <v>2100</v>
      </c>
      <c r="E104" s="68">
        <f t="shared" si="14"/>
        <v>0</v>
      </c>
      <c r="F104" s="68">
        <f t="shared" si="14"/>
        <v>0</v>
      </c>
      <c r="G104" s="67">
        <v>4000</v>
      </c>
    </row>
    <row r="105" spans="1:7" ht="15" customHeight="1">
      <c r="A105" s="82" t="s">
        <v>8</v>
      </c>
      <c r="B105" s="99">
        <v>0.107</v>
      </c>
      <c r="C105" s="100" t="s">
        <v>57</v>
      </c>
      <c r="D105" s="67">
        <f t="shared" ref="D105:F105" si="15">D104</f>
        <v>2100</v>
      </c>
      <c r="E105" s="68">
        <f t="shared" si="15"/>
        <v>0</v>
      </c>
      <c r="F105" s="68">
        <f t="shared" si="15"/>
        <v>0</v>
      </c>
      <c r="G105" s="67">
        <v>4000</v>
      </c>
    </row>
    <row r="106" spans="1:7" ht="8.4" customHeight="1">
      <c r="A106" s="9"/>
      <c r="B106" s="90"/>
      <c r="C106" s="95"/>
      <c r="D106" s="70"/>
      <c r="E106" s="69"/>
      <c r="F106" s="69"/>
      <c r="G106" s="69"/>
    </row>
    <row r="107" spans="1:7" ht="15" customHeight="1">
      <c r="A107" s="9"/>
      <c r="B107" s="90">
        <v>0.108</v>
      </c>
      <c r="C107" s="95" t="s">
        <v>60</v>
      </c>
      <c r="D107" s="81"/>
      <c r="E107" s="71"/>
      <c r="F107" s="71"/>
      <c r="G107" s="71"/>
    </row>
    <row r="108" spans="1:7" ht="15" customHeight="1">
      <c r="A108" s="9"/>
      <c r="B108" s="96">
        <v>62</v>
      </c>
      <c r="C108" s="73" t="s">
        <v>73</v>
      </c>
      <c r="D108" s="60"/>
      <c r="E108" s="71"/>
      <c r="F108" s="71"/>
      <c r="G108" s="71"/>
    </row>
    <row r="109" spans="1:7" ht="15" customHeight="1">
      <c r="A109" s="9"/>
      <c r="B109" s="72" t="s">
        <v>58</v>
      </c>
      <c r="C109" s="97" t="s">
        <v>75</v>
      </c>
      <c r="D109" s="101">
        <v>10000</v>
      </c>
      <c r="E109" s="101">
        <v>385</v>
      </c>
      <c r="F109" s="101">
        <v>385</v>
      </c>
      <c r="G109" s="77">
        <v>10000</v>
      </c>
    </row>
    <row r="110" spans="1:7" ht="15" customHeight="1">
      <c r="A110" s="9" t="s">
        <v>8</v>
      </c>
      <c r="B110" s="96">
        <v>62</v>
      </c>
      <c r="C110" s="73" t="s">
        <v>73</v>
      </c>
      <c r="D110" s="101">
        <f t="shared" ref="D110:F110" si="16">D109</f>
        <v>10000</v>
      </c>
      <c r="E110" s="101">
        <f t="shared" si="16"/>
        <v>385</v>
      </c>
      <c r="F110" s="101">
        <f t="shared" si="16"/>
        <v>385</v>
      </c>
      <c r="G110" s="101">
        <v>10000</v>
      </c>
    </row>
    <row r="111" spans="1:7" ht="15" customHeight="1">
      <c r="A111" s="9"/>
      <c r="B111" s="72"/>
      <c r="C111" s="97"/>
      <c r="D111" s="103"/>
      <c r="E111" s="103"/>
      <c r="F111" s="103"/>
      <c r="G111" s="87"/>
    </row>
    <row r="112" spans="1:7" ht="15" customHeight="1">
      <c r="A112" s="9"/>
      <c r="B112" s="96">
        <v>63</v>
      </c>
      <c r="C112" s="73" t="s">
        <v>74</v>
      </c>
      <c r="D112" s="70"/>
      <c r="E112" s="69"/>
      <c r="F112" s="69"/>
      <c r="G112" s="69"/>
    </row>
    <row r="113" spans="1:7" ht="15" customHeight="1">
      <c r="A113" s="9"/>
      <c r="B113" s="72" t="s">
        <v>61</v>
      </c>
      <c r="C113" s="73" t="s">
        <v>59</v>
      </c>
      <c r="D113" s="77">
        <v>1946</v>
      </c>
      <c r="E113" s="78">
        <v>0</v>
      </c>
      <c r="F113" s="78">
        <v>0</v>
      </c>
      <c r="G113" s="77">
        <v>2000</v>
      </c>
    </row>
    <row r="114" spans="1:7" ht="15" customHeight="1">
      <c r="A114" s="9" t="s">
        <v>8</v>
      </c>
      <c r="B114" s="96">
        <v>63</v>
      </c>
      <c r="C114" s="73" t="s">
        <v>74</v>
      </c>
      <c r="D114" s="75">
        <f t="shared" ref="D114:F114" si="17">D113</f>
        <v>1946</v>
      </c>
      <c r="E114" s="76">
        <f t="shared" si="17"/>
        <v>0</v>
      </c>
      <c r="F114" s="76">
        <f t="shared" si="17"/>
        <v>0</v>
      </c>
      <c r="G114" s="75">
        <v>2000</v>
      </c>
    </row>
    <row r="115" spans="1:7" ht="15" customHeight="1">
      <c r="A115" s="9" t="s">
        <v>8</v>
      </c>
      <c r="B115" s="90">
        <v>0.108</v>
      </c>
      <c r="C115" s="95" t="s">
        <v>60</v>
      </c>
      <c r="D115" s="67">
        <f t="shared" ref="D115:F115" si="18">D110+D114</f>
        <v>11946</v>
      </c>
      <c r="E115" s="67">
        <f t="shared" si="18"/>
        <v>385</v>
      </c>
      <c r="F115" s="67">
        <f t="shared" si="18"/>
        <v>385</v>
      </c>
      <c r="G115" s="67">
        <v>12000</v>
      </c>
    </row>
    <row r="116" spans="1:7" ht="13.05" customHeight="1">
      <c r="B116" s="55"/>
      <c r="C116" s="53"/>
      <c r="D116" s="69"/>
      <c r="E116" s="69"/>
      <c r="F116" s="69"/>
      <c r="G116" s="69"/>
    </row>
    <row r="117" spans="1:7" ht="15" customHeight="1">
      <c r="A117" s="9"/>
      <c r="B117" s="90">
        <v>0.27700000000000002</v>
      </c>
      <c r="C117" s="95" t="s">
        <v>62</v>
      </c>
      <c r="D117" s="69"/>
      <c r="E117" s="69"/>
      <c r="F117" s="69"/>
      <c r="G117" s="69"/>
    </row>
    <row r="118" spans="1:7" ht="15" customHeight="1">
      <c r="A118" s="9"/>
      <c r="B118" s="104" t="s">
        <v>72</v>
      </c>
      <c r="C118" s="73" t="s">
        <v>75</v>
      </c>
      <c r="D118" s="77">
        <v>1885</v>
      </c>
      <c r="E118" s="77">
        <v>1000</v>
      </c>
      <c r="F118" s="77">
        <v>1000</v>
      </c>
      <c r="G118" s="77">
        <v>1500</v>
      </c>
    </row>
    <row r="119" spans="1:7" ht="15" customHeight="1">
      <c r="A119" s="82" t="s">
        <v>8</v>
      </c>
      <c r="B119" s="99">
        <v>0.27700000000000002</v>
      </c>
      <c r="C119" s="100" t="s">
        <v>62</v>
      </c>
      <c r="D119" s="77">
        <f t="shared" ref="D119:F119" si="19">SUM(D118:D118)</f>
        <v>1885</v>
      </c>
      <c r="E119" s="77">
        <f t="shared" si="19"/>
        <v>1000</v>
      </c>
      <c r="F119" s="77">
        <f t="shared" si="19"/>
        <v>1000</v>
      </c>
      <c r="G119" s="77">
        <v>1500</v>
      </c>
    </row>
    <row r="120" spans="1:7" ht="15" customHeight="1">
      <c r="A120" s="9" t="s">
        <v>8</v>
      </c>
      <c r="B120" s="105">
        <v>2425</v>
      </c>
      <c r="C120" s="95" t="s">
        <v>2</v>
      </c>
      <c r="D120" s="77">
        <f t="shared" ref="D120:F120" si="20">D119+D115+D105+D99+D95+D90+D85</f>
        <v>166807</v>
      </c>
      <c r="E120" s="77">
        <f t="shared" si="20"/>
        <v>178843</v>
      </c>
      <c r="F120" s="77">
        <f t="shared" si="20"/>
        <v>178843</v>
      </c>
      <c r="G120" s="77">
        <v>189226</v>
      </c>
    </row>
    <row r="121" spans="1:7" ht="15" customHeight="1">
      <c r="A121" s="106" t="s">
        <v>8</v>
      </c>
      <c r="B121" s="107"/>
      <c r="C121" s="108" t="s">
        <v>9</v>
      </c>
      <c r="D121" s="67">
        <f t="shared" ref="D121:F121" si="21">D120</f>
        <v>166807</v>
      </c>
      <c r="E121" s="67">
        <f t="shared" si="21"/>
        <v>178843</v>
      </c>
      <c r="F121" s="67">
        <f t="shared" si="21"/>
        <v>178843</v>
      </c>
      <c r="G121" s="67">
        <v>189226</v>
      </c>
    </row>
    <row r="122" spans="1:7">
      <c r="A122" s="9"/>
      <c r="B122" s="10"/>
      <c r="C122" s="95"/>
      <c r="D122" s="69"/>
      <c r="E122" s="69"/>
      <c r="F122" s="69"/>
      <c r="G122" s="69"/>
    </row>
    <row r="123" spans="1:7" ht="15" customHeight="1">
      <c r="C123" s="53" t="s">
        <v>63</v>
      </c>
      <c r="D123" s="109"/>
      <c r="E123" s="109"/>
      <c r="F123" s="109"/>
      <c r="G123" s="109"/>
    </row>
    <row r="124" spans="1:7" ht="15" customHeight="1">
      <c r="A124" s="16" t="s">
        <v>10</v>
      </c>
      <c r="B124" s="55">
        <v>4425</v>
      </c>
      <c r="C124" s="53" t="s">
        <v>4</v>
      </c>
      <c r="D124" s="110"/>
      <c r="E124" s="110"/>
      <c r="F124" s="110"/>
      <c r="G124" s="110"/>
    </row>
    <row r="125" spans="1:7" ht="15" customHeight="1">
      <c r="A125" s="9"/>
      <c r="B125" s="90">
        <v>3.0000000000000001E-3</v>
      </c>
      <c r="C125" s="95" t="s">
        <v>47</v>
      </c>
      <c r="D125" s="111"/>
      <c r="E125" s="111"/>
      <c r="F125" s="111"/>
      <c r="G125" s="111"/>
    </row>
    <row r="126" spans="1:7" ht="26.4">
      <c r="A126" s="9"/>
      <c r="B126" s="96">
        <v>61</v>
      </c>
      <c r="C126" s="112" t="s">
        <v>82</v>
      </c>
      <c r="D126" s="111"/>
      <c r="E126" s="111"/>
      <c r="F126" s="111"/>
      <c r="G126" s="111"/>
    </row>
    <row r="127" spans="1:7" ht="15" customHeight="1">
      <c r="A127" s="10"/>
      <c r="B127" s="72" t="s">
        <v>80</v>
      </c>
      <c r="C127" s="73" t="s">
        <v>81</v>
      </c>
      <c r="D127" s="78">
        <v>0</v>
      </c>
      <c r="E127" s="78">
        <v>0</v>
      </c>
      <c r="F127" s="78">
        <v>0</v>
      </c>
      <c r="G127" s="77">
        <v>25000</v>
      </c>
    </row>
    <row r="128" spans="1:7" ht="26.4">
      <c r="A128" s="9" t="s">
        <v>8</v>
      </c>
      <c r="B128" s="96">
        <v>61</v>
      </c>
      <c r="C128" s="112" t="s">
        <v>82</v>
      </c>
      <c r="D128" s="78">
        <f t="shared" ref="D128:F128" si="22">D127</f>
        <v>0</v>
      </c>
      <c r="E128" s="78">
        <f t="shared" si="22"/>
        <v>0</v>
      </c>
      <c r="F128" s="78">
        <f t="shared" si="22"/>
        <v>0</v>
      </c>
      <c r="G128" s="77">
        <v>25000</v>
      </c>
    </row>
    <row r="129" spans="1:7" ht="15" customHeight="1">
      <c r="A129" s="9" t="s">
        <v>8</v>
      </c>
      <c r="B129" s="90">
        <v>3.0000000000000001E-3</v>
      </c>
      <c r="C129" s="95" t="s">
        <v>47</v>
      </c>
      <c r="D129" s="102">
        <f t="shared" ref="D129:F129" si="23">SUM(D128)</f>
        <v>0</v>
      </c>
      <c r="E129" s="102">
        <f t="shared" si="23"/>
        <v>0</v>
      </c>
      <c r="F129" s="102">
        <f t="shared" si="23"/>
        <v>0</v>
      </c>
      <c r="G129" s="101">
        <v>25000</v>
      </c>
    </row>
    <row r="130" spans="1:7" ht="15" customHeight="1">
      <c r="A130" s="9" t="s">
        <v>8</v>
      </c>
      <c r="B130" s="105">
        <v>4425</v>
      </c>
      <c r="C130" s="95" t="s">
        <v>4</v>
      </c>
      <c r="D130" s="68">
        <f t="shared" ref="D130:F130" si="24">D129</f>
        <v>0</v>
      </c>
      <c r="E130" s="68">
        <f t="shared" si="24"/>
        <v>0</v>
      </c>
      <c r="F130" s="68">
        <f t="shared" si="24"/>
        <v>0</v>
      </c>
      <c r="G130" s="67">
        <v>25000</v>
      </c>
    </row>
    <row r="131" spans="1:7" ht="15" customHeight="1">
      <c r="A131" s="106" t="s">
        <v>8</v>
      </c>
      <c r="B131" s="107"/>
      <c r="C131" s="108" t="s">
        <v>63</v>
      </c>
      <c r="D131" s="68">
        <f t="shared" ref="D131:F131" si="25">D130</f>
        <v>0</v>
      </c>
      <c r="E131" s="68">
        <f t="shared" si="25"/>
        <v>0</v>
      </c>
      <c r="F131" s="68">
        <f t="shared" si="25"/>
        <v>0</v>
      </c>
      <c r="G131" s="67">
        <v>25000</v>
      </c>
    </row>
    <row r="132" spans="1:7" ht="15" customHeight="1">
      <c r="A132" s="82" t="s">
        <v>8</v>
      </c>
      <c r="B132" s="113"/>
      <c r="C132" s="100" t="s">
        <v>6</v>
      </c>
      <c r="D132" s="114">
        <f t="shared" ref="D132:F132" si="26">D131+D121</f>
        <v>166807</v>
      </c>
      <c r="E132" s="114">
        <f t="shared" si="26"/>
        <v>178843</v>
      </c>
      <c r="F132" s="114">
        <f t="shared" si="26"/>
        <v>178843</v>
      </c>
      <c r="G132" s="114">
        <v>214226</v>
      </c>
    </row>
    <row r="133" spans="1:7">
      <c r="A133" s="115"/>
      <c r="B133" s="116"/>
      <c r="C133" s="117"/>
      <c r="D133" s="118"/>
      <c r="E133" s="118"/>
      <c r="F133" s="118"/>
      <c r="G133" s="118"/>
    </row>
    <row r="134" spans="1:7">
      <c r="A134" s="9"/>
      <c r="B134" s="10"/>
      <c r="C134" s="119"/>
      <c r="D134" s="109"/>
      <c r="E134" s="109"/>
      <c r="F134" s="109"/>
      <c r="G134" s="109"/>
    </row>
    <row r="135" spans="1:7" ht="27.6" customHeight="1">
      <c r="A135" s="29" t="s">
        <v>84</v>
      </c>
      <c r="B135" s="120">
        <v>2425</v>
      </c>
      <c r="C135" s="29" t="s">
        <v>85</v>
      </c>
      <c r="D135" s="121">
        <v>50</v>
      </c>
      <c r="E135" s="76">
        <v>0</v>
      </c>
      <c r="F135" s="76">
        <v>0</v>
      </c>
      <c r="G135" s="76">
        <v>0</v>
      </c>
    </row>
    <row r="136" spans="1:7">
      <c r="A136" s="9"/>
      <c r="B136" s="10"/>
      <c r="C136" s="95"/>
      <c r="D136" s="69"/>
      <c r="E136" s="69"/>
      <c r="F136" s="69"/>
      <c r="G136" s="69"/>
    </row>
    <row r="137" spans="1:7">
      <c r="A137" s="9"/>
      <c r="B137" s="10"/>
      <c r="C137" s="95"/>
      <c r="D137" s="69"/>
      <c r="E137" s="69"/>
      <c r="F137" s="69"/>
      <c r="G137" s="69"/>
    </row>
    <row r="138" spans="1:7">
      <c r="A138" s="9"/>
      <c r="B138" s="10"/>
      <c r="C138" s="95"/>
      <c r="D138" s="69"/>
      <c r="E138" s="69"/>
      <c r="F138" s="69"/>
      <c r="G138" s="69"/>
    </row>
    <row r="139" spans="1:7">
      <c r="D139" s="123"/>
      <c r="E139" s="123"/>
      <c r="F139" s="123"/>
      <c r="G139" s="59"/>
    </row>
    <row r="140" spans="1:7" s="3" customFormat="1">
      <c r="A140" s="16"/>
      <c r="B140" s="17"/>
      <c r="C140" s="124"/>
      <c r="D140" s="125"/>
      <c r="E140" s="125"/>
      <c r="F140" s="125"/>
      <c r="G140" s="59"/>
    </row>
    <row r="141" spans="1:7">
      <c r="C141" s="124"/>
      <c r="D141" s="59"/>
      <c r="E141" s="59"/>
      <c r="F141" s="59"/>
      <c r="G141" s="59"/>
    </row>
    <row r="142" spans="1:7">
      <c r="C142" s="124"/>
      <c r="D142" s="125"/>
      <c r="E142" s="125"/>
      <c r="F142" s="125"/>
      <c r="G142" s="59"/>
    </row>
    <row r="143" spans="1:7">
      <c r="C143" s="124"/>
      <c r="D143" s="59"/>
      <c r="E143" s="59"/>
      <c r="F143" s="59"/>
      <c r="G143" s="59"/>
    </row>
    <row r="144" spans="1:7">
      <c r="C144" s="124"/>
      <c r="D144" s="59"/>
      <c r="E144" s="59"/>
      <c r="F144" s="59"/>
      <c r="G144" s="59"/>
    </row>
    <row r="145" spans="3:7">
      <c r="C145" s="124"/>
      <c r="D145" s="59"/>
      <c r="E145" s="59"/>
      <c r="F145" s="59"/>
      <c r="G145" s="59"/>
    </row>
    <row r="146" spans="3:7">
      <c r="C146" s="124"/>
      <c r="D146" s="59"/>
      <c r="E146" s="59"/>
      <c r="F146" s="59"/>
      <c r="G146" s="59"/>
    </row>
  </sheetData>
  <autoFilter ref="A17:G137"/>
  <mergeCells count="2">
    <mergeCell ref="B16:C16"/>
    <mergeCell ref="A8:G8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25" fitToHeight="6" orientation="portrait" blackAndWhite="1" useFirstPageNumber="1" r:id="rId1"/>
  <headerFooter alignWithMargins="0">
    <oddHeader xml:space="preserve">&amp;C   </oddHeader>
    <oddFooter>&amp;C&amp;"Times New Roman,Bold"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Dem4</vt:lpstr>
      <vt:lpstr>'Dem4'!coop</vt:lpstr>
      <vt:lpstr>'Dem4'!coopcap</vt:lpstr>
      <vt:lpstr>'Dem4'!cooperation</vt:lpstr>
      <vt:lpstr>'Dem4'!Print_Area</vt:lpstr>
      <vt:lpstr>'Dem4'!Print_Titles</vt:lpstr>
      <vt:lpstr>'Dem4'!revise</vt:lpstr>
      <vt:lpstr>'Dem4'!summary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2020-03-17T10:25:48Z</cp:lastPrinted>
  <dcterms:created xsi:type="dcterms:W3CDTF">2004-06-02T16:07:31Z</dcterms:created>
  <dcterms:modified xsi:type="dcterms:W3CDTF">2020-03-26T06:56:04Z</dcterms:modified>
</cp:coreProperties>
</file>