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6" sheetId="4" r:id="rId1"/>
  </sheets>
  <externalReferences>
    <externalReference r:id="rId2"/>
  </externalReferences>
  <definedNames>
    <definedName name="__123Graph_D" localSheetId="0" hidden="1">[1]DEMAND18!#REF!</definedName>
    <definedName name="_xlnm._FilterDatabase" localSheetId="0" hidden="1">'dem6'!$A$15:$G$75</definedName>
    <definedName name="_Regression_Int" localSheetId="0" hidden="1">1</definedName>
    <definedName name="charged">#REF!</definedName>
    <definedName name="da">#REF!</definedName>
    <definedName name="ecclesiastical" localSheetId="0">'dem6'!$D$9:$F$9</definedName>
    <definedName name="ecla" localSheetId="0">'dem6'!$D$69:$G$69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'dem6'!#REF!</definedName>
    <definedName name="oges">#REF!</definedName>
    <definedName name="ossrec" localSheetId="0">'dem6'!#REF!</definedName>
    <definedName name="_xlnm.Print_Area" localSheetId="0">'dem6'!$A$1:$G$75</definedName>
    <definedName name="_xlnm.Print_Titles" localSheetId="0">'dem6'!$12:$15</definedName>
    <definedName name="rec">#REF!</definedName>
    <definedName name="reform">#REF!</definedName>
    <definedName name="revise" localSheetId="0">'dem6'!$D$93:$F$93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'dem6'!$D$84:$F$84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'dem6'!$A$1:$G$77</definedName>
    <definedName name="Z_239EE218_578E_4317_BEED_14D5D7089E27_.wvu.PrintArea" localSheetId="0" hidden="1">'dem6'!$A$1:$G$71</definedName>
    <definedName name="Z_239EE218_578E_4317_BEED_14D5D7089E27_.wvu.PrintTitles" localSheetId="0" hidden="1">'dem6'!$13:$15</definedName>
    <definedName name="Z_302A3EA3_AE96_11D5_A646_0050BA3D7AFD_.wvu.FilterData" localSheetId="0" hidden="1">'dem6'!$A$1:$G$77</definedName>
    <definedName name="Z_302A3EA3_AE96_11D5_A646_0050BA3D7AFD_.wvu.PrintArea" localSheetId="0" hidden="1">'dem6'!$A$1:$G$71</definedName>
    <definedName name="Z_302A3EA3_AE96_11D5_A646_0050BA3D7AFD_.wvu.PrintTitles" localSheetId="0" hidden="1">'dem6'!$13:$15</definedName>
    <definedName name="Z_36DBA021_0ECB_11D4_8064_004005726899_.wvu.PrintArea" localSheetId="0" hidden="1">'dem6'!$A$1:$G$71</definedName>
    <definedName name="Z_36DBA021_0ECB_11D4_8064_004005726899_.wvu.PrintTitles" localSheetId="0" hidden="1">'dem6'!$13:$15</definedName>
    <definedName name="Z_93EBE921_AE91_11D5_8685_004005726899_.wvu.PrintArea" localSheetId="0" hidden="1">'dem6'!$A$1:$G$71</definedName>
    <definedName name="Z_93EBE921_AE91_11D5_8685_004005726899_.wvu.PrintTitles" localSheetId="0" hidden="1">'dem6'!$13:$15</definedName>
    <definedName name="Z_94DA79C1_0FDE_11D5_9579_000021DAEEA2_.wvu.PrintArea" localSheetId="0" hidden="1">'dem6'!$A$1:$G$71</definedName>
    <definedName name="Z_94DA79C1_0FDE_11D5_9579_000021DAEEA2_.wvu.PrintTitles" localSheetId="0" hidden="1">'dem6'!$13:$15</definedName>
    <definedName name="Z_C868F8C3_16D7_11D5_A68D_81D6213F5331_.wvu.PrintArea" localSheetId="0" hidden="1">'dem6'!$A$1:$G$71</definedName>
    <definedName name="Z_C868F8C3_16D7_11D5_A68D_81D6213F5331_.wvu.PrintTitles" localSheetId="0" hidden="1">'dem6'!$13:$15</definedName>
    <definedName name="Z_E5DF37BD_125C_11D5_8DC4_D0F5D88B3549_.wvu.PrintArea" localSheetId="0" hidden="1">'dem6'!$A$1:$G$71</definedName>
    <definedName name="Z_E5DF37BD_125C_11D5_8DC4_D0F5D88B3549_.wvu.PrintTitles" localSheetId="0" hidden="1">'dem6'!$13:$15</definedName>
    <definedName name="Z_F8ADACC1_164E_11D6_B603_000021DAEEA2_.wvu.PrintArea" localSheetId="0" hidden="1">'dem6'!$A$1:$G$71</definedName>
    <definedName name="Z_F8ADACC1_164E_11D6_B603_000021DAEEA2_.wvu.PrintTitles" localSheetId="0" hidden="1">'dem6'!$13:$15</definedName>
  </definedNames>
  <calcPr calcId="125725"/>
</workbook>
</file>

<file path=xl/calcChain.xml><?xml version="1.0" encoding="utf-8"?>
<calcChain xmlns="http://schemas.openxmlformats.org/spreadsheetml/2006/main">
  <c r="F47" i="4"/>
  <c r="F25"/>
  <c r="F27" s="1"/>
  <c r="E67"/>
  <c r="D67"/>
  <c r="F43"/>
  <c r="E43"/>
  <c r="D43"/>
  <c r="F34"/>
  <c r="E34"/>
  <c r="D34"/>
  <c r="E27"/>
  <c r="D27"/>
  <c r="F67" l="1"/>
  <c r="F68" s="1"/>
  <c r="F69" s="1"/>
  <c r="F70" s="1"/>
  <c r="F71" s="1"/>
  <c r="E68"/>
  <c r="E69" s="1"/>
  <c r="E70" s="1"/>
  <c r="E71" s="1"/>
  <c r="D68"/>
  <c r="D69" s="1"/>
  <c r="D70" s="1"/>
  <c r="D71" s="1"/>
  <c r="D9" l="1"/>
  <c r="F9" s="1"/>
</calcChain>
</file>

<file path=xl/sharedStrings.xml><?xml version="1.0" encoding="utf-8"?>
<sst xmlns="http://schemas.openxmlformats.org/spreadsheetml/2006/main" count="104" uniqueCount="71">
  <si>
    <t>Other Social Services</t>
  </si>
  <si>
    <t>Voted</t>
  </si>
  <si>
    <t>-</t>
  </si>
  <si>
    <t>Major /Sub-Major/Minor/Sub/Detailed Heads</t>
  </si>
  <si>
    <t>Total</t>
  </si>
  <si>
    <t>REVENUE SECTION</t>
  </si>
  <si>
    <t>M.H.</t>
  </si>
  <si>
    <t>Head Office Establishment</t>
  </si>
  <si>
    <t>00.44.01</t>
  </si>
  <si>
    <t>Salaries</t>
  </si>
  <si>
    <t>00.44.11</t>
  </si>
  <si>
    <t>Travel Expenses</t>
  </si>
  <si>
    <t>00.44.13</t>
  </si>
  <si>
    <t>Office Expenses</t>
  </si>
  <si>
    <t>00.44.34</t>
  </si>
  <si>
    <t>Scholarships/Stipends</t>
  </si>
  <si>
    <t>00.44.50</t>
  </si>
  <si>
    <t>Other Charges</t>
  </si>
  <si>
    <t>Buddha Gaya Establishment</t>
  </si>
  <si>
    <t>00.67.01</t>
  </si>
  <si>
    <t>00.67.11</t>
  </si>
  <si>
    <t>00.67.13</t>
  </si>
  <si>
    <t>00.67.50</t>
  </si>
  <si>
    <t>Shrines &amp; Temples</t>
  </si>
  <si>
    <t>Grants-in-aid</t>
  </si>
  <si>
    <t>Pemayangtse Monastery</t>
  </si>
  <si>
    <t>60.72.31</t>
  </si>
  <si>
    <t>Tashiding Monastery</t>
  </si>
  <si>
    <t>60.73.31</t>
  </si>
  <si>
    <t>Ralang Monastery</t>
  </si>
  <si>
    <t>60.74.31</t>
  </si>
  <si>
    <t>Rumtek Monastery</t>
  </si>
  <si>
    <t>60.75.31</t>
  </si>
  <si>
    <t>Phensong Monastery</t>
  </si>
  <si>
    <t>60.76.31</t>
  </si>
  <si>
    <t>Phodong Monastery</t>
  </si>
  <si>
    <t>60.77.31</t>
  </si>
  <si>
    <t>Monastic School, Sanskrit Pathsala &amp; Arts School Establishment</t>
  </si>
  <si>
    <t>00.68.01</t>
  </si>
  <si>
    <t>00.68.11</t>
  </si>
  <si>
    <t>00.68.13</t>
  </si>
  <si>
    <t>00.68.50</t>
  </si>
  <si>
    <t>00.68.31</t>
  </si>
  <si>
    <t>Grant to Monastic Schools</t>
  </si>
  <si>
    <t>II. Details of the estimates and the heads under which this grant will be accounted for:</t>
  </si>
  <si>
    <t>Upkeep of Shrines, Temples etc</t>
  </si>
  <si>
    <t>B - Social Services (h) Others</t>
  </si>
  <si>
    <t>Revenue</t>
  </si>
  <si>
    <t>Capital</t>
  </si>
  <si>
    <t>(In Thousands of Rupees)</t>
  </si>
  <si>
    <t>60.71.35</t>
  </si>
  <si>
    <t>Grants for Creation of Capital Assets</t>
  </si>
  <si>
    <t>Rec</t>
  </si>
  <si>
    <t>Grants in Aid</t>
  </si>
  <si>
    <t>00.44.42</t>
  </si>
  <si>
    <t>60.71.31</t>
  </si>
  <si>
    <t>Ecclesiastical, 00.911-Deduct Recoveries of overpayments</t>
  </si>
  <si>
    <t>2019-20</t>
  </si>
  <si>
    <t>00.44.02</t>
  </si>
  <si>
    <t>Wages</t>
  </si>
  <si>
    <t>00.68.02</t>
  </si>
  <si>
    <t>Lump sum provision for revision of Pay &amp; 
Allowances</t>
  </si>
  <si>
    <t>2018-19</t>
  </si>
  <si>
    <t>DEMAND NO. 6</t>
  </si>
  <si>
    <t>ECCLESIASTICAL</t>
  </si>
  <si>
    <t>Actuals</t>
  </si>
  <si>
    <t>Budget 
Estimate</t>
  </si>
  <si>
    <t>Revised 
Estimate</t>
  </si>
  <si>
    <t xml:space="preserve"> 2020-21</t>
  </si>
  <si>
    <t>I. Estimate of the amount required in the year ending 31st March, 2021 to defray the charges in respect of Ecclesiastical</t>
  </si>
  <si>
    <t>Grants to Monasteries, Shrines and 
Temples</t>
  </si>
</sst>
</file>

<file path=xl/styles.xml><?xml version="1.0" encoding="utf-8"?>
<styleSheet xmlns="http://schemas.openxmlformats.org/spreadsheetml/2006/main">
  <numFmts count="6">
    <numFmt numFmtId="164" formatCode="_ * #,##0.00_ ;_ * \-#,##0.00_ ;_ * &quot;-&quot;??_ ;_ @_ "/>
    <numFmt numFmtId="165" formatCode="##"/>
    <numFmt numFmtId="166" formatCode="00000#"/>
    <numFmt numFmtId="167" formatCode="00.###"/>
    <numFmt numFmtId="168" formatCode="00.#0"/>
    <numFmt numFmtId="169" formatCode="0;[Red]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3" fillId="0" borderId="0" xfId="3" applyFont="1" applyFill="1"/>
    <xf numFmtId="0" fontId="4" fillId="0" borderId="0" xfId="3" applyFont="1" applyFill="1" applyAlignment="1" applyProtection="1"/>
    <xf numFmtId="0" fontId="4" fillId="0" borderId="0" xfId="3" applyFont="1" applyFill="1" applyAlignment="1" applyProtection="1">
      <alignment horizontal="center"/>
    </xf>
    <xf numFmtId="0" fontId="4" fillId="0" borderId="0" xfId="3" applyNumberFormat="1" applyFont="1" applyFill="1" applyAlignment="1" applyProtection="1">
      <alignment horizontal="center"/>
    </xf>
    <xf numFmtId="0" fontId="3" fillId="0" borderId="0" xfId="3" applyFont="1" applyFill="1" applyAlignment="1" applyProtection="1">
      <alignment horizontal="center"/>
    </xf>
    <xf numFmtId="0" fontId="3" fillId="0" borderId="0" xfId="3" applyFont="1" applyFill="1" applyAlignment="1" applyProtection="1">
      <alignment horizontal="right"/>
    </xf>
    <xf numFmtId="0" fontId="4" fillId="0" borderId="0" xfId="3" applyFont="1" applyFill="1" applyAlignment="1">
      <alignment horizontal="center"/>
    </xf>
    <xf numFmtId="0" fontId="3" fillId="0" borderId="0" xfId="3" applyFont="1" applyFill="1" applyAlignment="1" applyProtection="1">
      <alignment horizontal="left"/>
    </xf>
    <xf numFmtId="0" fontId="3" fillId="0" borderId="0" xfId="3" applyNumberFormat="1" applyFont="1" applyFill="1" applyAlignment="1" applyProtection="1">
      <alignment horizontal="center"/>
    </xf>
    <xf numFmtId="0" fontId="4" fillId="0" borderId="0" xfId="3" applyFont="1" applyFill="1"/>
    <xf numFmtId="0" fontId="3" fillId="0" borderId="0" xfId="3" applyNumberFormat="1" applyFont="1" applyFill="1"/>
    <xf numFmtId="0" fontId="4" fillId="0" borderId="0" xfId="3" applyFont="1" applyFill="1" applyAlignment="1" applyProtection="1">
      <alignment horizontal="right"/>
    </xf>
    <xf numFmtId="0" fontId="3" fillId="0" borderId="0" xfId="3" applyFont="1" applyFill="1" applyAlignment="1" applyProtection="1"/>
    <xf numFmtId="0" fontId="3" fillId="0" borderId="0" xfId="3" applyFont="1" applyFill="1" applyBorder="1"/>
    <xf numFmtId="0" fontId="3" fillId="0" borderId="0" xfId="3" applyNumberFormat="1" applyFont="1" applyFill="1" applyBorder="1"/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2" xfId="4" applyFont="1" applyFill="1" applyBorder="1" applyAlignment="1" applyProtection="1">
      <alignment horizontal="left"/>
    </xf>
    <xf numFmtId="0" fontId="3" fillId="0" borderId="2" xfId="4" applyNumberFormat="1" applyFont="1" applyFill="1" applyBorder="1" applyProtection="1"/>
    <xf numFmtId="0" fontId="5" fillId="0" borderId="2" xfId="4" applyNumberFormat="1" applyFont="1" applyFill="1" applyBorder="1" applyAlignment="1" applyProtection="1">
      <alignment horizontal="right"/>
    </xf>
    <xf numFmtId="0" fontId="3" fillId="0" borderId="0" xfId="5" applyFont="1" applyFill="1" applyProtection="1"/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1" xfId="4" applyNumberFormat="1" applyFont="1" applyFill="1" applyBorder="1" applyAlignment="1" applyProtection="1">
      <alignment horizontal="right" vertical="top" wrapText="1"/>
    </xf>
    <xf numFmtId="0" fontId="3" fillId="0" borderId="0" xfId="4" applyNumberFormat="1" applyFont="1" applyFill="1" applyBorder="1" applyAlignment="1" applyProtection="1">
      <alignment horizontal="right" vertical="center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5" applyFont="1" applyFill="1" applyAlignment="1" applyProtection="1">
      <alignment horizontal="right" vertical="top"/>
    </xf>
    <xf numFmtId="0" fontId="3" fillId="0" borderId="2" xfId="5" applyFont="1" applyFill="1" applyBorder="1" applyAlignment="1" applyProtection="1">
      <alignment horizontal="left" vertical="top" wrapText="1"/>
    </xf>
    <xf numFmtId="0" fontId="3" fillId="0" borderId="2" xfId="5" applyFont="1" applyFill="1" applyBorder="1" applyAlignment="1" applyProtection="1">
      <alignment horizontal="right" vertical="top" wrapText="1"/>
    </xf>
    <xf numFmtId="0" fontId="3" fillId="0" borderId="2" xfId="4" applyNumberFormat="1" applyFont="1" applyFill="1" applyBorder="1" applyAlignment="1" applyProtection="1">
      <alignment horizontal="right"/>
    </xf>
    <xf numFmtId="0" fontId="3" fillId="0" borderId="2" xfId="4" applyNumberFormat="1" applyFont="1" applyFill="1" applyBorder="1" applyAlignment="1" applyProtection="1">
      <alignment vertical="center" wrapText="1"/>
    </xf>
    <xf numFmtId="0" fontId="3" fillId="0" borderId="0" xfId="3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left"/>
    </xf>
    <xf numFmtId="0" fontId="3" fillId="0" borderId="0" xfId="3" applyNumberFormat="1" applyFont="1" applyFill="1" applyAlignment="1" applyProtection="1">
      <alignment horizontal="left"/>
    </xf>
    <xf numFmtId="0" fontId="3" fillId="0" borderId="0" xfId="3" applyNumberFormat="1" applyFont="1" applyFill="1" applyAlignment="1" applyProtection="1">
      <alignment horizontal="right"/>
    </xf>
    <xf numFmtId="169" fontId="3" fillId="0" borderId="0" xfId="3" applyNumberFormat="1" applyFont="1" applyFill="1" applyAlignment="1" applyProtection="1">
      <alignment horizontal="left"/>
    </xf>
    <xf numFmtId="0" fontId="3" fillId="0" borderId="0" xfId="3" applyFont="1" applyFill="1" applyAlignment="1">
      <alignment horizontal="left"/>
    </xf>
    <xf numFmtId="169" fontId="3" fillId="0" borderId="0" xfId="3" applyNumberFormat="1" applyFont="1" applyFill="1"/>
    <xf numFmtId="167" fontId="4" fillId="0" borderId="0" xfId="3" applyNumberFormat="1" applyFont="1" applyFill="1"/>
    <xf numFmtId="0" fontId="4" fillId="0" borderId="0" xfId="3" applyFont="1" applyFill="1" applyAlignment="1" applyProtection="1">
      <alignment horizontal="left"/>
    </xf>
    <xf numFmtId="168" fontId="3" fillId="0" borderId="0" xfId="3" applyNumberFormat="1" applyFont="1" applyFill="1"/>
    <xf numFmtId="0" fontId="3" fillId="0" borderId="0" xfId="3" applyNumberFormat="1" applyFont="1" applyFill="1" applyAlignment="1">
      <alignment horizontal="right"/>
    </xf>
    <xf numFmtId="169" fontId="3" fillId="0" borderId="0" xfId="3" applyNumberFormat="1" applyFont="1" applyFill="1" applyAlignment="1">
      <alignment horizontal="right"/>
    </xf>
    <xf numFmtId="164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3" applyFont="1" applyFill="1" applyAlignment="1">
      <alignment vertical="top"/>
    </xf>
    <xf numFmtId="0" fontId="3" fillId="0" borderId="0" xfId="3" applyFont="1" applyFill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right" wrapText="1"/>
    </xf>
    <xf numFmtId="1" fontId="3" fillId="0" borderId="0" xfId="3" applyNumberFormat="1" applyFont="1" applyFill="1" applyBorder="1" applyAlignment="1" applyProtection="1">
      <alignment horizontal="left"/>
    </xf>
    <xf numFmtId="1" fontId="3" fillId="0" borderId="0" xfId="3" applyNumberFormat="1" applyFont="1" applyFill="1" applyBorder="1" applyAlignment="1" applyProtection="1">
      <alignment horizontal="right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1" fontId="3" fillId="0" borderId="0" xfId="3" applyNumberFormat="1" applyFont="1" applyFill="1"/>
    <xf numFmtId="0" fontId="3" fillId="0" borderId="0" xfId="3" applyFont="1" applyFill="1" applyBorder="1" applyAlignment="1">
      <alignment horizontal="left"/>
    </xf>
    <xf numFmtId="168" fontId="3" fillId="0" borderId="0" xfId="3" applyNumberFormat="1" applyFont="1" applyFill="1" applyBorder="1"/>
    <xf numFmtId="168" fontId="3" fillId="0" borderId="0" xfId="3" applyNumberFormat="1" applyFont="1" applyFill="1" applyAlignment="1">
      <alignment horizontal="right" vertical="top" wrapText="1"/>
    </xf>
    <xf numFmtId="0" fontId="3" fillId="0" borderId="0" xfId="3" applyFont="1" applyFill="1" applyAlignment="1" applyProtection="1">
      <alignment horizontal="left" vertical="top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3" applyFont="1" applyFill="1" applyBorder="1" applyAlignment="1">
      <alignment horizontal="left" vertical="top"/>
    </xf>
    <xf numFmtId="168" fontId="3" fillId="0" borderId="0" xfId="3" applyNumberFormat="1" applyFont="1" applyFill="1" applyBorder="1" applyAlignment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165" fontId="3" fillId="0" borderId="0" xfId="3" applyNumberFormat="1" applyFont="1" applyFill="1" applyBorder="1"/>
    <xf numFmtId="1" fontId="3" fillId="0" borderId="0" xfId="3" applyNumberFormat="1" applyFont="1" applyFill="1" applyAlignment="1" applyProtection="1">
      <alignment horizontal="left"/>
    </xf>
    <xf numFmtId="1" fontId="3" fillId="0" borderId="0" xfId="3" applyNumberFormat="1" applyFont="1" applyFill="1" applyAlignment="1">
      <alignment horizontal="right"/>
    </xf>
    <xf numFmtId="0" fontId="7" fillId="0" borderId="0" xfId="3" applyFont="1" applyFill="1"/>
    <xf numFmtId="166" fontId="3" fillId="0" borderId="0" xfId="3" applyNumberFormat="1" applyFont="1" applyFill="1" applyBorder="1" applyAlignment="1">
      <alignment horizontal="right"/>
    </xf>
    <xf numFmtId="1" fontId="3" fillId="0" borderId="0" xfId="1" applyNumberFormat="1" applyFont="1" applyFill="1" applyAlignment="1" applyProtection="1">
      <alignment horizontal="left" wrapText="1"/>
    </xf>
    <xf numFmtId="1" fontId="3" fillId="0" borderId="0" xfId="1" applyNumberFormat="1" applyFont="1" applyFill="1" applyAlignment="1" applyProtection="1">
      <alignment horizontal="right" wrapText="1"/>
    </xf>
    <xf numFmtId="1" fontId="3" fillId="0" borderId="0" xfId="1" applyNumberFormat="1" applyFont="1" applyFill="1" applyBorder="1" applyAlignment="1" applyProtection="1">
      <alignment horizontal="right" wrapText="1"/>
    </xf>
    <xf numFmtId="165" fontId="3" fillId="0" borderId="0" xfId="3" applyNumberFormat="1" applyFont="1" applyFill="1"/>
    <xf numFmtId="1" fontId="3" fillId="0" borderId="0" xfId="1" applyNumberFormat="1" applyFont="1" applyFill="1" applyAlignment="1" applyProtection="1">
      <alignment horizontal="left"/>
    </xf>
    <xf numFmtId="1" fontId="3" fillId="0" borderId="0" xfId="1" applyNumberFormat="1" applyFont="1" applyFill="1" applyAlignment="1" applyProtection="1">
      <alignment horizontal="right"/>
    </xf>
    <xf numFmtId="1" fontId="3" fillId="0" borderId="0" xfId="3" applyNumberFormat="1" applyFont="1" applyFill="1" applyAlignment="1" applyProtection="1">
      <alignment horizontal="right"/>
    </xf>
    <xf numFmtId="166" fontId="3" fillId="0" borderId="0" xfId="3" applyNumberFormat="1" applyFont="1" applyFill="1" applyAlignment="1">
      <alignment horizontal="right"/>
    </xf>
    <xf numFmtId="167" fontId="4" fillId="0" borderId="0" xfId="3" applyNumberFormat="1" applyFont="1" applyFill="1" applyBorder="1"/>
    <xf numFmtId="0" fontId="3" fillId="0" borderId="3" xfId="3" applyFont="1" applyFill="1" applyBorder="1" applyAlignment="1">
      <alignment horizontal="left"/>
    </xf>
    <xf numFmtId="0" fontId="3" fillId="0" borderId="3" xfId="3" applyFont="1" applyFill="1" applyBorder="1"/>
    <xf numFmtId="0" fontId="4" fillId="0" borderId="3" xfId="3" applyFont="1" applyFill="1" applyBorder="1" applyAlignment="1" applyProtection="1">
      <alignment horizontal="left"/>
    </xf>
    <xf numFmtId="0" fontId="3" fillId="0" borderId="0" xfId="3" applyFont="1" applyFill="1" applyBorder="1" applyAlignment="1">
      <alignment vertical="top" wrapText="1"/>
    </xf>
    <xf numFmtId="0" fontId="3" fillId="0" borderId="0" xfId="3" applyFont="1" applyFill="1" applyBorder="1" applyAlignment="1">
      <alignment horizontal="right" vertical="top" wrapText="1"/>
    </xf>
    <xf numFmtId="0" fontId="3" fillId="0" borderId="0" xfId="3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3" fillId="0" borderId="0" xfId="2" applyNumberFormat="1" applyFont="1" applyFill="1" applyProtection="1"/>
    <xf numFmtId="0" fontId="3" fillId="0" borderId="0" xfId="3" applyFont="1" applyFill="1" applyAlignment="1" applyProtection="1">
      <alignment horizontal="left" wrapText="1"/>
    </xf>
    <xf numFmtId="0" fontId="3" fillId="0" borderId="0" xfId="3" applyFont="1" applyFill="1" applyAlignment="1">
      <alignment horizontal="left" vertical="top"/>
    </xf>
    <xf numFmtId="0" fontId="3" fillId="0" borderId="0" xfId="3" applyFont="1" applyFill="1" applyBorder="1" applyAlignment="1" applyProtection="1">
      <alignment horizontal="left" wrapText="1"/>
    </xf>
    <xf numFmtId="0" fontId="3" fillId="0" borderId="0" xfId="3" applyFont="1" applyFill="1" applyBorder="1" applyAlignment="1">
      <alignment vertical="top"/>
    </xf>
    <xf numFmtId="0" fontId="3" fillId="0" borderId="2" xfId="3" applyFont="1" applyFill="1" applyBorder="1" applyAlignment="1">
      <alignment horizontal="left"/>
    </xf>
    <xf numFmtId="0" fontId="3" fillId="0" borderId="2" xfId="3" applyFont="1" applyFill="1" applyBorder="1" applyAlignment="1" applyProtection="1">
      <alignment horizontal="left"/>
    </xf>
    <xf numFmtId="0" fontId="3" fillId="0" borderId="0" xfId="4" applyFont="1" applyFill="1" applyBorder="1" applyAlignment="1" applyProtection="1">
      <alignment horizontal="center"/>
    </xf>
    <xf numFmtId="0" fontId="3" fillId="0" borderId="0" xfId="3" applyFont="1" applyFill="1" applyAlignment="1">
      <alignment horizontal="right" vertical="top"/>
    </xf>
    <xf numFmtId="0" fontId="3" fillId="0" borderId="0" xfId="1" applyNumberFormat="1" applyFont="1" applyFill="1" applyAlignment="1" applyProtection="1">
      <alignment horizontal="right" vertical="center" wrapText="1"/>
    </xf>
    <xf numFmtId="168" fontId="3" fillId="0" borderId="0" xfId="3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 applyProtection="1">
      <alignment wrapText="1"/>
    </xf>
    <xf numFmtId="0" fontId="3" fillId="0" borderId="2" xfId="1" applyNumberFormat="1" applyFont="1" applyFill="1" applyBorder="1" applyAlignment="1" applyProtection="1">
      <alignment wrapText="1"/>
    </xf>
    <xf numFmtId="0" fontId="3" fillId="0" borderId="3" xfId="1" applyNumberFormat="1" applyFont="1" applyFill="1" applyBorder="1" applyAlignment="1" applyProtection="1">
      <alignment wrapText="1"/>
    </xf>
    <xf numFmtId="165" fontId="3" fillId="0" borderId="0" xfId="3" applyNumberFormat="1" applyFont="1" applyFill="1" applyBorder="1" applyAlignment="1">
      <alignment horizontal="right"/>
    </xf>
    <xf numFmtId="166" fontId="3" fillId="0" borderId="2" xfId="3" applyNumberFormat="1" applyFont="1" applyFill="1" applyBorder="1" applyAlignment="1">
      <alignment horizontal="right"/>
    </xf>
    <xf numFmtId="1" fontId="3" fillId="0" borderId="0" xfId="2" applyNumberFormat="1" applyFont="1" applyFill="1" applyProtection="1"/>
  </cellXfs>
  <cellStyles count="6">
    <cellStyle name="Comma" xfId="1" builtinId="3"/>
    <cellStyle name="Normal" xfId="0" builtinId="0"/>
    <cellStyle name="Normal_BUDGET FOR  03-04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402314</xdr:colOff>
      <xdr:row>19</xdr:row>
      <xdr:rowOff>32368</xdr:rowOff>
    </xdr:from>
    <xdr:to>
      <xdr:col>8</xdr:col>
      <xdr:colOff>749563</xdr:colOff>
      <xdr:row>22</xdr:row>
      <xdr:rowOff>144584</xdr:rowOff>
    </xdr:to>
    <xdr:sp macro="" textlink="">
      <xdr:nvSpPr>
        <xdr:cNvPr id="1161" name="Text Box 3" hidden="1"/>
        <xdr:cNvSpPr txBox="1">
          <a:spLocks noChangeArrowheads="1"/>
        </xdr:cNvSpPr>
      </xdr:nvSpPr>
      <xdr:spPr bwMode="auto">
        <a:xfrm>
          <a:off x="6419850" y="3276600"/>
          <a:ext cx="1219200" cy="7429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7</xdr:col>
      <xdr:colOff>411839</xdr:colOff>
      <xdr:row>32</xdr:row>
      <xdr:rowOff>91</xdr:rowOff>
    </xdr:from>
    <xdr:to>
      <xdr:col>8</xdr:col>
      <xdr:colOff>768613</xdr:colOff>
      <xdr:row>34</xdr:row>
      <xdr:rowOff>44840</xdr:rowOff>
    </xdr:to>
    <xdr:sp macro="" textlink="">
      <xdr:nvSpPr>
        <xdr:cNvPr id="1162" name="Text Box 4" hidden="1"/>
        <xdr:cNvSpPr txBox="1">
          <a:spLocks noChangeArrowheads="1"/>
        </xdr:cNvSpPr>
      </xdr:nvSpPr>
      <xdr:spPr bwMode="auto">
        <a:xfrm>
          <a:off x="6429375" y="5934075"/>
          <a:ext cx="1228725" cy="4095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budget%20for%2003-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46" transitionEvaluation="1" codeName="Sheet40">
    <tabColor rgb="FFC00000"/>
  </sheetPr>
  <dimension ref="A1:G93"/>
  <sheetViews>
    <sheetView tabSelected="1" view="pageBreakPreview" topLeftCell="A46" zoomScaleNormal="136" zoomScaleSheetLayoutView="100" workbookViewId="0">
      <selection activeCell="A78" sqref="A78:G95"/>
    </sheetView>
  </sheetViews>
  <sheetFormatPr defaultColWidth="12.44140625" defaultRowHeight="13.2"/>
  <cols>
    <col min="1" max="1" width="5.77734375" style="1" customWidth="1"/>
    <col min="2" max="2" width="8.21875" style="1" customWidth="1"/>
    <col min="3" max="3" width="32.77734375" style="1" customWidth="1"/>
    <col min="4" max="6" width="10.77734375" style="1" customWidth="1"/>
    <col min="7" max="7" width="10.77734375" style="11" customWidth="1"/>
    <col min="8" max="16384" width="12.44140625" style="1"/>
  </cols>
  <sheetData>
    <row r="1" spans="1:7" ht="13.5" customHeight="1">
      <c r="B1" s="2"/>
      <c r="C1" s="2"/>
      <c r="D1" s="3" t="s">
        <v>63</v>
      </c>
      <c r="E1" s="2"/>
      <c r="F1" s="2"/>
      <c r="G1" s="2"/>
    </row>
    <row r="2" spans="1:7" ht="13.5" customHeight="1">
      <c r="B2" s="2"/>
      <c r="C2" s="2"/>
      <c r="D2" s="3" t="s">
        <v>64</v>
      </c>
      <c r="E2" s="2"/>
      <c r="F2" s="2"/>
      <c r="G2" s="2"/>
    </row>
    <row r="3" spans="1:7" ht="12" customHeight="1">
      <c r="A3" s="3"/>
      <c r="B3" s="3"/>
      <c r="C3" s="3"/>
      <c r="D3" s="3"/>
      <c r="E3" s="3"/>
      <c r="F3" s="3"/>
      <c r="G3" s="4"/>
    </row>
    <row r="4" spans="1:7" ht="13.5" customHeight="1">
      <c r="A4" s="5"/>
      <c r="B4" s="5"/>
      <c r="C4" s="6" t="s">
        <v>46</v>
      </c>
      <c r="D4" s="7">
        <v>2250</v>
      </c>
      <c r="E4" s="8" t="s">
        <v>0</v>
      </c>
      <c r="F4" s="3"/>
      <c r="G4" s="4"/>
    </row>
    <row r="5" spans="1:7">
      <c r="A5" s="5"/>
      <c r="B5" s="5"/>
      <c r="C5" s="6"/>
      <c r="D5" s="7"/>
      <c r="E5" s="8"/>
      <c r="F5" s="3"/>
      <c r="G5" s="4"/>
    </row>
    <row r="6" spans="1:7" ht="13.5" customHeight="1">
      <c r="A6" s="8" t="s">
        <v>69</v>
      </c>
      <c r="B6" s="5"/>
      <c r="C6" s="5"/>
      <c r="F6" s="5"/>
      <c r="G6" s="9"/>
    </row>
    <row r="7" spans="1:7" ht="13.5" customHeight="1">
      <c r="A7" s="8"/>
      <c r="B7" s="5"/>
      <c r="C7" s="5"/>
      <c r="F7" s="5"/>
      <c r="G7" s="9"/>
    </row>
    <row r="8" spans="1:7" ht="13.5" customHeight="1">
      <c r="C8" s="10"/>
      <c r="D8" s="3" t="s">
        <v>47</v>
      </c>
      <c r="E8" s="3" t="s">
        <v>48</v>
      </c>
      <c r="F8" s="3" t="s">
        <v>4</v>
      </c>
    </row>
    <row r="9" spans="1:7" ht="13.5" customHeight="1">
      <c r="C9" s="12" t="s">
        <v>1</v>
      </c>
      <c r="D9" s="3">
        <f>G71</f>
        <v>214330</v>
      </c>
      <c r="E9" s="3" t="s">
        <v>2</v>
      </c>
      <c r="F9" s="3">
        <f>E9+D9</f>
        <v>214330</v>
      </c>
    </row>
    <row r="10" spans="1:7" ht="10.95" customHeight="1">
      <c r="D10" s="12"/>
      <c r="E10" s="3"/>
    </row>
    <row r="11" spans="1:7" ht="13.5" customHeight="1">
      <c r="A11" s="13" t="s">
        <v>44</v>
      </c>
      <c r="C11" s="14"/>
      <c r="D11" s="11"/>
      <c r="E11" s="15"/>
      <c r="F11" s="15"/>
      <c r="G11" s="1"/>
    </row>
    <row r="12" spans="1:7" s="21" customFormat="1" ht="13.5" customHeight="1">
      <c r="A12" s="16"/>
      <c r="B12" s="17"/>
      <c r="C12" s="18"/>
      <c r="D12" s="19"/>
      <c r="E12" s="19"/>
      <c r="F12" s="19"/>
      <c r="G12" s="20" t="s">
        <v>49</v>
      </c>
    </row>
    <row r="13" spans="1:7" s="21" customFormat="1" ht="26.4" customHeight="1">
      <c r="A13" s="22"/>
      <c r="B13" s="23"/>
      <c r="C13" s="24"/>
      <c r="D13" s="25" t="s">
        <v>65</v>
      </c>
      <c r="E13" s="26" t="s">
        <v>66</v>
      </c>
      <c r="F13" s="26" t="s">
        <v>67</v>
      </c>
      <c r="G13" s="26" t="s">
        <v>66</v>
      </c>
    </row>
    <row r="14" spans="1:7" s="21" customFormat="1">
      <c r="A14" s="16"/>
      <c r="B14" s="95" t="s">
        <v>3</v>
      </c>
      <c r="C14" s="95"/>
      <c r="D14" s="27" t="s">
        <v>62</v>
      </c>
      <c r="E14" s="27" t="s">
        <v>57</v>
      </c>
      <c r="F14" s="28" t="s">
        <v>57</v>
      </c>
      <c r="G14" s="29" t="s">
        <v>68</v>
      </c>
    </row>
    <row r="15" spans="1:7" s="21" customFormat="1" ht="12" customHeight="1">
      <c r="A15" s="30"/>
      <c r="B15" s="31"/>
      <c r="C15" s="18"/>
      <c r="D15" s="32"/>
      <c r="E15" s="32"/>
      <c r="F15" s="32"/>
      <c r="G15" s="33"/>
    </row>
    <row r="16" spans="1:7" ht="15" customHeight="1">
      <c r="A16" s="34"/>
      <c r="B16" s="35"/>
      <c r="C16" s="36" t="s">
        <v>5</v>
      </c>
      <c r="D16" s="37"/>
      <c r="E16" s="37"/>
      <c r="F16" s="39"/>
      <c r="G16" s="9"/>
    </row>
    <row r="17" spans="1:7" ht="15" customHeight="1">
      <c r="A17" s="40" t="s">
        <v>6</v>
      </c>
      <c r="B17" s="10">
        <v>2250</v>
      </c>
      <c r="C17" s="36" t="s">
        <v>0</v>
      </c>
      <c r="D17" s="11"/>
      <c r="E17" s="11"/>
      <c r="F17" s="41"/>
    </row>
    <row r="18" spans="1:7" ht="15" customHeight="1">
      <c r="A18" s="40"/>
      <c r="B18" s="42">
        <v>0.10299999999999999</v>
      </c>
      <c r="C18" s="43" t="s">
        <v>45</v>
      </c>
      <c r="D18" s="11"/>
      <c r="E18" s="11"/>
      <c r="F18" s="41"/>
    </row>
    <row r="19" spans="1:7" ht="15" customHeight="1">
      <c r="A19" s="40"/>
      <c r="B19" s="44">
        <v>0.44</v>
      </c>
      <c r="C19" s="8" t="s">
        <v>7</v>
      </c>
      <c r="D19" s="45"/>
      <c r="E19" s="45"/>
      <c r="F19" s="46"/>
      <c r="G19" s="45"/>
    </row>
    <row r="20" spans="1:7" ht="15" customHeight="1">
      <c r="A20" s="40"/>
      <c r="B20" s="78" t="s">
        <v>8</v>
      </c>
      <c r="C20" s="8" t="s">
        <v>9</v>
      </c>
      <c r="D20" s="48">
        <v>22504</v>
      </c>
      <c r="E20" s="48">
        <v>26478</v>
      </c>
      <c r="F20" s="48">
        <v>26478</v>
      </c>
      <c r="G20" s="48">
        <v>27838</v>
      </c>
    </row>
    <row r="21" spans="1:7" ht="15" customHeight="1">
      <c r="A21" s="40"/>
      <c r="B21" s="78" t="s">
        <v>58</v>
      </c>
      <c r="C21" s="8" t="s">
        <v>59</v>
      </c>
      <c r="D21" s="47">
        <v>0</v>
      </c>
      <c r="E21" s="48">
        <v>2797</v>
      </c>
      <c r="F21" s="48">
        <v>2797</v>
      </c>
      <c r="G21" s="48">
        <v>2876</v>
      </c>
    </row>
    <row r="22" spans="1:7" ht="15" customHeight="1">
      <c r="A22" s="40"/>
      <c r="B22" s="78" t="s">
        <v>10</v>
      </c>
      <c r="C22" s="8" t="s">
        <v>11</v>
      </c>
      <c r="D22" s="48">
        <v>157</v>
      </c>
      <c r="E22" s="48">
        <v>150</v>
      </c>
      <c r="F22" s="48">
        <v>150</v>
      </c>
      <c r="G22" s="48">
        <v>165</v>
      </c>
    </row>
    <row r="23" spans="1:7" ht="15" customHeight="1">
      <c r="A23" s="40"/>
      <c r="B23" s="78" t="s">
        <v>12</v>
      </c>
      <c r="C23" s="8" t="s">
        <v>13</v>
      </c>
      <c r="D23" s="48">
        <v>3053</v>
      </c>
      <c r="E23" s="48">
        <v>400</v>
      </c>
      <c r="F23" s="48">
        <v>400</v>
      </c>
      <c r="G23" s="48">
        <v>550</v>
      </c>
    </row>
    <row r="24" spans="1:7" ht="15" customHeight="1">
      <c r="A24" s="40"/>
      <c r="B24" s="78" t="s">
        <v>14</v>
      </c>
      <c r="C24" s="8" t="s">
        <v>15</v>
      </c>
      <c r="D24" s="48">
        <v>314</v>
      </c>
      <c r="E24" s="48">
        <v>236</v>
      </c>
      <c r="F24" s="48">
        <v>236</v>
      </c>
      <c r="G24" s="48">
        <v>1440</v>
      </c>
    </row>
    <row r="25" spans="1:7" s="49" customFormat="1" ht="27" customHeight="1">
      <c r="B25" s="96" t="s">
        <v>54</v>
      </c>
      <c r="C25" s="50" t="s">
        <v>61</v>
      </c>
      <c r="D25" s="47">
        <v>0</v>
      </c>
      <c r="E25" s="97">
        <v>3100</v>
      </c>
      <c r="F25" s="97">
        <f>3100-1500</f>
        <v>1600</v>
      </c>
      <c r="G25" s="47">
        <v>0</v>
      </c>
    </row>
    <row r="26" spans="1:7" ht="15" customHeight="1">
      <c r="A26" s="40"/>
      <c r="B26" s="78" t="s">
        <v>16</v>
      </c>
      <c r="C26" s="8" t="s">
        <v>17</v>
      </c>
      <c r="D26" s="48">
        <v>850</v>
      </c>
      <c r="E26" s="48">
        <v>638</v>
      </c>
      <c r="F26" s="48">
        <v>638</v>
      </c>
      <c r="G26" s="48">
        <v>800</v>
      </c>
    </row>
    <row r="27" spans="1:7" ht="15" customHeight="1">
      <c r="A27" s="40" t="s">
        <v>4</v>
      </c>
      <c r="B27" s="44">
        <v>0.44</v>
      </c>
      <c r="C27" s="51" t="s">
        <v>7</v>
      </c>
      <c r="D27" s="52">
        <f t="shared" ref="D27:F27" si="0">SUM(D20:D26)</f>
        <v>26878</v>
      </c>
      <c r="E27" s="52">
        <f t="shared" si="0"/>
        <v>33799</v>
      </c>
      <c r="F27" s="52">
        <f t="shared" si="0"/>
        <v>32299</v>
      </c>
      <c r="G27" s="52">
        <v>33669</v>
      </c>
    </row>
    <row r="28" spans="1:7" ht="14.4" customHeight="1">
      <c r="A28" s="40"/>
      <c r="B28" s="44"/>
      <c r="C28" s="8"/>
      <c r="D28" s="53"/>
      <c r="E28" s="53"/>
      <c r="F28" s="53"/>
      <c r="G28" s="54"/>
    </row>
    <row r="29" spans="1:7" ht="14.4" customHeight="1">
      <c r="A29" s="40"/>
      <c r="B29" s="44">
        <v>0.67</v>
      </c>
      <c r="C29" s="8" t="s">
        <v>18</v>
      </c>
      <c r="D29" s="53"/>
      <c r="E29" s="53"/>
      <c r="F29" s="53"/>
      <c r="G29" s="54"/>
    </row>
    <row r="30" spans="1:7" ht="14.4" customHeight="1">
      <c r="A30" s="40"/>
      <c r="B30" s="78" t="s">
        <v>19</v>
      </c>
      <c r="C30" s="8" t="s">
        <v>9</v>
      </c>
      <c r="D30" s="48">
        <v>908</v>
      </c>
      <c r="E30" s="56">
        <v>1083</v>
      </c>
      <c r="F30" s="48">
        <v>1083</v>
      </c>
      <c r="G30" s="56">
        <v>1272</v>
      </c>
    </row>
    <row r="31" spans="1:7" ht="14.4" customHeight="1">
      <c r="A31" s="40"/>
      <c r="B31" s="78" t="s">
        <v>20</v>
      </c>
      <c r="C31" s="8" t="s">
        <v>11</v>
      </c>
      <c r="D31" s="48">
        <v>4</v>
      </c>
      <c r="E31" s="56">
        <v>15</v>
      </c>
      <c r="F31" s="48">
        <v>15</v>
      </c>
      <c r="G31" s="56">
        <v>17</v>
      </c>
    </row>
    <row r="32" spans="1:7" ht="14.4" customHeight="1">
      <c r="A32" s="40"/>
      <c r="B32" s="78" t="s">
        <v>21</v>
      </c>
      <c r="C32" s="8" t="s">
        <v>13</v>
      </c>
      <c r="D32" s="48">
        <v>349</v>
      </c>
      <c r="E32" s="56">
        <v>263</v>
      </c>
      <c r="F32" s="48">
        <v>263</v>
      </c>
      <c r="G32" s="56">
        <v>289</v>
      </c>
    </row>
    <row r="33" spans="1:7" ht="14.4" customHeight="1">
      <c r="A33" s="40"/>
      <c r="B33" s="78" t="s">
        <v>22</v>
      </c>
      <c r="C33" s="8" t="s">
        <v>17</v>
      </c>
      <c r="D33" s="48">
        <v>103</v>
      </c>
      <c r="E33" s="56">
        <v>83</v>
      </c>
      <c r="F33" s="48">
        <v>83</v>
      </c>
      <c r="G33" s="56">
        <v>400</v>
      </c>
    </row>
    <row r="34" spans="1:7" ht="14.4" customHeight="1">
      <c r="A34" s="58" t="s">
        <v>4</v>
      </c>
      <c r="B34" s="59">
        <v>0.67</v>
      </c>
      <c r="C34" s="51" t="s">
        <v>18</v>
      </c>
      <c r="D34" s="52">
        <f t="shared" ref="D34:F34" si="1">SUM(D30:D33)</f>
        <v>1364</v>
      </c>
      <c r="E34" s="52">
        <f t="shared" si="1"/>
        <v>1444</v>
      </c>
      <c r="F34" s="52">
        <f t="shared" si="1"/>
        <v>1444</v>
      </c>
      <c r="G34" s="52">
        <v>1978</v>
      </c>
    </row>
    <row r="35" spans="1:7" ht="14.4" customHeight="1">
      <c r="A35" s="40"/>
      <c r="B35" s="44"/>
      <c r="C35" s="8"/>
      <c r="D35" s="53"/>
      <c r="E35" s="53"/>
      <c r="F35" s="53"/>
      <c r="G35" s="54"/>
    </row>
    <row r="36" spans="1:7" ht="27" customHeight="1">
      <c r="A36" s="40"/>
      <c r="B36" s="60">
        <v>0.68</v>
      </c>
      <c r="C36" s="61" t="s">
        <v>37</v>
      </c>
      <c r="D36" s="53"/>
      <c r="E36" s="53"/>
      <c r="F36" s="53"/>
      <c r="G36" s="54"/>
    </row>
    <row r="37" spans="1:7" ht="14.4" customHeight="1">
      <c r="A37" s="40"/>
      <c r="B37" s="98" t="s">
        <v>38</v>
      </c>
      <c r="C37" s="51" t="s">
        <v>9</v>
      </c>
      <c r="D37" s="48">
        <v>28518</v>
      </c>
      <c r="E37" s="99">
        <v>42300</v>
      </c>
      <c r="F37" s="48">
        <v>42300</v>
      </c>
      <c r="G37" s="56">
        <v>40794</v>
      </c>
    </row>
    <row r="38" spans="1:7" ht="14.4" customHeight="1">
      <c r="A38" s="40"/>
      <c r="B38" s="98" t="s">
        <v>60</v>
      </c>
      <c r="C38" s="51" t="s">
        <v>59</v>
      </c>
      <c r="D38" s="47">
        <v>0</v>
      </c>
      <c r="E38" s="56">
        <v>110</v>
      </c>
      <c r="F38" s="48">
        <v>110</v>
      </c>
      <c r="G38" s="56">
        <v>4310</v>
      </c>
    </row>
    <row r="39" spans="1:7" ht="14.4" customHeight="1">
      <c r="A39" s="58"/>
      <c r="B39" s="98" t="s">
        <v>39</v>
      </c>
      <c r="C39" s="51" t="s">
        <v>11</v>
      </c>
      <c r="D39" s="56">
        <v>14</v>
      </c>
      <c r="E39" s="99">
        <v>38</v>
      </c>
      <c r="F39" s="56">
        <v>38</v>
      </c>
      <c r="G39" s="56">
        <v>42</v>
      </c>
    </row>
    <row r="40" spans="1:7" ht="14.4" customHeight="1">
      <c r="A40" s="58"/>
      <c r="B40" s="98" t="s">
        <v>40</v>
      </c>
      <c r="C40" s="51" t="s">
        <v>13</v>
      </c>
      <c r="D40" s="56">
        <v>1066</v>
      </c>
      <c r="E40" s="99">
        <v>234</v>
      </c>
      <c r="F40" s="56">
        <v>234</v>
      </c>
      <c r="G40" s="56">
        <v>257</v>
      </c>
    </row>
    <row r="41" spans="1:7" ht="14.4" customHeight="1">
      <c r="A41" s="58"/>
      <c r="B41" s="98" t="s">
        <v>42</v>
      </c>
      <c r="C41" s="51" t="s">
        <v>43</v>
      </c>
      <c r="D41" s="56">
        <v>3488</v>
      </c>
      <c r="E41" s="99">
        <v>3750</v>
      </c>
      <c r="F41" s="56">
        <v>3750</v>
      </c>
      <c r="G41" s="56">
        <v>6550</v>
      </c>
    </row>
    <row r="42" spans="1:7" ht="14.4" customHeight="1">
      <c r="A42" s="58"/>
      <c r="B42" s="98" t="s">
        <v>41</v>
      </c>
      <c r="C42" s="51" t="s">
        <v>17</v>
      </c>
      <c r="D42" s="62">
        <v>12080</v>
      </c>
      <c r="E42" s="100">
        <v>6060</v>
      </c>
      <c r="F42" s="62">
        <v>6060</v>
      </c>
      <c r="G42" s="62">
        <v>15000</v>
      </c>
    </row>
    <row r="43" spans="1:7" ht="26.4">
      <c r="A43" s="63" t="s">
        <v>4</v>
      </c>
      <c r="B43" s="64">
        <v>0.68</v>
      </c>
      <c r="C43" s="65" t="s">
        <v>37</v>
      </c>
      <c r="D43" s="52">
        <f t="shared" ref="D43:F43" si="2">SUM(D37:D42)</f>
        <v>45166</v>
      </c>
      <c r="E43" s="101">
        <f t="shared" si="2"/>
        <v>52492</v>
      </c>
      <c r="F43" s="52">
        <f t="shared" si="2"/>
        <v>52492</v>
      </c>
      <c r="G43" s="52">
        <v>66953</v>
      </c>
    </row>
    <row r="44" spans="1:7" ht="14.85" customHeight="1">
      <c r="A44" s="63"/>
      <c r="B44" s="64"/>
      <c r="C44" s="65"/>
      <c r="D44" s="53"/>
      <c r="E44" s="53"/>
      <c r="F44" s="53"/>
      <c r="G44" s="54"/>
    </row>
    <row r="45" spans="1:7" ht="26.4">
      <c r="A45" s="58"/>
      <c r="B45" s="92">
        <v>60</v>
      </c>
      <c r="C45" s="91" t="s">
        <v>70</v>
      </c>
      <c r="D45" s="53"/>
      <c r="E45" s="53"/>
      <c r="F45" s="53"/>
      <c r="G45" s="54"/>
    </row>
    <row r="46" spans="1:7" ht="14.85" customHeight="1">
      <c r="A46" s="40"/>
      <c r="B46" s="66">
        <v>71</v>
      </c>
      <c r="C46" s="51" t="s">
        <v>23</v>
      </c>
      <c r="D46" s="67"/>
      <c r="E46" s="67"/>
      <c r="F46" s="67"/>
      <c r="G46" s="68"/>
    </row>
    <row r="47" spans="1:7" s="69" customFormat="1" ht="14.85" customHeight="1">
      <c r="A47" s="40"/>
      <c r="B47" s="102" t="s">
        <v>55</v>
      </c>
      <c r="C47" s="51" t="s">
        <v>53</v>
      </c>
      <c r="D47" s="48">
        <v>214004</v>
      </c>
      <c r="E47" s="47">
        <v>0</v>
      </c>
      <c r="F47" s="38">
        <f>83000+70000</f>
        <v>153000</v>
      </c>
      <c r="G47" s="56">
        <v>11500</v>
      </c>
    </row>
    <row r="48" spans="1:7" ht="14.85" customHeight="1">
      <c r="A48" s="40"/>
      <c r="B48" s="70" t="s">
        <v>50</v>
      </c>
      <c r="C48" s="51" t="s">
        <v>51</v>
      </c>
      <c r="D48" s="47">
        <v>0</v>
      </c>
      <c r="E48" s="47">
        <v>0</v>
      </c>
      <c r="F48" s="47">
        <v>0</v>
      </c>
      <c r="G48" s="56">
        <v>100000</v>
      </c>
    </row>
    <row r="49" spans="1:7" ht="14.85" customHeight="1">
      <c r="A49" s="40"/>
      <c r="B49" s="70"/>
      <c r="C49" s="51"/>
      <c r="D49" s="71"/>
      <c r="E49" s="72"/>
      <c r="F49" s="72"/>
      <c r="G49" s="73"/>
    </row>
    <row r="50" spans="1:7" ht="14.85" customHeight="1">
      <c r="A50" s="40"/>
      <c r="B50" s="74">
        <v>72</v>
      </c>
      <c r="C50" s="8" t="s">
        <v>25</v>
      </c>
      <c r="D50" s="75"/>
      <c r="E50" s="76"/>
      <c r="F50" s="76"/>
      <c r="G50" s="54"/>
    </row>
    <row r="51" spans="1:7" ht="14.85" customHeight="1">
      <c r="A51" s="93"/>
      <c r="B51" s="103" t="s">
        <v>26</v>
      </c>
      <c r="C51" s="94" t="s">
        <v>24</v>
      </c>
      <c r="D51" s="62">
        <v>90</v>
      </c>
      <c r="E51" s="62">
        <v>90</v>
      </c>
      <c r="F51" s="62">
        <v>90</v>
      </c>
      <c r="G51" s="62">
        <v>90</v>
      </c>
    </row>
    <row r="52" spans="1:7" ht="6.6" customHeight="1">
      <c r="A52" s="40"/>
      <c r="B52" s="78"/>
      <c r="C52" s="8"/>
      <c r="D52" s="71"/>
      <c r="E52" s="72"/>
      <c r="F52" s="72"/>
      <c r="G52" s="72"/>
    </row>
    <row r="53" spans="1:7" ht="14.85" customHeight="1">
      <c r="A53" s="40"/>
      <c r="B53" s="74">
        <v>73</v>
      </c>
      <c r="C53" s="8" t="s">
        <v>27</v>
      </c>
      <c r="D53" s="75"/>
      <c r="E53" s="76"/>
      <c r="F53" s="76"/>
      <c r="G53" s="77"/>
    </row>
    <row r="54" spans="1:7" ht="14.85" customHeight="1">
      <c r="A54" s="40"/>
      <c r="B54" s="78" t="s">
        <v>28</v>
      </c>
      <c r="C54" s="8" t="s">
        <v>24</v>
      </c>
      <c r="D54" s="48">
        <v>18</v>
      </c>
      <c r="E54" s="48">
        <v>18</v>
      </c>
      <c r="F54" s="48">
        <v>18</v>
      </c>
      <c r="G54" s="48">
        <v>18</v>
      </c>
    </row>
    <row r="55" spans="1:7" ht="14.85" customHeight="1">
      <c r="A55" s="40"/>
      <c r="B55" s="78"/>
      <c r="C55" s="8"/>
      <c r="D55" s="71"/>
      <c r="E55" s="72"/>
      <c r="F55" s="72"/>
      <c r="G55" s="72"/>
    </row>
    <row r="56" spans="1:7" ht="14.85" customHeight="1">
      <c r="A56" s="40"/>
      <c r="B56" s="74">
        <v>74</v>
      </c>
      <c r="C56" s="8" t="s">
        <v>29</v>
      </c>
      <c r="D56" s="75"/>
      <c r="E56" s="76"/>
      <c r="F56" s="76"/>
      <c r="G56" s="77"/>
    </row>
    <row r="57" spans="1:7" ht="14.85" customHeight="1">
      <c r="A57" s="40"/>
      <c r="B57" s="78" t="s">
        <v>30</v>
      </c>
      <c r="C57" s="8" t="s">
        <v>24</v>
      </c>
      <c r="D57" s="48">
        <v>68</v>
      </c>
      <c r="E57" s="48">
        <v>68</v>
      </c>
      <c r="F57" s="48">
        <v>68</v>
      </c>
      <c r="G57" s="48">
        <v>68</v>
      </c>
    </row>
    <row r="58" spans="1:7" ht="14.85" customHeight="1">
      <c r="A58" s="40"/>
      <c r="B58" s="78"/>
      <c r="C58" s="8"/>
      <c r="D58" s="71"/>
      <c r="E58" s="72"/>
      <c r="F58" s="72"/>
      <c r="G58" s="72"/>
    </row>
    <row r="59" spans="1:7" ht="14.85" customHeight="1">
      <c r="A59" s="40"/>
      <c r="B59" s="74">
        <v>75</v>
      </c>
      <c r="C59" s="8" t="s">
        <v>31</v>
      </c>
      <c r="D59" s="75"/>
      <c r="E59" s="76"/>
      <c r="F59" s="76"/>
      <c r="G59" s="77"/>
    </row>
    <row r="60" spans="1:7" ht="14.85" customHeight="1">
      <c r="A60" s="58"/>
      <c r="B60" s="70" t="s">
        <v>32</v>
      </c>
      <c r="C60" s="51" t="s">
        <v>24</v>
      </c>
      <c r="D60" s="47">
        <v>0</v>
      </c>
      <c r="E60" s="48">
        <v>18</v>
      </c>
      <c r="F60" s="48">
        <v>18</v>
      </c>
      <c r="G60" s="48">
        <v>18</v>
      </c>
    </row>
    <row r="61" spans="1:7" ht="14.85" customHeight="1">
      <c r="A61" s="58"/>
      <c r="B61" s="70"/>
      <c r="C61" s="51"/>
      <c r="D61" s="71"/>
      <c r="E61" s="72"/>
      <c r="F61" s="72"/>
      <c r="G61" s="72"/>
    </row>
    <row r="62" spans="1:7" ht="14.85" customHeight="1">
      <c r="A62" s="40"/>
      <c r="B62" s="74">
        <v>76</v>
      </c>
      <c r="C62" s="8" t="s">
        <v>33</v>
      </c>
      <c r="D62" s="75"/>
      <c r="E62" s="76"/>
      <c r="F62" s="76"/>
      <c r="G62" s="77"/>
    </row>
    <row r="63" spans="1:7" ht="14.85" customHeight="1">
      <c r="A63" s="58"/>
      <c r="B63" s="70" t="s">
        <v>34</v>
      </c>
      <c r="C63" s="51" t="s">
        <v>24</v>
      </c>
      <c r="D63" s="56">
        <v>18</v>
      </c>
      <c r="E63" s="56">
        <v>18</v>
      </c>
      <c r="F63" s="56">
        <v>18</v>
      </c>
      <c r="G63" s="56">
        <v>18</v>
      </c>
    </row>
    <row r="64" spans="1:7" ht="7.2" customHeight="1">
      <c r="A64" s="40"/>
      <c r="B64" s="78"/>
      <c r="C64" s="51"/>
      <c r="D64" s="71"/>
      <c r="E64" s="72"/>
      <c r="F64" s="72"/>
      <c r="G64" s="72"/>
    </row>
    <row r="65" spans="1:7" ht="14.85" customHeight="1">
      <c r="A65" s="40"/>
      <c r="B65" s="74">
        <v>77</v>
      </c>
      <c r="C65" s="8" t="s">
        <v>35</v>
      </c>
      <c r="D65" s="75"/>
      <c r="E65" s="76"/>
      <c r="F65" s="76"/>
      <c r="G65" s="77"/>
    </row>
    <row r="66" spans="1:7" ht="14.4" customHeight="1">
      <c r="A66" s="40"/>
      <c r="B66" s="78" t="s">
        <v>36</v>
      </c>
      <c r="C66" s="8" t="s">
        <v>24</v>
      </c>
      <c r="D66" s="48">
        <v>18</v>
      </c>
      <c r="E66" s="48">
        <v>18</v>
      </c>
      <c r="F66" s="48">
        <v>18</v>
      </c>
      <c r="G66" s="48">
        <v>18</v>
      </c>
    </row>
    <row r="67" spans="1:7" ht="26.4">
      <c r="A67" s="90" t="s">
        <v>4</v>
      </c>
      <c r="B67" s="49">
        <v>60</v>
      </c>
      <c r="C67" s="89" t="s">
        <v>70</v>
      </c>
      <c r="D67" s="52">
        <f t="shared" ref="D67:F67" si="3">SUM(D47:D66)</f>
        <v>214216</v>
      </c>
      <c r="E67" s="52">
        <f t="shared" si="3"/>
        <v>230</v>
      </c>
      <c r="F67" s="52">
        <f t="shared" si="3"/>
        <v>153230</v>
      </c>
      <c r="G67" s="52">
        <v>111730</v>
      </c>
    </row>
    <row r="68" spans="1:7" ht="14.4" customHeight="1">
      <c r="A68" s="58" t="s">
        <v>4</v>
      </c>
      <c r="B68" s="79">
        <v>0.10299999999999999</v>
      </c>
      <c r="C68" s="36" t="s">
        <v>45</v>
      </c>
      <c r="D68" s="52">
        <f t="shared" ref="D68:F68" si="4">D67+D27+D34+D43</f>
        <v>287624</v>
      </c>
      <c r="E68" s="52">
        <f t="shared" si="4"/>
        <v>87965</v>
      </c>
      <c r="F68" s="52">
        <f t="shared" si="4"/>
        <v>239465</v>
      </c>
      <c r="G68" s="52">
        <v>214330</v>
      </c>
    </row>
    <row r="69" spans="1:7" ht="14.4" customHeight="1">
      <c r="A69" s="8" t="s">
        <v>4</v>
      </c>
      <c r="B69" s="10">
        <v>2250</v>
      </c>
      <c r="C69" s="43" t="s">
        <v>0</v>
      </c>
      <c r="D69" s="52">
        <f t="shared" ref="D69:F71" si="5">D68</f>
        <v>287624</v>
      </c>
      <c r="E69" s="52">
        <f t="shared" si="5"/>
        <v>87965</v>
      </c>
      <c r="F69" s="52">
        <f t="shared" si="5"/>
        <v>239465</v>
      </c>
      <c r="G69" s="52">
        <v>214330</v>
      </c>
    </row>
    <row r="70" spans="1:7" ht="14.4" customHeight="1">
      <c r="A70" s="80" t="s">
        <v>4</v>
      </c>
      <c r="B70" s="81"/>
      <c r="C70" s="82" t="s">
        <v>5</v>
      </c>
      <c r="D70" s="48">
        <f t="shared" si="5"/>
        <v>287624</v>
      </c>
      <c r="E70" s="48">
        <f t="shared" si="5"/>
        <v>87965</v>
      </c>
      <c r="F70" s="48">
        <f t="shared" si="5"/>
        <v>239465</v>
      </c>
      <c r="G70" s="48">
        <v>214330</v>
      </c>
    </row>
    <row r="71" spans="1:7" ht="14.4" customHeight="1">
      <c r="A71" s="80" t="s">
        <v>4</v>
      </c>
      <c r="B71" s="81"/>
      <c r="C71" s="82" t="s">
        <v>1</v>
      </c>
      <c r="D71" s="52">
        <f t="shared" si="5"/>
        <v>287624</v>
      </c>
      <c r="E71" s="52">
        <f t="shared" si="5"/>
        <v>87965</v>
      </c>
      <c r="F71" s="52">
        <f t="shared" si="5"/>
        <v>239465</v>
      </c>
      <c r="G71" s="52">
        <v>214330</v>
      </c>
    </row>
    <row r="72" spans="1:7" ht="11.4" customHeight="1">
      <c r="A72" s="58"/>
      <c r="B72" s="14"/>
      <c r="C72" s="36"/>
      <c r="D72" s="73"/>
      <c r="E72" s="73"/>
      <c r="F72" s="57"/>
      <c r="G72" s="73"/>
    </row>
    <row r="73" spans="1:7" ht="11.4" customHeight="1">
      <c r="A73" s="58"/>
      <c r="B73" s="14"/>
      <c r="C73" s="36"/>
      <c r="D73" s="73"/>
      <c r="E73" s="73"/>
      <c r="F73" s="57"/>
      <c r="G73" s="73"/>
    </row>
    <row r="74" spans="1:7" ht="27" customHeight="1">
      <c r="A74" s="83" t="s">
        <v>52</v>
      </c>
      <c r="B74" s="84">
        <v>2250</v>
      </c>
      <c r="C74" s="65" t="s">
        <v>56</v>
      </c>
      <c r="D74" s="73">
        <v>17</v>
      </c>
      <c r="E74" s="55">
        <v>0</v>
      </c>
      <c r="F74" s="55">
        <v>0</v>
      </c>
      <c r="G74" s="55">
        <v>0</v>
      </c>
    </row>
    <row r="75" spans="1:7" ht="11.4" customHeight="1">
      <c r="A75" s="58"/>
      <c r="B75" s="14"/>
      <c r="C75" s="36"/>
      <c r="D75" s="73"/>
      <c r="E75" s="73"/>
      <c r="F75" s="73"/>
      <c r="G75" s="73"/>
    </row>
    <row r="76" spans="1:7">
      <c r="A76" s="58"/>
      <c r="B76" s="14"/>
      <c r="C76" s="36"/>
      <c r="D76" s="55"/>
      <c r="E76" s="56"/>
      <c r="F76" s="55"/>
      <c r="G76" s="56"/>
    </row>
    <row r="77" spans="1:7">
      <c r="A77" s="58"/>
      <c r="B77" s="14"/>
      <c r="C77" s="36"/>
      <c r="D77" s="55"/>
      <c r="E77" s="55"/>
      <c r="F77" s="55"/>
      <c r="G77" s="56"/>
    </row>
    <row r="78" spans="1:7">
      <c r="D78" s="45"/>
      <c r="E78" s="45"/>
      <c r="F78" s="45"/>
      <c r="G78" s="45"/>
    </row>
    <row r="79" spans="1:7">
      <c r="D79" s="45"/>
      <c r="E79" s="45"/>
      <c r="F79" s="45"/>
      <c r="G79" s="45"/>
    </row>
    <row r="80" spans="1:7">
      <c r="D80" s="85"/>
      <c r="E80" s="85"/>
      <c r="F80" s="85"/>
      <c r="G80" s="85"/>
    </row>
    <row r="81" spans="1:7">
      <c r="D81" s="11"/>
      <c r="E81" s="11"/>
      <c r="F81" s="11"/>
    </row>
    <row r="82" spans="1:7">
      <c r="D82" s="11"/>
      <c r="E82" s="11"/>
      <c r="F82" s="11"/>
    </row>
    <row r="83" spans="1:7">
      <c r="D83" s="86"/>
      <c r="E83" s="87"/>
      <c r="F83" s="86"/>
    </row>
    <row r="84" spans="1:7" s="69" customFormat="1">
      <c r="A84" s="1"/>
      <c r="B84" s="1"/>
      <c r="C84" s="1"/>
      <c r="D84" s="88"/>
      <c r="E84" s="104"/>
      <c r="F84" s="88"/>
      <c r="G84" s="11"/>
    </row>
    <row r="85" spans="1:7">
      <c r="D85" s="88"/>
      <c r="E85" s="88"/>
      <c r="F85" s="88"/>
    </row>
    <row r="86" spans="1:7">
      <c r="D86" s="88"/>
      <c r="E86" s="88"/>
      <c r="F86" s="88"/>
    </row>
    <row r="87" spans="1:7">
      <c r="D87" s="11"/>
      <c r="E87" s="11"/>
      <c r="F87" s="11"/>
    </row>
    <row r="88" spans="1:7">
      <c r="D88" s="88"/>
      <c r="E88" s="88"/>
      <c r="F88" s="88"/>
    </row>
    <row r="89" spans="1:7">
      <c r="D89" s="11"/>
      <c r="E89" s="57"/>
      <c r="F89" s="11"/>
    </row>
    <row r="90" spans="1:7">
      <c r="D90" s="11"/>
      <c r="E90" s="11"/>
      <c r="F90" s="11"/>
    </row>
    <row r="91" spans="1:7">
      <c r="D91" s="11"/>
      <c r="E91" s="11"/>
      <c r="F91" s="11"/>
    </row>
    <row r="92" spans="1:7">
      <c r="D92" s="11"/>
      <c r="E92" s="11"/>
      <c r="F92" s="11"/>
    </row>
    <row r="93" spans="1:7">
      <c r="D93" s="11"/>
      <c r="E93" s="11"/>
      <c r="F93" s="11"/>
    </row>
  </sheetData>
  <autoFilter ref="A15:G75"/>
  <mergeCells count="1">
    <mergeCell ref="B14:C14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31" orientation="portrait" blackAndWhite="1" useFirstPageNumber="1" r:id="rId1"/>
  <headerFooter alignWithMargins="0">
    <oddHeader xml:space="preserve">&amp;C   </oddHeader>
    <oddFooter>&amp;C&amp;"Times New Roman,Bold"  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dem6</vt:lpstr>
      <vt:lpstr>'dem6'!ecclesiastical</vt:lpstr>
      <vt:lpstr>'dem6'!ecla</vt:lpstr>
      <vt:lpstr>'dem6'!Print_Area</vt:lpstr>
      <vt:lpstr>'dem6'!Print_Titles</vt:lpstr>
      <vt:lpstr>'dem6'!revise</vt:lpstr>
      <vt:lpstr>'dem6'!summary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2020-03-16T06:13:06Z</cp:lastPrinted>
  <dcterms:created xsi:type="dcterms:W3CDTF">2004-06-02T16:11:08Z</dcterms:created>
  <dcterms:modified xsi:type="dcterms:W3CDTF">2020-03-26T06:57:55Z</dcterms:modified>
</cp:coreProperties>
</file>