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/>
  <bookViews>
    <workbookView xWindow="0" yWindow="0" windowWidth="15600" windowHeight="11760"/>
  </bookViews>
  <sheets>
    <sheet name="gov" sheetId="1" r:id="rId1"/>
  </sheets>
  <definedNames>
    <definedName name="__123Graph_D" hidden="1">#REF!</definedName>
    <definedName name="_xlnm._FilterDatabase" localSheetId="0" hidden="1">gov!$A$18:$G$125</definedName>
    <definedName name="charged" localSheetId="0">gov!$D$12:$F$12</definedName>
    <definedName name="fwl" localSheetId="0">gov!$D$101:$G$101</definedName>
    <definedName name="gov" localSheetId="0">gov!$D$66:$G$66</definedName>
    <definedName name="justice">#REF!</definedName>
    <definedName name="lr">#REF!</definedName>
    <definedName name="lrrec">#REF!</definedName>
    <definedName name="nc">#REF!</definedName>
    <definedName name="ncfund">#REF!</definedName>
    <definedName name="ncrec">#REF!</definedName>
    <definedName name="ncrec1">#REF!</definedName>
    <definedName name="np" localSheetId="0">gov!#REF!</definedName>
    <definedName name="plant" localSheetId="0">gov!$D$112:$G$112</definedName>
    <definedName name="_xlnm.Print_Area" localSheetId="0">gov!$A$1:$G$122</definedName>
    <definedName name="_xlnm.Print_Titles" localSheetId="0">gov!$15:$18</definedName>
    <definedName name="pw" localSheetId="0">gov!$D$91:$G$91</definedName>
    <definedName name="rec" localSheetId="0">gov!#REF!</definedName>
    <definedName name="revise" localSheetId="0">gov!$D$133:$F$133</definedName>
    <definedName name="sss">#REF!</definedName>
    <definedName name="summary" localSheetId="0">gov!$D$126:$F$126</definedName>
    <definedName name="water">#REF!</definedName>
    <definedName name="watercap">#REF!</definedName>
    <definedName name="welfarecap">#REF!</definedName>
    <definedName name="Z_5FAA8934_8F6C_4CB9_968C_17F51882C02E_.wvu.FilterData" localSheetId="0" hidden="1">gov!$A$21:$G$122</definedName>
    <definedName name="Z_5FAA8934_8F6C_4CB9_968C_17F51882C02E_.wvu.PrintArea" localSheetId="0" hidden="1">gov!$A$1:$G$122</definedName>
    <definedName name="Z_5FAA8934_8F6C_4CB9_968C_17F51882C02E_.wvu.PrintTitles" localSheetId="0" hidden="1">gov!$15:$18</definedName>
    <definedName name="Z_F36BFFF2_1149_4BE8_887C_E51B3964E5D5_.wvu.FilterData" localSheetId="0" hidden="1">gov!$A$21:$G$122</definedName>
    <definedName name="Z_F36BFFF2_1149_4BE8_887C_E51B3964E5D5_.wvu.PrintArea" localSheetId="0" hidden="1">gov!$A$1:$G$122</definedName>
    <definedName name="Z_F36BFFF2_1149_4BE8_887C_E51B3964E5D5_.wvu.PrintTitles" localSheetId="0" hidden="1">gov!$15:$18</definedName>
  </definedNames>
  <calcPr calcId="125725"/>
  <customWorkbookViews>
    <customWorkbookView name="SILAL - Personal View" guid="{5FAA8934-8F6C-4CB9-968C-17F51882C02E}" mergeInterval="0" personalView="1" maximized="1" windowWidth="796" windowHeight="428" activeSheetId="1"/>
    <customWorkbookView name="S.D.Pradhan - Personal View" guid="{F36BFFF2-1149-4BE8-887C-E51B3964E5D5}" mergeInterval="0" personalView="1" maximized="1" windowWidth="796" windowHeight="429" activeSheetId="1"/>
  </customWorkbookViews>
</workbook>
</file>

<file path=xl/calcChain.xml><?xml version="1.0" encoding="utf-8"?>
<calcChain xmlns="http://schemas.openxmlformats.org/spreadsheetml/2006/main">
  <c r="D43" i="1"/>
  <c r="D36"/>
  <c r="D32"/>
  <c r="D28"/>
  <c r="F27"/>
  <c r="D117"/>
  <c r="D118" s="1"/>
  <c r="D109"/>
  <c r="D110" s="1"/>
  <c r="D111" s="1"/>
  <c r="D112" s="1"/>
  <c r="D98"/>
  <c r="D99" s="1"/>
  <c r="D100" s="1"/>
  <c r="D101" s="1"/>
  <c r="D88"/>
  <c r="D89" s="1"/>
  <c r="D81"/>
  <c r="D82" s="1"/>
  <c r="D74"/>
  <c r="D75" s="1"/>
  <c r="D64"/>
  <c r="D60"/>
  <c r="D56"/>
  <c r="D52"/>
  <c r="D48"/>
  <c r="F117"/>
  <c r="F118" s="1"/>
  <c r="E117"/>
  <c r="E118" s="1"/>
  <c r="F109"/>
  <c r="F110" s="1"/>
  <c r="F111" s="1"/>
  <c r="F112" s="1"/>
  <c r="E109"/>
  <c r="E110" s="1"/>
  <c r="E111" s="1"/>
  <c r="E112" s="1"/>
  <c r="F98"/>
  <c r="F99" s="1"/>
  <c r="F100" s="1"/>
  <c r="F101" s="1"/>
  <c r="E98"/>
  <c r="E99" s="1"/>
  <c r="E100" s="1"/>
  <c r="E101" s="1"/>
  <c r="F88"/>
  <c r="F89" s="1"/>
  <c r="E88"/>
  <c r="E89" s="1"/>
  <c r="F81"/>
  <c r="F82" s="1"/>
  <c r="E81"/>
  <c r="E82" s="1"/>
  <c r="F74"/>
  <c r="F75" s="1"/>
  <c r="E74"/>
  <c r="E75" s="1"/>
  <c r="F64"/>
  <c r="E64"/>
  <c r="F60"/>
  <c r="E60"/>
  <c r="F56"/>
  <c r="E56"/>
  <c r="F52"/>
  <c r="E52"/>
  <c r="F48"/>
  <c r="E48"/>
  <c r="F43"/>
  <c r="E43"/>
  <c r="F36"/>
  <c r="E36"/>
  <c r="F32"/>
  <c r="E32"/>
  <c r="F28"/>
  <c r="E28"/>
  <c r="D83" l="1"/>
  <c r="D90" s="1"/>
  <c r="D91" s="1"/>
  <c r="D65"/>
  <c r="D66" s="1"/>
  <c r="E83"/>
  <c r="E90" s="1"/>
  <c r="E91" s="1"/>
  <c r="E65"/>
  <c r="E66" s="1"/>
  <c r="F65"/>
  <c r="F66" s="1"/>
  <c r="F83"/>
  <c r="F90" s="1"/>
  <c r="F91" s="1"/>
  <c r="E119" l="1"/>
  <c r="E120" s="1"/>
  <c r="D119"/>
  <c r="D120" s="1"/>
  <c r="F119"/>
  <c r="F120" s="1"/>
  <c r="D12" l="1"/>
  <c r="F12" s="1"/>
</calcChain>
</file>

<file path=xl/sharedStrings.xml><?xml version="1.0" encoding="utf-8"?>
<sst xmlns="http://schemas.openxmlformats.org/spreadsheetml/2006/main" count="181" uniqueCount="89">
  <si>
    <t>GOVERNOR</t>
  </si>
  <si>
    <t>President,Vice President, Governor, Administrator of Union Territories</t>
  </si>
  <si>
    <t>(d) Administrative Services</t>
  </si>
  <si>
    <t>Public Works</t>
  </si>
  <si>
    <t>Capital</t>
  </si>
  <si>
    <t>Charged</t>
  </si>
  <si>
    <t>-</t>
  </si>
  <si>
    <t>Major /Sub-Major/Minor/Sub/Detailed Heads</t>
  </si>
  <si>
    <t>Total</t>
  </si>
  <si>
    <t>REVENUE SECTION</t>
  </si>
  <si>
    <t>M.H.</t>
  </si>
  <si>
    <t>President, Vice President, Governor, Administrator of Union Territories</t>
  </si>
  <si>
    <t>03</t>
  </si>
  <si>
    <t>Secretariat</t>
  </si>
  <si>
    <t>00.00.01</t>
  </si>
  <si>
    <t>Salaries</t>
  </si>
  <si>
    <t>00.00.11</t>
  </si>
  <si>
    <t>Travel Expenses</t>
  </si>
  <si>
    <t>00.00.13</t>
  </si>
  <si>
    <t>Office Expenses</t>
  </si>
  <si>
    <t>Discretionary Grants</t>
  </si>
  <si>
    <t>00.00.71</t>
  </si>
  <si>
    <t>Discretionary Grants  of the Governor</t>
  </si>
  <si>
    <t>Household Establishment</t>
  </si>
  <si>
    <t>00.00.50</t>
  </si>
  <si>
    <t>Other Charges</t>
  </si>
  <si>
    <t>Sumptuary Allowances</t>
  </si>
  <si>
    <t>00.00.73</t>
  </si>
  <si>
    <t>00.00.74</t>
  </si>
  <si>
    <t>Hospitality Expenses</t>
  </si>
  <si>
    <t>Medical Facilities</t>
  </si>
  <si>
    <t>Entertainment Expenses</t>
  </si>
  <si>
    <t>Contract Allowance</t>
  </si>
  <si>
    <t>Tour Expenses</t>
  </si>
  <si>
    <t>Other Buildings</t>
  </si>
  <si>
    <t>Maintenance and Repairs</t>
  </si>
  <si>
    <t>Governor</t>
  </si>
  <si>
    <t>Furnishings</t>
  </si>
  <si>
    <t>44.00.72</t>
  </si>
  <si>
    <t>Supplies and Materials</t>
  </si>
  <si>
    <t>60.67.02</t>
  </si>
  <si>
    <t>61.68.21</t>
  </si>
  <si>
    <t>Minor Works</t>
  </si>
  <si>
    <t>61.68.27</t>
  </si>
  <si>
    <t>Other Maintenance Expenditure</t>
  </si>
  <si>
    <t>WorkCharged Establishment</t>
  </si>
  <si>
    <t>II. Details of the estimates and the heads under which this grant will be accounted for:</t>
  </si>
  <si>
    <t>Revenue</t>
  </si>
  <si>
    <t>Maintenance and Repairs of Official Residence of the Governor (Charged)</t>
  </si>
  <si>
    <t>Furnishings of the Official Residence of the Governor (Charged)</t>
  </si>
  <si>
    <t>A - General Services (a) Organs of State</t>
  </si>
  <si>
    <t>Wages</t>
  </si>
  <si>
    <t>(In Thousands of Rupees)</t>
  </si>
  <si>
    <t>Plantations</t>
  </si>
  <si>
    <t>Tea</t>
  </si>
  <si>
    <t xml:space="preserve">Tea Garden </t>
  </si>
  <si>
    <t>Forestry and Wild Life</t>
  </si>
  <si>
    <t>Environmental Forestry and Wildlife</t>
  </si>
  <si>
    <t>Public Gardens</t>
  </si>
  <si>
    <t>East District</t>
  </si>
  <si>
    <t>45.00.71</t>
  </si>
  <si>
    <t>61.00.50</t>
  </si>
  <si>
    <t>61.00.71</t>
  </si>
  <si>
    <t>C - Economic Services (a) Agriculture and Allied Activities</t>
  </si>
  <si>
    <t>Emoluments and Allowances of the Governor / Administrator of Union Territories</t>
  </si>
  <si>
    <t>Management Charges</t>
  </si>
  <si>
    <t>Maintenance of Gardens at Raj Bhawan</t>
  </si>
  <si>
    <t>Rec</t>
  </si>
  <si>
    <t>00.00.42</t>
  </si>
  <si>
    <t xml:space="preserve">Lump sum provision for revision of Pay &amp; Allowances </t>
  </si>
  <si>
    <t>Expenditure from Contract Allowance</t>
  </si>
  <si>
    <t>Governor/Administrator of Union Territories</t>
  </si>
  <si>
    <t>Other Expenditure</t>
  </si>
  <si>
    <t>2019-20</t>
  </si>
  <si>
    <t>00.00.02</t>
  </si>
  <si>
    <t xml:space="preserve">Other Rural Development Programmes </t>
  </si>
  <si>
    <t xml:space="preserve">Community Development </t>
  </si>
  <si>
    <t>00.102</t>
  </si>
  <si>
    <t>Advocacy for Green Economy and Community Outreach by Governor</t>
  </si>
  <si>
    <t>Other Rural Development Programme</t>
  </si>
  <si>
    <t>00.00.28</t>
  </si>
  <si>
    <t>Professional Services</t>
  </si>
  <si>
    <r>
      <rPr>
        <i/>
        <sz val="10"/>
        <rFont val="Times New Roman"/>
        <family val="1"/>
      </rPr>
      <t>President, Vice-President/ Governor/ Administrator of Union Territories</t>
    </r>
    <r>
      <rPr>
        <sz val="10"/>
        <rFont val="Times New Roman"/>
        <family val="1"/>
      </rPr>
      <t>,</t>
    </r>
    <r>
      <rPr>
        <i/>
        <sz val="10"/>
        <rFont val="Times New Roman"/>
        <family val="1"/>
      </rPr>
      <t xml:space="preserve"> 03-Governor/Administrator of Union Territories, 911-Deduct Recoveries of Over Payments</t>
    </r>
  </si>
  <si>
    <t>I. Estimate of the amount required in the year ending 31st March, 2021 to defray the charges in respect of Governor</t>
  </si>
  <si>
    <t>2018-19</t>
  </si>
  <si>
    <t>Actuals</t>
  </si>
  <si>
    <t>Budget 
Estimate</t>
  </si>
  <si>
    <t>Revised 
Estimate</t>
  </si>
  <si>
    <t xml:space="preserve"> 2020-21</t>
  </si>
</sst>
</file>

<file path=xl/styles.xml><?xml version="1.0" encoding="utf-8"?>
<styleSheet xmlns="http://schemas.openxmlformats.org/spreadsheetml/2006/main">
  <numFmts count="8">
    <numFmt numFmtId="164" formatCode="_ * #,##0.00_ ;_ * \-#,##0.00_ ;_ * &quot;-&quot;??_ ;_ @_ "/>
    <numFmt numFmtId="165" formatCode="0#"/>
    <numFmt numFmtId="166" formatCode="##"/>
    <numFmt numFmtId="167" formatCode="00000#"/>
    <numFmt numFmtId="168" formatCode="00.000"/>
    <numFmt numFmtId="169" formatCode="0#.#00"/>
    <numFmt numFmtId="170" formatCode="#0.0##"/>
    <numFmt numFmtId="171" formatCode="0#.0#0"/>
  </numFmts>
  <fonts count="8">
    <font>
      <sz val="10"/>
      <name val="Arial"/>
    </font>
    <font>
      <sz val="10"/>
      <name val="Arial"/>
      <family val="2"/>
    </font>
    <font>
      <sz val="10"/>
      <name val="Courier"/>
      <family val="3"/>
    </font>
    <font>
      <sz val="10"/>
      <name val="Times New Roman"/>
      <family val="1"/>
    </font>
    <font>
      <b/>
      <i/>
      <sz val="10"/>
      <name val="Times New Roman"/>
      <family val="1"/>
    </font>
    <font>
      <i/>
      <sz val="10"/>
      <name val="Times New Roman"/>
      <family val="1"/>
    </font>
    <font>
      <b/>
      <sz val="10"/>
      <name val="Times New Roman"/>
      <family val="1"/>
    </font>
    <font>
      <sz val="10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 applyAlignment="0"/>
  </cellStyleXfs>
  <cellXfs count="167">
    <xf numFmtId="0" fontId="0" fillId="0" borderId="0" xfId="0"/>
    <xf numFmtId="0" fontId="3" fillId="0" borderId="0" xfId="7" applyFont="1" applyFill="1" applyBorder="1" applyAlignment="1" applyProtection="1">
      <alignment horizontal="left" vertical="top" wrapText="1"/>
    </xf>
    <xf numFmtId="0" fontId="3" fillId="0" borderId="0" xfId="7" applyFont="1" applyFill="1" applyBorder="1" applyAlignment="1" applyProtection="1">
      <alignment horizontal="right" vertical="top" wrapText="1"/>
    </xf>
    <xf numFmtId="0" fontId="3" fillId="0" borderId="2" xfId="6" applyFont="1" applyFill="1" applyBorder="1" applyAlignment="1" applyProtection="1">
      <alignment horizontal="left"/>
    </xf>
    <xf numFmtId="0" fontId="3" fillId="0" borderId="2" xfId="6" applyNumberFormat="1" applyFont="1" applyFill="1" applyBorder="1" applyProtection="1"/>
    <xf numFmtId="0" fontId="5" fillId="0" borderId="2" xfId="6" applyNumberFormat="1" applyFont="1" applyFill="1" applyBorder="1" applyAlignment="1" applyProtection="1">
      <alignment horizontal="right"/>
    </xf>
    <xf numFmtId="0" fontId="3" fillId="0" borderId="1" xfId="7" applyFont="1" applyFill="1" applyBorder="1" applyAlignment="1" applyProtection="1">
      <alignment horizontal="left" vertical="top" wrapText="1"/>
    </xf>
    <xf numFmtId="0" fontId="3" fillId="0" borderId="1" xfId="7" applyFont="1" applyFill="1" applyBorder="1" applyAlignment="1" applyProtection="1">
      <alignment horizontal="right" vertical="top" wrapText="1"/>
    </xf>
    <xf numFmtId="0" fontId="3" fillId="0" borderId="2" xfId="7" applyFont="1" applyFill="1" applyBorder="1" applyAlignment="1" applyProtection="1">
      <alignment horizontal="left" vertical="top" wrapText="1"/>
    </xf>
    <xf numFmtId="0" fontId="3" fillId="0" borderId="2" xfId="7" applyFont="1" applyFill="1" applyBorder="1" applyAlignment="1" applyProtection="1">
      <alignment horizontal="right" vertical="top" wrapText="1"/>
    </xf>
    <xf numFmtId="0" fontId="3" fillId="0" borderId="2" xfId="6" applyNumberFormat="1" applyFont="1" applyFill="1" applyBorder="1" applyAlignment="1" applyProtection="1">
      <alignment horizontal="right"/>
    </xf>
    <xf numFmtId="0" fontId="3" fillId="0" borderId="2" xfId="6" applyNumberFormat="1" applyFont="1" applyFill="1" applyBorder="1" applyAlignment="1" applyProtection="1">
      <alignment vertical="center" wrapText="1"/>
    </xf>
    <xf numFmtId="0" fontId="3" fillId="0" borderId="0" xfId="2" applyFont="1" applyFill="1" applyBorder="1" applyAlignment="1">
      <alignment vertical="top"/>
    </xf>
    <xf numFmtId="0" fontId="3" fillId="0" borderId="0" xfId="2" applyFont="1" applyFill="1" applyBorder="1" applyAlignment="1">
      <alignment horizontal="right" vertical="top"/>
    </xf>
    <xf numFmtId="0" fontId="3" fillId="0" borderId="0" xfId="2" applyFont="1" applyFill="1" applyBorder="1" applyAlignment="1" applyProtection="1">
      <alignment horizontal="center"/>
    </xf>
    <xf numFmtId="0" fontId="6" fillId="0" borderId="0" xfId="2" applyFont="1" applyFill="1" applyBorder="1" applyAlignment="1" applyProtection="1">
      <alignment horizontal="center"/>
    </xf>
    <xf numFmtId="0" fontId="3" fillId="0" borderId="0" xfId="2" applyFont="1" applyFill="1" applyAlignment="1">
      <alignment vertical="top"/>
    </xf>
    <xf numFmtId="0" fontId="3" fillId="0" borderId="0" xfId="2" applyFont="1" applyFill="1" applyAlignment="1">
      <alignment horizontal="right" vertical="top"/>
    </xf>
    <xf numFmtId="0" fontId="3" fillId="0" borderId="0" xfId="2" applyFont="1" applyFill="1" applyAlignment="1"/>
    <xf numFmtId="0" fontId="3" fillId="0" borderId="0" xfId="2" applyFont="1" applyFill="1" applyAlignment="1" applyProtection="1">
      <alignment horizontal="right"/>
    </xf>
    <xf numFmtId="0" fontId="3" fillId="0" borderId="0" xfId="2" applyFont="1" applyFill="1" applyAlignment="1" applyProtection="1">
      <alignment horizontal="center"/>
    </xf>
    <xf numFmtId="0" fontId="3" fillId="0" borderId="0" xfId="2" applyNumberFormat="1" applyFont="1" applyFill="1" applyAlignment="1" applyProtection="1">
      <alignment horizontal="right"/>
    </xf>
    <xf numFmtId="0" fontId="6" fillId="0" borderId="0" xfId="5" applyNumberFormat="1" applyFont="1" applyFill="1" applyAlignment="1">
      <alignment horizontal="center"/>
    </xf>
    <xf numFmtId="0" fontId="3" fillId="0" borderId="0" xfId="2" applyFont="1" applyFill="1" applyAlignment="1" applyProtection="1">
      <alignment horizontal="left"/>
    </xf>
    <xf numFmtId="0" fontId="3" fillId="0" borderId="0" xfId="2" applyFont="1" applyFill="1" applyAlignment="1">
      <alignment horizontal="left" vertical="top"/>
    </xf>
    <xf numFmtId="0" fontId="6" fillId="0" borderId="0" xfId="2" applyFont="1" applyFill="1" applyBorder="1" applyAlignment="1"/>
    <xf numFmtId="0" fontId="6" fillId="0" borderId="0" xfId="3" applyFont="1" applyFill="1" applyBorder="1" applyAlignment="1" applyProtection="1">
      <alignment horizontal="center"/>
    </xf>
    <xf numFmtId="0" fontId="4" fillId="0" borderId="0" xfId="2" applyFont="1" applyFill="1" applyBorder="1" applyAlignment="1" applyProtection="1">
      <alignment horizontal="right"/>
    </xf>
    <xf numFmtId="0" fontId="4" fillId="0" borderId="0" xfId="2" applyFont="1" applyFill="1" applyBorder="1" applyAlignment="1" applyProtection="1">
      <alignment horizontal="center"/>
    </xf>
    <xf numFmtId="0" fontId="3" fillId="0" borderId="0" xfId="2" applyNumberFormat="1" applyFont="1" applyFill="1" applyAlignment="1"/>
    <xf numFmtId="0" fontId="3" fillId="0" borderId="0" xfId="2" applyNumberFormat="1" applyFont="1" applyFill="1" applyAlignment="1">
      <alignment horizontal="right"/>
    </xf>
    <xf numFmtId="0" fontId="6" fillId="0" borderId="0" xfId="6" applyFont="1" applyFill="1" applyBorder="1" applyAlignment="1">
      <alignment horizontal="left" vertical="top"/>
    </xf>
    <xf numFmtId="0" fontId="3" fillId="0" borderId="0" xfId="6" applyNumberFormat="1" applyFont="1" applyFill="1" applyBorder="1" applyAlignment="1" applyProtection="1">
      <alignment horizontal="right"/>
    </xf>
    <xf numFmtId="0" fontId="5" fillId="0" borderId="0" xfId="2" applyFont="1" applyFill="1" applyAlignment="1">
      <alignment vertical="top"/>
    </xf>
    <xf numFmtId="0" fontId="4" fillId="0" borderId="0" xfId="2" applyFont="1" applyFill="1" applyAlignment="1">
      <alignment horizontal="right" vertical="top"/>
    </xf>
    <xf numFmtId="0" fontId="4" fillId="0" borderId="0" xfId="2" applyFont="1" applyFill="1" applyAlignment="1" applyProtection="1">
      <alignment horizontal="left" vertical="top" wrapText="1"/>
    </xf>
    <xf numFmtId="0" fontId="5" fillId="0" borderId="0" xfId="6" applyNumberFormat="1" applyFont="1" applyFill="1" applyBorder="1" applyAlignment="1" applyProtection="1">
      <alignment horizontal="right"/>
    </xf>
    <xf numFmtId="0" fontId="5" fillId="0" borderId="0" xfId="2" applyFont="1" applyFill="1" applyAlignment="1">
      <alignment horizontal="right" vertical="top"/>
    </xf>
    <xf numFmtId="0" fontId="5" fillId="0" borderId="0" xfId="2" applyFont="1" applyFill="1" applyAlignment="1">
      <alignment vertical="top" wrapText="1"/>
    </xf>
    <xf numFmtId="0" fontId="5" fillId="0" borderId="0" xfId="2" applyNumberFormat="1" applyFont="1" applyFill="1" applyAlignment="1">
      <alignment horizontal="right" vertical="top"/>
    </xf>
    <xf numFmtId="171" fontId="4" fillId="0" borderId="0" xfId="2" applyNumberFormat="1" applyFont="1" applyFill="1" applyAlignment="1">
      <alignment horizontal="right" vertical="top"/>
    </xf>
    <xf numFmtId="0" fontId="4" fillId="0" borderId="0" xfId="2" applyFont="1" applyFill="1" applyAlignment="1">
      <alignment vertical="top" wrapText="1"/>
    </xf>
    <xf numFmtId="0" fontId="5" fillId="0" borderId="0" xfId="2" applyNumberFormat="1" applyFont="1" applyFill="1" applyAlignment="1">
      <alignment horizontal="right"/>
    </xf>
    <xf numFmtId="167" fontId="5" fillId="0" borderId="0" xfId="2" applyNumberFormat="1" applyFont="1" applyFill="1" applyAlignment="1">
      <alignment horizontal="right" vertical="top"/>
    </xf>
    <xf numFmtId="164" fontId="5" fillId="0" borderId="0" xfId="1" applyFont="1" applyFill="1" applyAlignment="1" applyProtection="1">
      <alignment horizontal="right" wrapText="1"/>
    </xf>
    <xf numFmtId="0" fontId="5" fillId="0" borderId="0" xfId="1" applyNumberFormat="1" applyFont="1" applyFill="1" applyAlignment="1" applyProtection="1">
      <alignment horizontal="right" wrapText="1"/>
    </xf>
    <xf numFmtId="0" fontId="5" fillId="0" borderId="0" xfId="2" applyNumberFormat="1" applyFont="1" applyFill="1" applyAlignment="1" applyProtection="1">
      <alignment horizontal="right"/>
    </xf>
    <xf numFmtId="164" fontId="5" fillId="0" borderId="3" xfId="1" applyFont="1" applyFill="1" applyBorder="1" applyAlignment="1" applyProtection="1">
      <alignment horizontal="right" wrapText="1"/>
    </xf>
    <xf numFmtId="0" fontId="5" fillId="0" borderId="0" xfId="2" applyNumberFormat="1" applyFont="1" applyFill="1" applyBorder="1" applyAlignment="1" applyProtection="1">
      <alignment horizontal="center"/>
    </xf>
    <xf numFmtId="0" fontId="5" fillId="0" borderId="0" xfId="2" applyNumberFormat="1" applyFont="1" applyFill="1" applyBorder="1" applyAlignment="1" applyProtection="1">
      <alignment horizontal="right"/>
    </xf>
    <xf numFmtId="0" fontId="5" fillId="0" borderId="0" xfId="2" applyNumberFormat="1" applyFont="1" applyFill="1" applyAlignment="1">
      <alignment horizontal="center"/>
    </xf>
    <xf numFmtId="0" fontId="5" fillId="0" borderId="3" xfId="1" applyNumberFormat="1" applyFont="1" applyFill="1" applyBorder="1" applyAlignment="1" applyProtection="1">
      <alignment horizontal="right" wrapText="1"/>
    </xf>
    <xf numFmtId="0" fontId="5" fillId="0" borderId="0" xfId="2" applyNumberFormat="1" applyFont="1" applyFill="1" applyAlignment="1" applyProtection="1">
      <alignment horizontal="center"/>
    </xf>
    <xf numFmtId="0" fontId="5" fillId="0" borderId="0" xfId="2" applyFont="1" applyFill="1" applyBorder="1" applyAlignment="1">
      <alignment vertical="top"/>
    </xf>
    <xf numFmtId="171" fontId="4" fillId="0" borderId="0" xfId="2" applyNumberFormat="1" applyFont="1" applyFill="1" applyBorder="1" applyAlignment="1">
      <alignment horizontal="right" vertical="top"/>
    </xf>
    <xf numFmtId="0" fontId="4" fillId="0" borderId="0" xfId="2" applyFont="1" applyFill="1" applyBorder="1" applyAlignment="1">
      <alignment vertical="top" wrapText="1"/>
    </xf>
    <xf numFmtId="167" fontId="5" fillId="0" borderId="0" xfId="2" applyNumberFormat="1" applyFont="1" applyFill="1" applyBorder="1" applyAlignment="1">
      <alignment horizontal="right" vertical="top"/>
    </xf>
    <xf numFmtId="0" fontId="5" fillId="0" borderId="0" xfId="2" applyFont="1" applyFill="1" applyBorder="1" applyAlignment="1">
      <alignment vertical="top" wrapText="1"/>
    </xf>
    <xf numFmtId="164" fontId="5" fillId="0" borderId="0" xfId="1" applyFont="1" applyFill="1" applyBorder="1" applyAlignment="1" applyProtection="1">
      <alignment horizontal="right" wrapText="1"/>
    </xf>
    <xf numFmtId="0" fontId="5" fillId="0" borderId="0" xfId="2" applyNumberFormat="1" applyFont="1" applyFill="1" applyBorder="1" applyAlignment="1" applyProtection="1">
      <alignment horizontal="right" wrapText="1"/>
    </xf>
    <xf numFmtId="0" fontId="5" fillId="0" borderId="0" xfId="1" applyNumberFormat="1" applyFont="1" applyFill="1" applyBorder="1" applyAlignment="1" applyProtection="1">
      <alignment horizontal="right" wrapText="1"/>
    </xf>
    <xf numFmtId="0" fontId="5" fillId="0" borderId="2" xfId="2" applyFont="1" applyFill="1" applyBorder="1" applyAlignment="1">
      <alignment vertical="top"/>
    </xf>
    <xf numFmtId="171" fontId="4" fillId="0" borderId="2" xfId="2" applyNumberFormat="1" applyFont="1" applyFill="1" applyBorder="1" applyAlignment="1">
      <alignment horizontal="right" vertical="top"/>
    </xf>
    <xf numFmtId="0" fontId="5" fillId="0" borderId="0" xfId="1" applyNumberFormat="1" applyFont="1" applyFill="1" applyBorder="1" applyAlignment="1" applyProtection="1">
      <alignment horizontal="center"/>
    </xf>
    <xf numFmtId="0" fontId="5" fillId="0" borderId="0" xfId="1" applyNumberFormat="1" applyFont="1" applyFill="1" applyBorder="1" applyAlignment="1" applyProtection="1">
      <alignment horizontal="right"/>
    </xf>
    <xf numFmtId="164" fontId="5" fillId="0" borderId="2" xfId="1" applyFont="1" applyFill="1" applyBorder="1" applyAlignment="1" applyProtection="1">
      <alignment horizontal="right" wrapText="1"/>
    </xf>
    <xf numFmtId="0" fontId="5" fillId="0" borderId="2" xfId="1" applyNumberFormat="1" applyFont="1" applyFill="1" applyBorder="1" applyAlignment="1" applyProtection="1">
      <alignment horizontal="right" wrapText="1"/>
    </xf>
    <xf numFmtId="0" fontId="5" fillId="0" borderId="2" xfId="2" applyNumberFormat="1" applyFont="1" applyFill="1" applyBorder="1" applyAlignment="1" applyProtection="1">
      <alignment horizontal="right" wrapText="1"/>
    </xf>
    <xf numFmtId="0" fontId="4" fillId="0" borderId="0" xfId="8" applyFont="1" applyFill="1" applyBorder="1" applyAlignment="1">
      <alignment horizontal="right" vertical="top"/>
    </xf>
    <xf numFmtId="0" fontId="4" fillId="0" borderId="0" xfId="8" applyFont="1" applyFill="1" applyBorder="1" applyAlignment="1" applyProtection="1">
      <alignment horizontal="left" vertical="top" wrapText="1"/>
    </xf>
    <xf numFmtId="0" fontId="5" fillId="0" borderId="0" xfId="8" applyFont="1" applyFill="1" applyBorder="1" applyAlignment="1">
      <alignment vertical="top"/>
    </xf>
    <xf numFmtId="0" fontId="5" fillId="0" borderId="0" xfId="8" applyFont="1" applyFill="1" applyBorder="1" applyAlignment="1">
      <alignment horizontal="right" vertical="top"/>
    </xf>
    <xf numFmtId="0" fontId="5" fillId="0" borderId="0" xfId="8" applyFont="1" applyFill="1" applyBorder="1" applyAlignment="1" applyProtection="1">
      <alignment horizontal="left" vertical="top" wrapText="1"/>
    </xf>
    <xf numFmtId="170" fontId="4" fillId="0" borderId="0" xfId="8" applyNumberFormat="1" applyFont="1" applyFill="1" applyBorder="1" applyAlignment="1">
      <alignment horizontal="right" vertical="top"/>
    </xf>
    <xf numFmtId="165" fontId="5" fillId="0" borderId="0" xfId="5" applyNumberFormat="1" applyFont="1" applyFill="1" applyBorder="1" applyAlignment="1">
      <alignment horizontal="right" vertical="top"/>
    </xf>
    <xf numFmtId="164" fontId="5" fillId="0" borderId="0" xfId="1" applyFont="1" applyFill="1" applyBorder="1" applyAlignment="1" applyProtection="1">
      <alignment horizontal="center" wrapText="1"/>
    </xf>
    <xf numFmtId="0" fontId="5" fillId="0" borderId="0" xfId="8" applyFont="1" applyFill="1" applyAlignment="1">
      <alignment horizontal="right" vertical="top"/>
    </xf>
    <xf numFmtId="0" fontId="5" fillId="0" borderId="0" xfId="8" applyFont="1" applyFill="1" applyAlignment="1" applyProtection="1">
      <alignment horizontal="left" vertical="top" wrapText="1"/>
    </xf>
    <xf numFmtId="0" fontId="5" fillId="0" borderId="0" xfId="8" applyFont="1" applyFill="1" applyAlignment="1">
      <alignment vertical="top"/>
    </xf>
    <xf numFmtId="0" fontId="5" fillId="0" borderId="0" xfId="8" applyNumberFormat="1" applyFont="1" applyFill="1" applyAlignment="1" applyProtection="1">
      <alignment horizontal="center"/>
    </xf>
    <xf numFmtId="0" fontId="5" fillId="0" borderId="0" xfId="8" applyNumberFormat="1" applyFont="1" applyFill="1" applyAlignment="1" applyProtection="1">
      <alignment horizontal="right"/>
    </xf>
    <xf numFmtId="170" fontId="4" fillId="0" borderId="0" xfId="8" applyNumberFormat="1" applyFont="1" applyFill="1" applyAlignment="1">
      <alignment horizontal="right" vertical="top"/>
    </xf>
    <xf numFmtId="0" fontId="4" fillId="0" borderId="0" xfId="8" applyFont="1" applyFill="1" applyAlignment="1" applyProtection="1">
      <alignment horizontal="left" vertical="top" wrapText="1"/>
    </xf>
    <xf numFmtId="166" fontId="5" fillId="0" borderId="0" xfId="8" applyNumberFormat="1" applyFont="1" applyFill="1" applyAlignment="1">
      <alignment horizontal="right" vertical="top"/>
    </xf>
    <xf numFmtId="164" fontId="5" fillId="0" borderId="1" xfId="1" applyFont="1" applyFill="1" applyBorder="1" applyAlignment="1" applyProtection="1">
      <alignment horizontal="center" wrapText="1"/>
    </xf>
    <xf numFmtId="164" fontId="5" fillId="0" borderId="1" xfId="1" applyFont="1" applyFill="1" applyBorder="1" applyAlignment="1" applyProtection="1">
      <alignment horizontal="right" wrapText="1"/>
    </xf>
    <xf numFmtId="0" fontId="5" fillId="0" borderId="1" xfId="2" applyNumberFormat="1" applyFont="1" applyFill="1" applyBorder="1" applyAlignment="1" applyProtection="1">
      <alignment horizontal="right" wrapText="1"/>
    </xf>
    <xf numFmtId="0" fontId="4" fillId="0" borderId="0" xfId="2" applyFont="1" applyFill="1" applyBorder="1" applyAlignment="1">
      <alignment horizontal="right" vertical="top" wrapText="1"/>
    </xf>
    <xf numFmtId="0" fontId="4" fillId="0" borderId="0" xfId="2" applyFont="1" applyFill="1" applyBorder="1" applyAlignment="1" applyProtection="1">
      <alignment horizontal="left" vertical="top" wrapText="1"/>
    </xf>
    <xf numFmtId="165" fontId="5" fillId="0" borderId="0" xfId="2" applyNumberFormat="1" applyFont="1" applyFill="1" applyBorder="1" applyAlignment="1">
      <alignment horizontal="right" vertical="top" wrapText="1"/>
    </xf>
    <xf numFmtId="168" fontId="4" fillId="0" borderId="0" xfId="2" applyNumberFormat="1" applyFont="1" applyFill="1" applyBorder="1" applyAlignment="1">
      <alignment horizontal="right" vertical="top" wrapText="1"/>
    </xf>
    <xf numFmtId="0" fontId="5" fillId="0" borderId="0" xfId="2" applyFont="1" applyFill="1" applyBorder="1" applyAlignment="1">
      <alignment horizontal="right" vertical="top" wrapText="1"/>
    </xf>
    <xf numFmtId="0" fontId="5" fillId="0" borderId="0" xfId="5" applyFont="1" applyFill="1" applyBorder="1" applyAlignment="1">
      <alignment horizontal="left" vertical="top" wrapText="1"/>
    </xf>
    <xf numFmtId="0" fontId="4" fillId="0" borderId="0" xfId="5" applyFont="1" applyFill="1" applyBorder="1" applyAlignment="1">
      <alignment horizontal="right" vertical="top" wrapText="1"/>
    </xf>
    <xf numFmtId="0" fontId="4" fillId="0" borderId="0" xfId="5" applyFont="1" applyFill="1" applyBorder="1" applyAlignment="1" applyProtection="1">
      <alignment horizontal="left" vertical="top" wrapText="1"/>
    </xf>
    <xf numFmtId="0" fontId="3" fillId="0" borderId="0" xfId="5" applyFont="1" applyFill="1" applyBorder="1" applyAlignment="1">
      <alignment horizontal="left" vertical="top" wrapText="1"/>
    </xf>
    <xf numFmtId="165" fontId="5" fillId="0" borderId="0" xfId="5" applyNumberFormat="1" applyFont="1" applyFill="1" applyBorder="1" applyAlignment="1">
      <alignment horizontal="right" vertical="top" wrapText="1"/>
    </xf>
    <xf numFmtId="0" fontId="5" fillId="0" borderId="0" xfId="5" applyFont="1" applyFill="1" applyBorder="1" applyAlignment="1" applyProtection="1">
      <alignment horizontal="left" vertical="top" wrapText="1"/>
    </xf>
    <xf numFmtId="169" fontId="4" fillId="0" borderId="0" xfId="5" applyNumberFormat="1" applyFont="1" applyFill="1" applyBorder="1" applyAlignment="1">
      <alignment horizontal="right" vertical="top" wrapText="1"/>
    </xf>
    <xf numFmtId="0" fontId="5" fillId="0" borderId="3" xfId="8" applyFont="1" applyFill="1" applyBorder="1" applyAlignment="1">
      <alignment vertical="top"/>
    </xf>
    <xf numFmtId="0" fontId="3" fillId="0" borderId="3" xfId="2" applyFont="1" applyFill="1" applyBorder="1" applyAlignment="1">
      <alignment horizontal="right" vertical="top"/>
    </xf>
    <xf numFmtId="0" fontId="6" fillId="0" borderId="3" xfId="2" applyFont="1" applyFill="1" applyBorder="1" applyAlignment="1" applyProtection="1">
      <alignment horizontal="left" vertical="top" wrapText="1"/>
    </xf>
    <xf numFmtId="0" fontId="4" fillId="0" borderId="3" xfId="2" applyFont="1" applyFill="1" applyBorder="1" applyAlignment="1" applyProtection="1">
      <alignment horizontal="left" vertical="top"/>
    </xf>
    <xf numFmtId="0" fontId="4" fillId="0" borderId="0" xfId="2" applyFont="1" applyFill="1" applyBorder="1" applyAlignment="1" applyProtection="1">
      <alignment horizontal="left" vertical="top"/>
    </xf>
    <xf numFmtId="164" fontId="3" fillId="0" borderId="0" xfId="1" applyFont="1" applyFill="1" applyBorder="1" applyAlignment="1">
      <alignment horizontal="center" wrapText="1"/>
    </xf>
    <xf numFmtId="164" fontId="3" fillId="0" borderId="0" xfId="1" applyFont="1" applyFill="1" applyBorder="1" applyAlignment="1">
      <alignment horizontal="right" wrapText="1"/>
    </xf>
    <xf numFmtId="0" fontId="3" fillId="0" borderId="0" xfId="7" applyNumberFormat="1" applyFont="1" applyFill="1" applyProtection="1"/>
    <xf numFmtId="0" fontId="3" fillId="0" borderId="0" xfId="0" applyNumberFormat="1" applyFont="1" applyFill="1" applyBorder="1" applyAlignment="1" applyProtection="1">
      <alignment horizontal="right"/>
    </xf>
    <xf numFmtId="0" fontId="3" fillId="0" borderId="0" xfId="0" applyNumberFormat="1" applyFont="1" applyFill="1" applyBorder="1" applyAlignment="1" applyProtection="1">
      <alignment horizontal="center"/>
    </xf>
    <xf numFmtId="0" fontId="3" fillId="0" borderId="0" xfId="2" applyFont="1" applyFill="1" applyAlignment="1">
      <alignment horizontal="right"/>
    </xf>
    <xf numFmtId="0" fontId="3" fillId="0" borderId="0" xfId="7" applyFont="1" applyFill="1" applyAlignment="1" applyProtection="1">
      <alignment horizontal="right"/>
    </xf>
    <xf numFmtId="0" fontId="4" fillId="0" borderId="0" xfId="2" applyFont="1" applyFill="1" applyBorder="1" applyAlignment="1">
      <alignment horizontal="right" vertical="top"/>
    </xf>
    <xf numFmtId="0" fontId="5" fillId="0" borderId="0" xfId="2" applyFont="1" applyFill="1" applyBorder="1" applyAlignment="1">
      <alignment horizontal="right" vertical="top"/>
    </xf>
    <xf numFmtId="0" fontId="5" fillId="0" borderId="2" xfId="2" applyNumberFormat="1" applyFont="1" applyFill="1" applyBorder="1" applyAlignment="1" applyProtection="1">
      <alignment horizontal="right"/>
    </xf>
    <xf numFmtId="0" fontId="5" fillId="0" borderId="0" xfId="4" applyFont="1" applyFill="1" applyBorder="1" applyAlignment="1">
      <alignment horizontal="left" vertical="top" wrapText="1"/>
    </xf>
    <xf numFmtId="0" fontId="5" fillId="0" borderId="0" xfId="2" applyNumberFormat="1" applyFont="1" applyFill="1" applyAlignment="1"/>
    <xf numFmtId="0" fontId="5" fillId="0" borderId="2" xfId="8" applyFont="1" applyFill="1" applyBorder="1" applyAlignment="1">
      <alignment vertical="top"/>
    </xf>
    <xf numFmtId="0" fontId="3" fillId="0" borderId="0" xfId="7" applyFont="1" applyFill="1" applyProtection="1"/>
    <xf numFmtId="0" fontId="5" fillId="0" borderId="1" xfId="1" applyNumberFormat="1" applyFont="1" applyFill="1" applyBorder="1" applyAlignment="1" applyProtection="1">
      <alignment horizontal="right" wrapText="1"/>
    </xf>
    <xf numFmtId="49" fontId="4" fillId="0" borderId="0" xfId="5" applyNumberFormat="1" applyFont="1" applyFill="1" applyBorder="1" applyAlignment="1">
      <alignment horizontal="right" vertical="top" wrapText="1"/>
    </xf>
    <xf numFmtId="0" fontId="3" fillId="0" borderId="0" xfId="5" applyNumberFormat="1" applyFont="1" applyFill="1" applyAlignment="1" applyProtection="1">
      <alignment horizontal="left"/>
    </xf>
    <xf numFmtId="0" fontId="5" fillId="0" borderId="0" xfId="2" applyFont="1" applyFill="1" applyAlignment="1"/>
    <xf numFmtId="0" fontId="3" fillId="0" borderId="0" xfId="6" applyFont="1" applyFill="1" applyBorder="1" applyAlignment="1" applyProtection="1">
      <alignment horizontal="left" vertical="top"/>
    </xf>
    <xf numFmtId="0" fontId="4" fillId="0" borderId="2" xfId="8" applyFont="1" applyFill="1" applyBorder="1" applyAlignment="1">
      <alignment horizontal="right" vertical="top"/>
    </xf>
    <xf numFmtId="0" fontId="4" fillId="0" borderId="2" xfId="8" applyFont="1" applyFill="1" applyBorder="1" applyAlignment="1" applyProtection="1">
      <alignment horizontal="left" vertical="top" wrapText="1"/>
    </xf>
    <xf numFmtId="0" fontId="5" fillId="0" borderId="0" xfId="1" applyNumberFormat="1" applyFont="1" applyFill="1" applyBorder="1" applyAlignment="1">
      <alignment horizontal="right" wrapText="1"/>
    </xf>
    <xf numFmtId="0" fontId="5" fillId="0" borderId="0" xfId="8" applyFont="1" applyFill="1" applyAlignment="1" applyProtection="1">
      <alignment horizontal="left" vertical="center" wrapText="1"/>
    </xf>
    <xf numFmtId="0" fontId="5" fillId="0" borderId="0" xfId="8" applyFont="1" applyFill="1" applyBorder="1" applyAlignment="1" applyProtection="1">
      <alignment horizontal="left" vertical="center" wrapText="1"/>
    </xf>
    <xf numFmtId="0" fontId="5" fillId="0" borderId="0" xfId="2" applyNumberFormat="1" applyFont="1" applyFill="1" applyBorder="1" applyAlignment="1" applyProtection="1">
      <alignment horizontal="right" vertical="center" wrapText="1"/>
    </xf>
    <xf numFmtId="0" fontId="5" fillId="0" borderId="0" xfId="5" applyFont="1" applyFill="1" applyBorder="1" applyAlignment="1" applyProtection="1">
      <alignment horizontal="left" vertical="center" wrapText="1"/>
    </xf>
    <xf numFmtId="0" fontId="5" fillId="0" borderId="0" xfId="2" applyFont="1" applyFill="1" applyBorder="1" applyAlignment="1">
      <alignment vertical="center" wrapText="1"/>
    </xf>
    <xf numFmtId="0" fontId="5" fillId="0" borderId="0" xfId="2" applyNumberFormat="1" applyFont="1" applyFill="1" applyBorder="1" applyAlignment="1" applyProtection="1">
      <alignment horizontal="right" vertical="center"/>
    </xf>
    <xf numFmtId="0" fontId="5" fillId="0" borderId="0" xfId="2" applyFont="1" applyFill="1" applyAlignment="1">
      <alignment vertical="center" wrapText="1"/>
    </xf>
    <xf numFmtId="0" fontId="5" fillId="0" borderId="0" xfId="2" applyNumberFormat="1" applyFont="1" applyFill="1" applyAlignment="1" applyProtection="1">
      <alignment horizontal="right" vertical="center"/>
    </xf>
    <xf numFmtId="0" fontId="5" fillId="0" borderId="0" xfId="2" applyFont="1" applyFill="1" applyAlignment="1">
      <alignment vertical="center"/>
    </xf>
    <xf numFmtId="0" fontId="7" fillId="0" borderId="0" xfId="2" applyFont="1" applyFill="1" applyAlignment="1"/>
    <xf numFmtId="0" fontId="3" fillId="0" borderId="1" xfId="6" applyNumberFormat="1" applyFont="1" applyFill="1" applyBorder="1" applyAlignment="1" applyProtection="1">
      <alignment horizontal="right"/>
    </xf>
    <xf numFmtId="0" fontId="3" fillId="0" borderId="1" xfId="6" applyNumberFormat="1" applyFont="1" applyFill="1" applyBorder="1" applyAlignment="1" applyProtection="1">
      <alignment horizontal="right" vertical="top" wrapText="1"/>
    </xf>
    <xf numFmtId="0" fontId="3" fillId="0" borderId="0" xfId="6" applyNumberFormat="1" applyFont="1" applyFill="1" applyBorder="1" applyAlignment="1" applyProtection="1">
      <alignment horizontal="right" vertical="center"/>
    </xf>
    <xf numFmtId="0" fontId="3" fillId="0" borderId="0" xfId="7" applyFont="1" applyFill="1" applyAlignment="1" applyProtection="1">
      <alignment horizontal="right" vertical="top"/>
    </xf>
    <xf numFmtId="0" fontId="4" fillId="0" borderId="2" xfId="2" applyFont="1" applyFill="1" applyBorder="1" applyAlignment="1">
      <alignment vertical="top" wrapText="1"/>
    </xf>
    <xf numFmtId="0" fontId="3" fillId="0" borderId="0" xfId="2" applyFont="1" applyFill="1" applyBorder="1" applyAlignment="1" applyProtection="1">
      <alignment horizontal="right" vertical="top"/>
    </xf>
    <xf numFmtId="0" fontId="3" fillId="0" borderId="0" xfId="2" applyFont="1" applyFill="1" applyBorder="1" applyAlignment="1" applyProtection="1">
      <alignment horizontal="left" vertical="top" wrapText="1"/>
    </xf>
    <xf numFmtId="0" fontId="4" fillId="0" borderId="0" xfId="2" applyFont="1" applyFill="1" applyBorder="1" applyAlignment="1" applyProtection="1">
      <alignment horizontal="right" vertical="center"/>
    </xf>
    <xf numFmtId="0" fontId="4" fillId="0" borderId="0" xfId="2" applyFont="1" applyFill="1" applyBorder="1" applyAlignment="1">
      <alignment horizontal="center" vertical="top"/>
    </xf>
    <xf numFmtId="0" fontId="4" fillId="0" borderId="0" xfId="8" applyFont="1" applyFill="1" applyAlignment="1">
      <alignment horizontal="center"/>
    </xf>
    <xf numFmtId="0" fontId="5" fillId="0" borderId="0" xfId="8" applyFont="1" applyFill="1" applyAlignment="1" applyProtection="1">
      <alignment horizontal="left"/>
    </xf>
    <xf numFmtId="0" fontId="5" fillId="0" borderId="0" xfId="2" applyFont="1" applyFill="1" applyAlignment="1" applyProtection="1">
      <alignment horizontal="center"/>
    </xf>
    <xf numFmtId="0" fontId="4" fillId="0" borderId="0" xfId="2" applyNumberFormat="1" applyFont="1" applyFill="1" applyAlignment="1">
      <alignment horizontal="center"/>
    </xf>
    <xf numFmtId="0" fontId="5" fillId="0" borderId="0" xfId="2" applyNumberFormat="1" applyFont="1" applyFill="1" applyAlignment="1" applyProtection="1">
      <alignment horizontal="left"/>
    </xf>
    <xf numFmtId="0" fontId="4" fillId="0" borderId="0" xfId="5" applyNumberFormat="1" applyFont="1" applyFill="1" applyAlignment="1">
      <alignment horizontal="center"/>
    </xf>
    <xf numFmtId="0" fontId="5" fillId="0" borderId="0" xfId="5" applyFont="1" applyFill="1" applyAlignment="1" applyProtection="1">
      <alignment horizontal="left"/>
    </xf>
    <xf numFmtId="0" fontId="5" fillId="0" borderId="0" xfId="5" applyNumberFormat="1" applyFont="1" applyFill="1" applyAlignment="1" applyProtection="1">
      <alignment horizontal="left"/>
    </xf>
    <xf numFmtId="0" fontId="5" fillId="0" borderId="0" xfId="2" applyFont="1" applyFill="1" applyBorder="1" applyAlignment="1" applyProtection="1">
      <alignment horizontal="left" vertical="top" wrapText="1"/>
    </xf>
    <xf numFmtId="0" fontId="5" fillId="0" borderId="0" xfId="2" applyFont="1" applyFill="1" applyBorder="1" applyAlignment="1" applyProtection="1">
      <alignment horizontal="left" vertical="top" wrapText="1"/>
    </xf>
    <xf numFmtId="0" fontId="3" fillId="0" borderId="0" xfId="2" applyFont="1" applyFill="1" applyAlignment="1">
      <alignment horizontal="center" vertical="top"/>
    </xf>
    <xf numFmtId="0" fontId="3" fillId="0" borderId="0" xfId="6" applyFont="1" applyFill="1" applyBorder="1" applyAlignment="1" applyProtection="1">
      <alignment horizontal="center"/>
    </xf>
    <xf numFmtId="167" fontId="5" fillId="0" borderId="0" xfId="2" applyNumberFormat="1" applyFont="1" applyFill="1" applyAlignment="1">
      <alignment horizontal="right" vertical="center"/>
    </xf>
    <xf numFmtId="0" fontId="5" fillId="0" borderId="0" xfId="1" applyNumberFormat="1" applyFont="1" applyFill="1" applyAlignment="1" applyProtection="1">
      <alignment horizontal="right" vertical="center" wrapText="1"/>
    </xf>
    <xf numFmtId="0" fontId="5" fillId="0" borderId="0" xfId="1" applyNumberFormat="1" applyFont="1" applyFill="1" applyAlignment="1" applyProtection="1">
      <alignment vertical="center" wrapText="1"/>
    </xf>
    <xf numFmtId="167" fontId="5" fillId="0" borderId="0" xfId="2" applyNumberFormat="1" applyFont="1" applyFill="1" applyBorder="1" applyAlignment="1">
      <alignment horizontal="right" vertical="center"/>
    </xf>
    <xf numFmtId="0" fontId="5" fillId="0" borderId="0" xfId="1" applyNumberFormat="1" applyFont="1" applyFill="1" applyBorder="1" applyAlignment="1" applyProtection="1">
      <alignment horizontal="right" vertical="center" wrapText="1"/>
    </xf>
    <xf numFmtId="171" fontId="5" fillId="0" borderId="0" xfId="2" applyNumberFormat="1" applyFont="1" applyFill="1" applyAlignment="1">
      <alignment horizontal="right" vertical="top"/>
    </xf>
    <xf numFmtId="167" fontId="5" fillId="0" borderId="0" xfId="8" applyNumberFormat="1" applyFont="1" applyFill="1" applyAlignment="1">
      <alignment horizontal="right" vertical="center"/>
    </xf>
    <xf numFmtId="0" fontId="5" fillId="0" borderId="0" xfId="8" applyFont="1" applyFill="1" applyBorder="1" applyAlignment="1">
      <alignment horizontal="right" vertical="center"/>
    </xf>
    <xf numFmtId="0" fontId="5" fillId="0" borderId="0" xfId="5" applyFont="1" applyFill="1" applyBorder="1" applyAlignment="1">
      <alignment horizontal="right" vertical="center" wrapText="1"/>
    </xf>
    <xf numFmtId="0" fontId="3" fillId="0" borderId="0" xfId="7" applyNumberFormat="1" applyFont="1" applyFill="1" applyAlignment="1" applyProtection="1">
      <alignment horizontal="right"/>
    </xf>
  </cellXfs>
  <cellStyles count="9">
    <cellStyle name="Comma" xfId="1" builtinId="3"/>
    <cellStyle name="Normal" xfId="0" builtinId="0"/>
    <cellStyle name="Normal_budget 2004-05_2.6.04" xfId="2"/>
    <cellStyle name="Normal_BUDGET FOR  03-04" xfId="3"/>
    <cellStyle name="Normal_BUDGET FOR  03-04..." xfId="4"/>
    <cellStyle name="Normal_budget for 03-04" xfId="5"/>
    <cellStyle name="Normal_BUDGET-2000" xfId="6"/>
    <cellStyle name="Normal_budgetDocNIC02-03" xfId="7"/>
    <cellStyle name="Normal_DEMAND17" xfId="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185905</xdr:colOff>
      <xdr:row>24</xdr:row>
      <xdr:rowOff>148767</xdr:rowOff>
    </xdr:from>
    <xdr:to>
      <xdr:col>2</xdr:col>
      <xdr:colOff>1557505</xdr:colOff>
      <xdr:row>27</xdr:row>
      <xdr:rowOff>153918</xdr:rowOff>
    </xdr:to>
    <xdr:sp macro="" textlink="">
      <xdr:nvSpPr>
        <xdr:cNvPr id="1098" name="Text Box 6" hidden="1"/>
        <xdr:cNvSpPr txBox="1">
          <a:spLocks noChangeArrowheads="1"/>
        </xdr:cNvSpPr>
      </xdr:nvSpPr>
      <xdr:spPr bwMode="auto">
        <a:xfrm>
          <a:off x="1114425" y="4924425"/>
          <a:ext cx="1371600" cy="70485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 editAs="absolute">
    <xdr:from>
      <xdr:col>6</xdr:col>
      <xdr:colOff>665754</xdr:colOff>
      <xdr:row>16</xdr:row>
      <xdr:rowOff>85153</xdr:rowOff>
    </xdr:from>
    <xdr:to>
      <xdr:col>8</xdr:col>
      <xdr:colOff>444351</xdr:colOff>
      <xdr:row>20</xdr:row>
      <xdr:rowOff>128378</xdr:rowOff>
    </xdr:to>
    <xdr:sp macro="" textlink="">
      <xdr:nvSpPr>
        <xdr:cNvPr id="1099" name="Text Box 21" hidden="1"/>
        <xdr:cNvSpPr txBox="1">
          <a:spLocks noChangeArrowheads="1"/>
        </xdr:cNvSpPr>
      </xdr:nvSpPr>
      <xdr:spPr bwMode="auto">
        <a:xfrm>
          <a:off x="5962650" y="3009900"/>
          <a:ext cx="1200150" cy="89535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 editAs="absolute">
    <xdr:from>
      <xdr:col>8</xdr:col>
      <xdr:colOff>387201</xdr:colOff>
      <xdr:row>16</xdr:row>
      <xdr:rowOff>47053</xdr:rowOff>
    </xdr:from>
    <xdr:to>
      <xdr:col>10</xdr:col>
      <xdr:colOff>175260</xdr:colOff>
      <xdr:row>20</xdr:row>
      <xdr:rowOff>281658</xdr:rowOff>
    </xdr:to>
    <xdr:sp macro="" textlink="">
      <xdr:nvSpPr>
        <xdr:cNvPr id="1100" name="Text Box 23" hidden="1"/>
        <xdr:cNvSpPr txBox="1">
          <a:spLocks noChangeArrowheads="1"/>
        </xdr:cNvSpPr>
      </xdr:nvSpPr>
      <xdr:spPr bwMode="auto">
        <a:xfrm>
          <a:off x="7105650" y="2971800"/>
          <a:ext cx="1200150" cy="110490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tabColor rgb="FFC00000"/>
  </sheetPr>
  <dimension ref="A1:G139"/>
  <sheetViews>
    <sheetView tabSelected="1" view="pageBreakPreview" topLeftCell="A110" zoomScaleSheetLayoutView="100" workbookViewId="0">
      <selection activeCell="A123" sqref="A123:H169"/>
    </sheetView>
  </sheetViews>
  <sheetFormatPr defaultColWidth="10.44140625" defaultRowHeight="13.2"/>
  <cols>
    <col min="1" max="1" width="5.77734375" style="16" customWidth="1"/>
    <col min="2" max="2" width="8.21875" style="17" customWidth="1"/>
    <col min="3" max="3" width="32.77734375" style="18" customWidth="1"/>
    <col min="4" max="4" width="10.77734375" style="18" customWidth="1"/>
    <col min="5" max="5" width="10.77734375" style="109" customWidth="1"/>
    <col min="6" max="7" width="10.77734375" style="18" customWidth="1"/>
    <col min="8" max="16384" width="10.44140625" style="18"/>
  </cols>
  <sheetData>
    <row r="1" spans="1:7" ht="14.1" customHeight="1">
      <c r="A1" s="12"/>
      <c r="B1" s="13"/>
      <c r="C1" s="14"/>
      <c r="D1" s="15" t="s">
        <v>0</v>
      </c>
      <c r="E1" s="14"/>
      <c r="F1" s="14"/>
      <c r="G1" s="14"/>
    </row>
    <row r="2" spans="1:7">
      <c r="A2" s="12"/>
      <c r="B2" s="13"/>
      <c r="C2" s="14"/>
      <c r="D2" s="15"/>
      <c r="E2" s="14"/>
      <c r="F2" s="14"/>
      <c r="G2" s="14"/>
    </row>
    <row r="3" spans="1:7" s="16" customFormat="1" ht="26.4" customHeight="1">
      <c r="A3" s="12"/>
      <c r="B3" s="13"/>
      <c r="C3" s="141" t="s">
        <v>50</v>
      </c>
      <c r="D3" s="144">
        <v>2012</v>
      </c>
      <c r="E3" s="154" t="s">
        <v>1</v>
      </c>
      <c r="F3" s="154"/>
      <c r="G3" s="154"/>
    </row>
    <row r="4" spans="1:7" ht="14.1" customHeight="1">
      <c r="C4" s="19" t="s">
        <v>2</v>
      </c>
      <c r="D4" s="145">
        <v>2059</v>
      </c>
      <c r="E4" s="146" t="s">
        <v>3</v>
      </c>
      <c r="F4" s="147"/>
      <c r="G4" s="147"/>
    </row>
    <row r="5" spans="1:7" ht="14.1" customHeight="1">
      <c r="C5" s="21" t="s">
        <v>63</v>
      </c>
      <c r="D5" s="148">
        <v>2406</v>
      </c>
      <c r="E5" s="149" t="s">
        <v>56</v>
      </c>
      <c r="F5" s="147"/>
      <c r="G5" s="147"/>
    </row>
    <row r="6" spans="1:7" ht="14.1" customHeight="1">
      <c r="C6" s="19"/>
      <c r="D6" s="150">
        <v>2407</v>
      </c>
      <c r="E6" s="151" t="s">
        <v>53</v>
      </c>
      <c r="F6" s="147"/>
      <c r="G6" s="147"/>
    </row>
    <row r="7" spans="1:7" ht="14.1" customHeight="1">
      <c r="C7" s="19"/>
      <c r="D7" s="150">
        <v>2515</v>
      </c>
      <c r="E7" s="152" t="s">
        <v>79</v>
      </c>
      <c r="F7" s="147"/>
      <c r="G7" s="147"/>
    </row>
    <row r="8" spans="1:7" ht="14.1" customHeight="1">
      <c r="C8" s="19"/>
      <c r="D8" s="22"/>
      <c r="E8" s="120"/>
      <c r="F8" s="20"/>
      <c r="G8" s="20"/>
    </row>
    <row r="9" spans="1:7" ht="14.1" customHeight="1">
      <c r="A9" s="23" t="s">
        <v>83</v>
      </c>
      <c r="C9" s="20"/>
      <c r="E9" s="19"/>
      <c r="F9" s="20"/>
      <c r="G9" s="20"/>
    </row>
    <row r="10" spans="1:7" ht="14.1" customHeight="1">
      <c r="A10" s="23"/>
      <c r="C10" s="20"/>
      <c r="E10" s="19"/>
      <c r="F10" s="20"/>
      <c r="G10" s="20"/>
    </row>
    <row r="11" spans="1:7" ht="14.1" customHeight="1">
      <c r="A11" s="24"/>
      <c r="C11" s="25"/>
      <c r="D11" s="26" t="s">
        <v>47</v>
      </c>
      <c r="E11" s="26" t="s">
        <v>4</v>
      </c>
      <c r="F11" s="26" t="s">
        <v>8</v>
      </c>
    </row>
    <row r="12" spans="1:7" ht="14.1" customHeight="1">
      <c r="A12" s="24"/>
      <c r="C12" s="143" t="s">
        <v>5</v>
      </c>
      <c r="D12" s="28">
        <f>G119</f>
        <v>104719</v>
      </c>
      <c r="E12" s="28" t="s">
        <v>6</v>
      </c>
      <c r="F12" s="28">
        <f>D12</f>
        <v>104719</v>
      </c>
    </row>
    <row r="13" spans="1:7" ht="14.1" customHeight="1">
      <c r="A13" s="24"/>
      <c r="D13" s="27"/>
      <c r="E13" s="27"/>
    </row>
    <row r="14" spans="1:7" ht="14.1" customHeight="1">
      <c r="A14" s="23" t="s">
        <v>46</v>
      </c>
      <c r="D14" s="29"/>
      <c r="E14" s="30"/>
      <c r="F14" s="29"/>
      <c r="G14" s="29"/>
    </row>
    <row r="15" spans="1:7" ht="14.1" customHeight="1">
      <c r="A15" s="1"/>
      <c r="B15" s="2"/>
      <c r="C15" s="3"/>
      <c r="D15" s="4"/>
      <c r="E15" s="10"/>
      <c r="F15" s="4"/>
      <c r="G15" s="5" t="s">
        <v>52</v>
      </c>
    </row>
    <row r="16" spans="1:7" s="117" customFormat="1" ht="26.4" customHeight="1">
      <c r="A16" s="6"/>
      <c r="B16" s="7"/>
      <c r="C16" s="122"/>
      <c r="D16" s="136" t="s">
        <v>85</v>
      </c>
      <c r="E16" s="137" t="s">
        <v>86</v>
      </c>
      <c r="F16" s="137" t="s">
        <v>87</v>
      </c>
      <c r="G16" s="137" t="s">
        <v>86</v>
      </c>
    </row>
    <row r="17" spans="1:7" s="117" customFormat="1">
      <c r="A17" s="1"/>
      <c r="B17" s="156" t="s">
        <v>7</v>
      </c>
      <c r="C17" s="156"/>
      <c r="D17" s="138" t="s">
        <v>84</v>
      </c>
      <c r="E17" s="138" t="s">
        <v>73</v>
      </c>
      <c r="F17" s="32" t="s">
        <v>73</v>
      </c>
      <c r="G17" s="139" t="s">
        <v>88</v>
      </c>
    </row>
    <row r="18" spans="1:7" s="117" customFormat="1" ht="12" customHeight="1">
      <c r="A18" s="8"/>
      <c r="B18" s="9"/>
      <c r="C18" s="3"/>
      <c r="D18" s="10"/>
      <c r="E18" s="10"/>
      <c r="F18" s="10"/>
      <c r="G18" s="11"/>
    </row>
    <row r="19" spans="1:7" ht="15.15" customHeight="1">
      <c r="A19" s="12"/>
      <c r="B19" s="13"/>
      <c r="C19" s="31" t="s">
        <v>9</v>
      </c>
      <c r="D19" s="32"/>
      <c r="E19" s="32"/>
      <c r="F19" s="32"/>
      <c r="G19" s="32"/>
    </row>
    <row r="20" spans="1:7" ht="27.6">
      <c r="A20" s="33" t="s">
        <v>10</v>
      </c>
      <c r="B20" s="34">
        <v>2012</v>
      </c>
      <c r="C20" s="35" t="s">
        <v>11</v>
      </c>
      <c r="D20" s="36"/>
      <c r="E20" s="36"/>
      <c r="F20" s="36"/>
      <c r="G20" s="36"/>
    </row>
    <row r="21" spans="1:7" s="16" customFormat="1" ht="27.6" customHeight="1">
      <c r="A21" s="33"/>
      <c r="B21" s="37" t="s">
        <v>12</v>
      </c>
      <c r="C21" s="38" t="s">
        <v>71</v>
      </c>
      <c r="D21" s="39"/>
      <c r="E21" s="39"/>
      <c r="F21" s="39"/>
      <c r="G21" s="39"/>
    </row>
    <row r="22" spans="1:7" ht="15.15" customHeight="1">
      <c r="A22" s="33"/>
      <c r="B22" s="40">
        <v>3.09</v>
      </c>
      <c r="C22" s="41" t="s">
        <v>13</v>
      </c>
      <c r="D22" s="42"/>
      <c r="E22" s="42"/>
      <c r="F22" s="115"/>
      <c r="G22" s="42"/>
    </row>
    <row r="23" spans="1:7" ht="15.15" customHeight="1">
      <c r="A23" s="33"/>
      <c r="B23" s="157" t="s">
        <v>14</v>
      </c>
      <c r="C23" s="132" t="s">
        <v>15</v>
      </c>
      <c r="D23" s="158">
        <v>15149</v>
      </c>
      <c r="E23" s="158">
        <v>23570</v>
      </c>
      <c r="F23" s="159">
        <v>23570</v>
      </c>
      <c r="G23" s="133">
        <v>22118</v>
      </c>
    </row>
    <row r="24" spans="1:7" ht="15.15" customHeight="1">
      <c r="A24" s="33"/>
      <c r="B24" s="157" t="s">
        <v>74</v>
      </c>
      <c r="C24" s="132" t="s">
        <v>51</v>
      </c>
      <c r="D24" s="44">
        <v>0</v>
      </c>
      <c r="E24" s="158">
        <v>841</v>
      </c>
      <c r="F24" s="158">
        <v>841</v>
      </c>
      <c r="G24" s="133">
        <v>1706</v>
      </c>
    </row>
    <row r="25" spans="1:7" ht="15.15" customHeight="1">
      <c r="A25" s="33"/>
      <c r="B25" s="157" t="s">
        <v>16</v>
      </c>
      <c r="C25" s="132" t="s">
        <v>17</v>
      </c>
      <c r="D25" s="158">
        <v>950</v>
      </c>
      <c r="E25" s="158">
        <v>1700</v>
      </c>
      <c r="F25" s="159">
        <v>1700</v>
      </c>
      <c r="G25" s="133">
        <v>2000</v>
      </c>
    </row>
    <row r="26" spans="1:7" ht="15.15" customHeight="1">
      <c r="A26" s="33"/>
      <c r="B26" s="157" t="s">
        <v>18</v>
      </c>
      <c r="C26" s="132" t="s">
        <v>19</v>
      </c>
      <c r="D26" s="158">
        <v>7700</v>
      </c>
      <c r="E26" s="158">
        <v>4659</v>
      </c>
      <c r="F26" s="159">
        <v>4659</v>
      </c>
      <c r="G26" s="133">
        <v>4659</v>
      </c>
    </row>
    <row r="27" spans="1:7" ht="26.4">
      <c r="A27" s="53"/>
      <c r="B27" s="56" t="s">
        <v>68</v>
      </c>
      <c r="C27" s="129" t="s">
        <v>69</v>
      </c>
      <c r="D27" s="44">
        <v>0</v>
      </c>
      <c r="E27" s="158">
        <v>7085</v>
      </c>
      <c r="F27" s="158">
        <f>7085-500</f>
        <v>6585</v>
      </c>
      <c r="G27" s="44">
        <v>0</v>
      </c>
    </row>
    <row r="28" spans="1:7" ht="15.15" customHeight="1">
      <c r="A28" s="53" t="s">
        <v>8</v>
      </c>
      <c r="B28" s="54">
        <v>3.09</v>
      </c>
      <c r="C28" s="55" t="s">
        <v>13</v>
      </c>
      <c r="D28" s="51">
        <f>SUM(D23:D27)</f>
        <v>23799</v>
      </c>
      <c r="E28" s="51">
        <f t="shared" ref="E28:F28" si="0">SUM(E23:E27)</f>
        <v>37855</v>
      </c>
      <c r="F28" s="51">
        <f t="shared" si="0"/>
        <v>37355</v>
      </c>
      <c r="G28" s="51">
        <v>30483</v>
      </c>
    </row>
    <row r="29" spans="1:7" ht="10.050000000000001" customHeight="1">
      <c r="A29" s="53"/>
      <c r="B29" s="112"/>
      <c r="C29" s="57"/>
      <c r="D29" s="49"/>
      <c r="E29" s="49"/>
      <c r="F29" s="48"/>
      <c r="G29" s="49"/>
    </row>
    <row r="30" spans="1:7" ht="42.6" customHeight="1">
      <c r="A30" s="53"/>
      <c r="B30" s="54">
        <v>3.101</v>
      </c>
      <c r="C30" s="88" t="s">
        <v>64</v>
      </c>
      <c r="D30" s="42"/>
      <c r="E30" s="42"/>
      <c r="F30" s="50"/>
      <c r="G30" s="42"/>
    </row>
    <row r="31" spans="1:7" ht="15.15" customHeight="1">
      <c r="A31" s="53"/>
      <c r="B31" s="160" t="s">
        <v>14</v>
      </c>
      <c r="C31" s="130" t="s">
        <v>15</v>
      </c>
      <c r="D31" s="158">
        <v>9517</v>
      </c>
      <c r="E31" s="158">
        <v>4097</v>
      </c>
      <c r="F31" s="158">
        <v>4097</v>
      </c>
      <c r="G31" s="133">
        <v>4200</v>
      </c>
    </row>
    <row r="32" spans="1:7" ht="42" customHeight="1">
      <c r="A32" s="53" t="s">
        <v>8</v>
      </c>
      <c r="B32" s="54">
        <v>3.101</v>
      </c>
      <c r="C32" s="88" t="s">
        <v>64</v>
      </c>
      <c r="D32" s="51">
        <f>D31</f>
        <v>9517</v>
      </c>
      <c r="E32" s="51">
        <f t="shared" ref="E32:F32" si="1">E31</f>
        <v>4097</v>
      </c>
      <c r="F32" s="51">
        <f t="shared" si="1"/>
        <v>4097</v>
      </c>
      <c r="G32" s="51">
        <v>4200</v>
      </c>
    </row>
    <row r="33" spans="1:7" ht="10.050000000000001" customHeight="1">
      <c r="A33" s="53"/>
      <c r="B33" s="56"/>
      <c r="C33" s="57"/>
      <c r="D33" s="46"/>
      <c r="E33" s="46"/>
      <c r="F33" s="46"/>
      <c r="G33" s="46"/>
    </row>
    <row r="34" spans="1:7" ht="15.15" customHeight="1">
      <c r="A34" s="53"/>
      <c r="B34" s="54">
        <v>3.1019999999999999</v>
      </c>
      <c r="C34" s="55" t="s">
        <v>20</v>
      </c>
      <c r="D34" s="49"/>
      <c r="E34" s="49"/>
      <c r="F34" s="49"/>
      <c r="G34" s="49"/>
    </row>
    <row r="35" spans="1:7" ht="15.15" customHeight="1">
      <c r="A35" s="53"/>
      <c r="B35" s="160" t="s">
        <v>21</v>
      </c>
      <c r="C35" s="130" t="s">
        <v>22</v>
      </c>
      <c r="D35" s="161">
        <v>1500</v>
      </c>
      <c r="E35" s="161">
        <v>5000</v>
      </c>
      <c r="F35" s="161">
        <v>5000</v>
      </c>
      <c r="G35" s="131">
        <v>5000</v>
      </c>
    </row>
    <row r="36" spans="1:7" ht="15.15" customHeight="1">
      <c r="A36" s="53" t="s">
        <v>8</v>
      </c>
      <c r="B36" s="54">
        <v>3.1019999999999999</v>
      </c>
      <c r="C36" s="55" t="s">
        <v>20</v>
      </c>
      <c r="D36" s="51">
        <f>D35</f>
        <v>1500</v>
      </c>
      <c r="E36" s="51">
        <f t="shared" ref="E36:F36" si="2">E35</f>
        <v>5000</v>
      </c>
      <c r="F36" s="51">
        <f t="shared" si="2"/>
        <v>5000</v>
      </c>
      <c r="G36" s="51">
        <v>5000</v>
      </c>
    </row>
    <row r="37" spans="1:7" ht="10.050000000000001" customHeight="1">
      <c r="A37" s="53"/>
      <c r="B37" s="56"/>
      <c r="C37" s="57"/>
      <c r="D37" s="49"/>
      <c r="E37" s="49"/>
      <c r="F37" s="49"/>
      <c r="G37" s="49"/>
    </row>
    <row r="38" spans="1:7" ht="14.85" customHeight="1">
      <c r="A38" s="53"/>
      <c r="B38" s="54">
        <v>3.1030000000000002</v>
      </c>
      <c r="C38" s="55" t="s">
        <v>23</v>
      </c>
      <c r="D38" s="49"/>
      <c r="E38" s="49"/>
      <c r="F38" s="49"/>
      <c r="G38" s="49"/>
    </row>
    <row r="39" spans="1:7" ht="14.85" customHeight="1">
      <c r="A39" s="53"/>
      <c r="B39" s="160" t="s">
        <v>14</v>
      </c>
      <c r="C39" s="130" t="s">
        <v>15</v>
      </c>
      <c r="D39" s="161">
        <v>37855</v>
      </c>
      <c r="E39" s="161">
        <v>37062</v>
      </c>
      <c r="F39" s="161">
        <v>37062</v>
      </c>
      <c r="G39" s="131">
        <v>38381</v>
      </c>
    </row>
    <row r="40" spans="1:7" ht="14.85" customHeight="1">
      <c r="A40" s="53"/>
      <c r="B40" s="160" t="s">
        <v>18</v>
      </c>
      <c r="C40" s="130" t="s">
        <v>19</v>
      </c>
      <c r="D40" s="161">
        <v>250</v>
      </c>
      <c r="E40" s="161">
        <v>250</v>
      </c>
      <c r="F40" s="161">
        <v>250</v>
      </c>
      <c r="G40" s="131">
        <v>250</v>
      </c>
    </row>
    <row r="41" spans="1:7" ht="14.85" customHeight="1">
      <c r="A41" s="53"/>
      <c r="B41" s="160" t="s">
        <v>80</v>
      </c>
      <c r="C41" s="134" t="s">
        <v>81</v>
      </c>
      <c r="D41" s="58">
        <v>0</v>
      </c>
      <c r="E41" s="161">
        <v>7000</v>
      </c>
      <c r="F41" s="161">
        <v>7000</v>
      </c>
      <c r="G41" s="131">
        <v>7000</v>
      </c>
    </row>
    <row r="42" spans="1:7" ht="14.85" customHeight="1">
      <c r="A42" s="53"/>
      <c r="B42" s="160" t="s">
        <v>24</v>
      </c>
      <c r="C42" s="130" t="s">
        <v>25</v>
      </c>
      <c r="D42" s="158">
        <v>13111</v>
      </c>
      <c r="E42" s="158">
        <v>6500</v>
      </c>
      <c r="F42" s="158">
        <v>6500</v>
      </c>
      <c r="G42" s="133">
        <v>7400</v>
      </c>
    </row>
    <row r="43" spans="1:7" ht="14.85" customHeight="1">
      <c r="A43" s="53" t="s">
        <v>8</v>
      </c>
      <c r="B43" s="54">
        <v>3.1030000000000002</v>
      </c>
      <c r="C43" s="55" t="s">
        <v>23</v>
      </c>
      <c r="D43" s="51">
        <f>SUM(D39:D42)</f>
        <v>51216</v>
      </c>
      <c r="E43" s="51">
        <f t="shared" ref="E43:F43" si="3">SUM(E39:E42)</f>
        <v>50812</v>
      </c>
      <c r="F43" s="51">
        <f t="shared" si="3"/>
        <v>50812</v>
      </c>
      <c r="G43" s="51">
        <v>53031</v>
      </c>
    </row>
    <row r="44" spans="1:7" ht="10.050000000000001" customHeight="1">
      <c r="A44" s="53"/>
      <c r="B44" s="54"/>
      <c r="C44" s="55"/>
      <c r="D44" s="49"/>
      <c r="E44" s="64"/>
      <c r="F44" s="63"/>
      <c r="G44" s="49"/>
    </row>
    <row r="45" spans="1:7" ht="14.85" customHeight="1">
      <c r="A45" s="53"/>
      <c r="B45" s="54">
        <v>3.1040000000000001</v>
      </c>
      <c r="C45" s="55" t="s">
        <v>26</v>
      </c>
      <c r="D45" s="46"/>
      <c r="E45" s="46"/>
      <c r="F45" s="52"/>
      <c r="G45" s="46"/>
    </row>
    <row r="46" spans="1:7" ht="14.85" customHeight="1">
      <c r="A46" s="33"/>
      <c r="B46" s="43" t="s">
        <v>27</v>
      </c>
      <c r="C46" s="38" t="s">
        <v>26</v>
      </c>
      <c r="D46" s="45">
        <v>1200</v>
      </c>
      <c r="E46" s="45">
        <v>1700</v>
      </c>
      <c r="F46" s="45">
        <v>1700</v>
      </c>
      <c r="G46" s="46">
        <v>2000</v>
      </c>
    </row>
    <row r="47" spans="1:7" ht="14.85" customHeight="1">
      <c r="A47" s="33"/>
      <c r="B47" s="43" t="s">
        <v>28</v>
      </c>
      <c r="C47" s="38" t="s">
        <v>29</v>
      </c>
      <c r="D47" s="45">
        <v>40</v>
      </c>
      <c r="E47" s="45">
        <v>100</v>
      </c>
      <c r="F47" s="45">
        <v>100</v>
      </c>
      <c r="G47" s="46">
        <v>100</v>
      </c>
    </row>
    <row r="48" spans="1:7" ht="14.85" customHeight="1">
      <c r="A48" s="61" t="s">
        <v>8</v>
      </c>
      <c r="B48" s="62">
        <v>3.1040000000000001</v>
      </c>
      <c r="C48" s="140" t="s">
        <v>26</v>
      </c>
      <c r="D48" s="51">
        <f t="shared" ref="D48" si="4">SUM(D46:D47)</f>
        <v>1240</v>
      </c>
      <c r="E48" s="51">
        <f t="shared" ref="E48:F48" si="5">SUM(E46:E47)</f>
        <v>1800</v>
      </c>
      <c r="F48" s="51">
        <f t="shared" si="5"/>
        <v>1800</v>
      </c>
      <c r="G48" s="51">
        <v>2100</v>
      </c>
    </row>
    <row r="49" spans="1:7" ht="12" customHeight="1">
      <c r="A49" s="33"/>
      <c r="B49" s="43"/>
      <c r="C49" s="38"/>
      <c r="D49" s="46"/>
      <c r="E49" s="46"/>
      <c r="F49" s="46"/>
      <c r="G49" s="46"/>
    </row>
    <row r="50" spans="1:7" ht="14.4" customHeight="1">
      <c r="A50" s="33"/>
      <c r="B50" s="40">
        <v>3.105</v>
      </c>
      <c r="C50" s="41" t="s">
        <v>30</v>
      </c>
      <c r="D50" s="46"/>
      <c r="E50" s="46"/>
      <c r="F50" s="46"/>
      <c r="G50" s="46"/>
    </row>
    <row r="51" spans="1:7" ht="14.4" customHeight="1">
      <c r="A51" s="33"/>
      <c r="B51" s="43" t="s">
        <v>28</v>
      </c>
      <c r="C51" s="38" t="s">
        <v>30</v>
      </c>
      <c r="D51" s="45">
        <v>300</v>
      </c>
      <c r="E51" s="45">
        <v>300</v>
      </c>
      <c r="F51" s="45">
        <v>300</v>
      </c>
      <c r="G51" s="46">
        <v>500</v>
      </c>
    </row>
    <row r="52" spans="1:7" ht="14.4" customHeight="1">
      <c r="A52" s="33" t="s">
        <v>8</v>
      </c>
      <c r="B52" s="40">
        <v>3.105</v>
      </c>
      <c r="C52" s="41" t="s">
        <v>30</v>
      </c>
      <c r="D52" s="51">
        <f t="shared" ref="D52" si="6">D51</f>
        <v>300</v>
      </c>
      <c r="E52" s="51">
        <f t="shared" ref="E52:F52" si="7">E51</f>
        <v>300</v>
      </c>
      <c r="F52" s="51">
        <f t="shared" si="7"/>
        <v>300</v>
      </c>
      <c r="G52" s="51">
        <v>500</v>
      </c>
    </row>
    <row r="53" spans="1:7" ht="12" customHeight="1">
      <c r="A53" s="33"/>
      <c r="B53" s="43"/>
      <c r="C53" s="38"/>
      <c r="D53" s="46"/>
      <c r="E53" s="46"/>
      <c r="F53" s="46"/>
      <c r="G53" s="46"/>
    </row>
    <row r="54" spans="1:7" ht="14.4" customHeight="1">
      <c r="A54" s="33"/>
      <c r="B54" s="40">
        <v>3.1059999999999999</v>
      </c>
      <c r="C54" s="41" t="s">
        <v>31</v>
      </c>
      <c r="D54" s="46"/>
      <c r="E54" s="46"/>
      <c r="F54" s="46"/>
      <c r="G54" s="46"/>
    </row>
    <row r="55" spans="1:7" ht="14.4" customHeight="1">
      <c r="A55" s="53"/>
      <c r="B55" s="56" t="s">
        <v>24</v>
      </c>
      <c r="C55" s="57" t="s">
        <v>25</v>
      </c>
      <c r="D55" s="65">
        <v>0</v>
      </c>
      <c r="E55" s="66">
        <v>25</v>
      </c>
      <c r="F55" s="66">
        <v>25</v>
      </c>
      <c r="G55" s="46">
        <v>25</v>
      </c>
    </row>
    <row r="56" spans="1:7" ht="14.4" customHeight="1">
      <c r="A56" s="53" t="s">
        <v>8</v>
      </c>
      <c r="B56" s="40">
        <v>3.1059999999999999</v>
      </c>
      <c r="C56" s="55" t="s">
        <v>31</v>
      </c>
      <c r="D56" s="47">
        <f t="shared" ref="D56" si="8">D55</f>
        <v>0</v>
      </c>
      <c r="E56" s="51">
        <f t="shared" ref="E56:F56" si="9">E55</f>
        <v>25</v>
      </c>
      <c r="F56" s="51">
        <f t="shared" si="9"/>
        <v>25</v>
      </c>
      <c r="G56" s="51">
        <v>25</v>
      </c>
    </row>
    <row r="57" spans="1:7" ht="12" customHeight="1">
      <c r="A57" s="53"/>
      <c r="B57" s="56"/>
      <c r="C57" s="57"/>
      <c r="D57" s="49"/>
      <c r="E57" s="49"/>
      <c r="F57" s="49"/>
      <c r="G57" s="49"/>
    </row>
    <row r="58" spans="1:7" ht="14.4" customHeight="1">
      <c r="A58" s="53"/>
      <c r="B58" s="40">
        <v>3.1070000000000002</v>
      </c>
      <c r="C58" s="55" t="s">
        <v>70</v>
      </c>
      <c r="D58" s="46"/>
      <c r="E58" s="46"/>
      <c r="F58" s="46"/>
      <c r="G58" s="46"/>
    </row>
    <row r="59" spans="1:7" ht="14.4" customHeight="1">
      <c r="A59" s="53"/>
      <c r="B59" s="162" t="s">
        <v>21</v>
      </c>
      <c r="C59" s="57" t="s">
        <v>32</v>
      </c>
      <c r="D59" s="45">
        <v>322</v>
      </c>
      <c r="E59" s="45">
        <v>400</v>
      </c>
      <c r="F59" s="45">
        <v>400</v>
      </c>
      <c r="G59" s="46">
        <v>400</v>
      </c>
    </row>
    <row r="60" spans="1:7" ht="14.4" customHeight="1">
      <c r="A60" s="53" t="s">
        <v>8</v>
      </c>
      <c r="B60" s="40">
        <v>3.1070000000000002</v>
      </c>
      <c r="C60" s="55" t="s">
        <v>70</v>
      </c>
      <c r="D60" s="51">
        <f t="shared" ref="D60" si="10">D59</f>
        <v>322</v>
      </c>
      <c r="E60" s="51">
        <f t="shared" ref="E60:F60" si="11">E59</f>
        <v>400</v>
      </c>
      <c r="F60" s="51">
        <f t="shared" si="11"/>
        <v>400</v>
      </c>
      <c r="G60" s="51">
        <v>400</v>
      </c>
    </row>
    <row r="61" spans="1:7" ht="12" customHeight="1">
      <c r="A61" s="33"/>
      <c r="B61" s="43"/>
      <c r="C61" s="38"/>
      <c r="D61" s="46"/>
      <c r="E61" s="46"/>
      <c r="F61" s="46"/>
      <c r="G61" s="46"/>
    </row>
    <row r="62" spans="1:7" ht="14.4" customHeight="1">
      <c r="A62" s="33"/>
      <c r="B62" s="40">
        <v>3.1080000000000001</v>
      </c>
      <c r="C62" s="41" t="s">
        <v>33</v>
      </c>
      <c r="D62" s="46"/>
      <c r="E62" s="46"/>
      <c r="F62" s="46"/>
      <c r="G62" s="46"/>
    </row>
    <row r="63" spans="1:7" ht="14.4" customHeight="1">
      <c r="A63" s="53"/>
      <c r="B63" s="56" t="s">
        <v>16</v>
      </c>
      <c r="C63" s="57" t="s">
        <v>17</v>
      </c>
      <c r="D63" s="45">
        <v>1725</v>
      </c>
      <c r="E63" s="45">
        <v>1300</v>
      </c>
      <c r="F63" s="45">
        <v>1300</v>
      </c>
      <c r="G63" s="46">
        <v>1300</v>
      </c>
    </row>
    <row r="64" spans="1:7" ht="14.4" customHeight="1">
      <c r="A64" s="53" t="s">
        <v>8</v>
      </c>
      <c r="B64" s="54">
        <v>3.1080000000000001</v>
      </c>
      <c r="C64" s="55" t="s">
        <v>33</v>
      </c>
      <c r="D64" s="51">
        <f t="shared" ref="D64" si="12">D63</f>
        <v>1725</v>
      </c>
      <c r="E64" s="51">
        <f t="shared" ref="E64:F64" si="13">E63</f>
        <v>1300</v>
      </c>
      <c r="F64" s="51">
        <f t="shared" si="13"/>
        <v>1300</v>
      </c>
      <c r="G64" s="51">
        <v>1300</v>
      </c>
    </row>
    <row r="65" spans="1:7" ht="26.4">
      <c r="A65" s="53" t="s">
        <v>8</v>
      </c>
      <c r="B65" s="112" t="s">
        <v>12</v>
      </c>
      <c r="C65" s="57" t="s">
        <v>71</v>
      </c>
      <c r="D65" s="51">
        <f t="shared" ref="D65" si="14">D64+D60+D56+D52+D48+D43+D36+D32+D28</f>
        <v>89619</v>
      </c>
      <c r="E65" s="51">
        <f t="shared" ref="E65:F65" si="15">E64+E60+E56+E52+E48+E43+E36+E32+E28</f>
        <v>101589</v>
      </c>
      <c r="F65" s="51">
        <f t="shared" si="15"/>
        <v>101089</v>
      </c>
      <c r="G65" s="51">
        <v>97039</v>
      </c>
    </row>
    <row r="66" spans="1:7" ht="27.6">
      <c r="A66" s="53" t="s">
        <v>8</v>
      </c>
      <c r="B66" s="111">
        <v>2012</v>
      </c>
      <c r="C66" s="88" t="s">
        <v>11</v>
      </c>
      <c r="D66" s="66">
        <f t="shared" ref="D66" si="16">D65</f>
        <v>89619</v>
      </c>
      <c r="E66" s="66">
        <f t="shared" ref="E66:F66" si="17">E65</f>
        <v>101589</v>
      </c>
      <c r="F66" s="66">
        <f t="shared" si="17"/>
        <v>101089</v>
      </c>
      <c r="G66" s="66">
        <v>97039</v>
      </c>
    </row>
    <row r="67" spans="1:7">
      <c r="A67" s="53"/>
      <c r="B67" s="112"/>
      <c r="C67" s="153"/>
      <c r="D67" s="49"/>
      <c r="E67" s="49"/>
      <c r="F67" s="48"/>
      <c r="G67" s="49"/>
    </row>
    <row r="68" spans="1:7" ht="14.4" customHeight="1">
      <c r="A68" s="53" t="s">
        <v>10</v>
      </c>
      <c r="B68" s="68">
        <v>2059</v>
      </c>
      <c r="C68" s="69" t="s">
        <v>3</v>
      </c>
      <c r="D68" s="49"/>
      <c r="E68" s="49"/>
      <c r="F68" s="48"/>
      <c r="G68" s="49"/>
    </row>
    <row r="69" spans="1:7" ht="14.4" customHeight="1">
      <c r="A69" s="70"/>
      <c r="B69" s="71">
        <v>60</v>
      </c>
      <c r="C69" s="72" t="s">
        <v>34</v>
      </c>
      <c r="D69" s="49"/>
      <c r="E69" s="49"/>
      <c r="F69" s="48"/>
      <c r="G69" s="49"/>
    </row>
    <row r="70" spans="1:7" ht="14.4" customHeight="1">
      <c r="A70" s="53"/>
      <c r="B70" s="73">
        <v>60.052999999999997</v>
      </c>
      <c r="C70" s="69" t="s">
        <v>35</v>
      </c>
      <c r="D70" s="49"/>
      <c r="E70" s="49"/>
      <c r="F70" s="48"/>
      <c r="G70" s="49"/>
    </row>
    <row r="71" spans="1:7" ht="14.4" customHeight="1">
      <c r="A71" s="53"/>
      <c r="B71" s="74">
        <v>60</v>
      </c>
      <c r="C71" s="72" t="s">
        <v>45</v>
      </c>
      <c r="D71" s="49"/>
      <c r="E71" s="49"/>
      <c r="F71" s="48"/>
      <c r="G71" s="49"/>
    </row>
    <row r="72" spans="1:7" ht="28.2" customHeight="1">
      <c r="A72" s="53"/>
      <c r="B72" s="71">
        <v>67</v>
      </c>
      <c r="C72" s="72" t="s">
        <v>48</v>
      </c>
      <c r="D72" s="49"/>
      <c r="E72" s="49"/>
      <c r="F72" s="48"/>
      <c r="G72" s="49"/>
    </row>
    <row r="73" spans="1:7" ht="14.4" customHeight="1">
      <c r="A73" s="53"/>
      <c r="B73" s="74" t="s">
        <v>40</v>
      </c>
      <c r="C73" s="72" t="s">
        <v>51</v>
      </c>
      <c r="D73" s="66">
        <v>31</v>
      </c>
      <c r="E73" s="66">
        <v>31</v>
      </c>
      <c r="F73" s="66">
        <v>31</v>
      </c>
      <c r="G73" s="113">
        <v>31</v>
      </c>
    </row>
    <row r="74" spans="1:7" ht="28.2" customHeight="1">
      <c r="A74" s="53" t="s">
        <v>8</v>
      </c>
      <c r="B74" s="71">
        <v>67</v>
      </c>
      <c r="C74" s="72" t="s">
        <v>48</v>
      </c>
      <c r="D74" s="66">
        <f t="shared" ref="D74" si="18">D73</f>
        <v>31</v>
      </c>
      <c r="E74" s="66">
        <f t="shared" ref="E74:F75" si="19">E73</f>
        <v>31</v>
      </c>
      <c r="F74" s="66">
        <f t="shared" si="19"/>
        <v>31</v>
      </c>
      <c r="G74" s="66">
        <v>31</v>
      </c>
    </row>
    <row r="75" spans="1:7" ht="14.4" customHeight="1">
      <c r="A75" s="53" t="s">
        <v>8</v>
      </c>
      <c r="B75" s="74">
        <v>60</v>
      </c>
      <c r="C75" s="72" t="s">
        <v>45</v>
      </c>
      <c r="D75" s="66">
        <f t="shared" ref="D75" si="20">D74</f>
        <v>31</v>
      </c>
      <c r="E75" s="66">
        <f t="shared" si="19"/>
        <v>31</v>
      </c>
      <c r="F75" s="66">
        <f t="shared" si="19"/>
        <v>31</v>
      </c>
      <c r="G75" s="66">
        <v>31</v>
      </c>
    </row>
    <row r="76" spans="1:7">
      <c r="A76" s="53"/>
      <c r="B76" s="74"/>
      <c r="C76" s="72"/>
      <c r="D76" s="60"/>
      <c r="E76" s="60"/>
      <c r="F76" s="75"/>
      <c r="G76" s="49"/>
    </row>
    <row r="77" spans="1:7" ht="14.4" customHeight="1">
      <c r="A77" s="53"/>
      <c r="B77" s="74">
        <v>61</v>
      </c>
      <c r="C77" s="72" t="s">
        <v>44</v>
      </c>
      <c r="D77" s="64"/>
      <c r="E77" s="64"/>
      <c r="F77" s="63"/>
      <c r="G77" s="49"/>
    </row>
    <row r="78" spans="1:7" ht="26.4">
      <c r="A78" s="33"/>
      <c r="B78" s="76">
        <v>68</v>
      </c>
      <c r="C78" s="72" t="s">
        <v>48</v>
      </c>
      <c r="D78" s="64"/>
      <c r="E78" s="64"/>
      <c r="F78" s="63"/>
      <c r="G78" s="49"/>
    </row>
    <row r="79" spans="1:7" ht="14.4" customHeight="1">
      <c r="A79" s="53"/>
      <c r="B79" s="74" t="s">
        <v>41</v>
      </c>
      <c r="C79" s="72" t="s">
        <v>39</v>
      </c>
      <c r="D79" s="60">
        <v>800</v>
      </c>
      <c r="E79" s="60">
        <v>800</v>
      </c>
      <c r="F79" s="60">
        <v>800</v>
      </c>
      <c r="G79" s="49">
        <v>800</v>
      </c>
    </row>
    <row r="80" spans="1:7" ht="14.4" customHeight="1">
      <c r="A80" s="33"/>
      <c r="B80" s="74" t="s">
        <v>43</v>
      </c>
      <c r="C80" s="77" t="s">
        <v>42</v>
      </c>
      <c r="D80" s="66">
        <v>749</v>
      </c>
      <c r="E80" s="66">
        <v>749</v>
      </c>
      <c r="F80" s="66">
        <v>749</v>
      </c>
      <c r="G80" s="113">
        <v>749</v>
      </c>
    </row>
    <row r="81" spans="1:7" ht="26.4">
      <c r="A81" s="33" t="s">
        <v>8</v>
      </c>
      <c r="B81" s="76">
        <v>68</v>
      </c>
      <c r="C81" s="72" t="s">
        <v>48</v>
      </c>
      <c r="D81" s="60">
        <f t="shared" ref="D81" si="21">SUM(D79:D80)</f>
        <v>1549</v>
      </c>
      <c r="E81" s="60">
        <f t="shared" ref="E81:F81" si="22">SUM(E79:E80)</f>
        <v>1549</v>
      </c>
      <c r="F81" s="60">
        <f t="shared" si="22"/>
        <v>1549</v>
      </c>
      <c r="G81" s="60">
        <v>1549</v>
      </c>
    </row>
    <row r="82" spans="1:7" ht="14.85" customHeight="1">
      <c r="A82" s="53" t="s">
        <v>8</v>
      </c>
      <c r="B82" s="74">
        <v>61</v>
      </c>
      <c r="C82" s="72" t="s">
        <v>44</v>
      </c>
      <c r="D82" s="51">
        <f t="shared" ref="D82" si="23">D81</f>
        <v>1549</v>
      </c>
      <c r="E82" s="51">
        <f t="shared" ref="E82:F82" si="24">E81</f>
        <v>1549</v>
      </c>
      <c r="F82" s="51">
        <f t="shared" si="24"/>
        <v>1549</v>
      </c>
      <c r="G82" s="51">
        <v>1549</v>
      </c>
    </row>
    <row r="83" spans="1:7" ht="14.85" customHeight="1">
      <c r="A83" s="70" t="s">
        <v>8</v>
      </c>
      <c r="B83" s="73">
        <v>60.052999999999997</v>
      </c>
      <c r="C83" s="69" t="s">
        <v>35</v>
      </c>
      <c r="D83" s="51">
        <f t="shared" ref="D83" si="25">D82+D75</f>
        <v>1580</v>
      </c>
      <c r="E83" s="51">
        <f t="shared" ref="E83:F83" si="26">E82+E75</f>
        <v>1580</v>
      </c>
      <c r="F83" s="51">
        <f t="shared" si="26"/>
        <v>1580</v>
      </c>
      <c r="G83" s="51">
        <v>1580</v>
      </c>
    </row>
    <row r="84" spans="1:7" ht="13.95" customHeight="1">
      <c r="A84" s="78"/>
      <c r="B84" s="76"/>
      <c r="C84" s="77"/>
      <c r="D84" s="80"/>
      <c r="E84" s="80"/>
      <c r="F84" s="79"/>
      <c r="G84" s="80"/>
    </row>
    <row r="85" spans="1:7" ht="14.4" customHeight="1">
      <c r="A85" s="78"/>
      <c r="B85" s="81">
        <v>60.103000000000002</v>
      </c>
      <c r="C85" s="82" t="s">
        <v>37</v>
      </c>
      <c r="D85" s="80"/>
      <c r="E85" s="80"/>
      <c r="F85" s="79"/>
      <c r="G85" s="80"/>
    </row>
    <row r="86" spans="1:7" ht="14.4" customHeight="1">
      <c r="A86" s="78"/>
      <c r="B86" s="83">
        <v>44</v>
      </c>
      <c r="C86" s="77" t="s">
        <v>36</v>
      </c>
      <c r="D86" s="80"/>
      <c r="E86" s="80"/>
      <c r="F86" s="79"/>
      <c r="G86" s="80"/>
    </row>
    <row r="87" spans="1:7" ht="26.4">
      <c r="A87" s="78"/>
      <c r="B87" s="163" t="s">
        <v>38</v>
      </c>
      <c r="C87" s="126" t="s">
        <v>49</v>
      </c>
      <c r="D87" s="66">
        <v>170</v>
      </c>
      <c r="E87" s="66">
        <v>450</v>
      </c>
      <c r="F87" s="66">
        <v>450</v>
      </c>
      <c r="G87" s="113">
        <v>450</v>
      </c>
    </row>
    <row r="88" spans="1:7" ht="14.4" customHeight="1">
      <c r="A88" s="78" t="s">
        <v>8</v>
      </c>
      <c r="B88" s="83">
        <v>44</v>
      </c>
      <c r="C88" s="77" t="s">
        <v>36</v>
      </c>
      <c r="D88" s="45">
        <f t="shared" ref="D88" si="27">D87</f>
        <v>170</v>
      </c>
      <c r="E88" s="45">
        <f t="shared" ref="E88:F89" si="28">E87</f>
        <v>450</v>
      </c>
      <c r="F88" s="45">
        <f t="shared" si="28"/>
        <v>450</v>
      </c>
      <c r="G88" s="45">
        <v>450</v>
      </c>
    </row>
    <row r="89" spans="1:7" ht="14.4" customHeight="1">
      <c r="A89" s="70" t="s">
        <v>8</v>
      </c>
      <c r="B89" s="73">
        <v>60.103000000000002</v>
      </c>
      <c r="C89" s="69" t="s">
        <v>37</v>
      </c>
      <c r="D89" s="51">
        <f t="shared" ref="D89" si="29">D88</f>
        <v>170</v>
      </c>
      <c r="E89" s="51">
        <f t="shared" si="28"/>
        <v>450</v>
      </c>
      <c r="F89" s="51">
        <f t="shared" si="28"/>
        <v>450</v>
      </c>
      <c r="G89" s="51">
        <v>450</v>
      </c>
    </row>
    <row r="90" spans="1:7" ht="14.4" customHeight="1">
      <c r="A90" s="70" t="s">
        <v>8</v>
      </c>
      <c r="B90" s="71">
        <v>60</v>
      </c>
      <c r="C90" s="72" t="s">
        <v>34</v>
      </c>
      <c r="D90" s="51">
        <f t="shared" ref="D90" si="30">D89+D83</f>
        <v>1750</v>
      </c>
      <c r="E90" s="51">
        <f t="shared" ref="E90:F90" si="31">E89+E83</f>
        <v>2030</v>
      </c>
      <c r="F90" s="51">
        <f t="shared" si="31"/>
        <v>2030</v>
      </c>
      <c r="G90" s="51">
        <v>2030</v>
      </c>
    </row>
    <row r="91" spans="1:7" ht="14.4" customHeight="1">
      <c r="A91" s="116" t="s">
        <v>8</v>
      </c>
      <c r="B91" s="123">
        <v>2059</v>
      </c>
      <c r="C91" s="124" t="s">
        <v>3</v>
      </c>
      <c r="D91" s="51">
        <f t="shared" ref="D91" si="32">D90</f>
        <v>1750</v>
      </c>
      <c r="E91" s="51">
        <f t="shared" ref="E91:F91" si="33">E90</f>
        <v>2030</v>
      </c>
      <c r="F91" s="51">
        <f t="shared" si="33"/>
        <v>2030</v>
      </c>
      <c r="G91" s="51">
        <v>2030</v>
      </c>
    </row>
    <row r="92" spans="1:7" ht="13.8">
      <c r="A92" s="70"/>
      <c r="B92" s="68"/>
      <c r="C92" s="69"/>
      <c r="D92" s="118"/>
      <c r="E92" s="85"/>
      <c r="F92" s="84"/>
      <c r="G92" s="86"/>
    </row>
    <row r="93" spans="1:7" ht="14.85" customHeight="1">
      <c r="A93" s="57" t="s">
        <v>10</v>
      </c>
      <c r="B93" s="87">
        <v>2406</v>
      </c>
      <c r="C93" s="88" t="s">
        <v>56</v>
      </c>
      <c r="D93" s="60"/>
      <c r="E93" s="58"/>
      <c r="F93" s="75"/>
      <c r="G93" s="59"/>
    </row>
    <row r="94" spans="1:7" ht="14.85" customHeight="1">
      <c r="A94" s="70"/>
      <c r="B94" s="89">
        <v>2</v>
      </c>
      <c r="C94" s="153" t="s">
        <v>57</v>
      </c>
      <c r="D94" s="60"/>
      <c r="E94" s="58"/>
      <c r="F94" s="75"/>
      <c r="G94" s="59"/>
    </row>
    <row r="95" spans="1:7" ht="14.85" customHeight="1">
      <c r="A95" s="70"/>
      <c r="B95" s="90">
        <v>2.1120000000000001</v>
      </c>
      <c r="C95" s="88" t="s">
        <v>58</v>
      </c>
      <c r="D95" s="60"/>
      <c r="E95" s="58"/>
      <c r="F95" s="75"/>
      <c r="G95" s="59"/>
    </row>
    <row r="96" spans="1:7" ht="14.85" customHeight="1">
      <c r="A96" s="70"/>
      <c r="B96" s="91">
        <v>45</v>
      </c>
      <c r="C96" s="153" t="s">
        <v>59</v>
      </c>
      <c r="D96" s="60"/>
      <c r="E96" s="58"/>
      <c r="F96" s="75"/>
      <c r="G96" s="59"/>
    </row>
    <row r="97" spans="1:7" ht="14.85" customHeight="1">
      <c r="A97" s="70"/>
      <c r="B97" s="71" t="s">
        <v>60</v>
      </c>
      <c r="C97" s="72" t="s">
        <v>66</v>
      </c>
      <c r="D97" s="66">
        <v>1501</v>
      </c>
      <c r="E97" s="66">
        <v>2000</v>
      </c>
      <c r="F97" s="66">
        <v>2000</v>
      </c>
      <c r="G97" s="67">
        <v>2000</v>
      </c>
    </row>
    <row r="98" spans="1:7" ht="14.85" customHeight="1">
      <c r="A98" s="70" t="s">
        <v>8</v>
      </c>
      <c r="B98" s="91">
        <v>45</v>
      </c>
      <c r="C98" s="153" t="s">
        <v>59</v>
      </c>
      <c r="D98" s="66">
        <f t="shared" ref="D98" si="34">D97</f>
        <v>1501</v>
      </c>
      <c r="E98" s="66">
        <f t="shared" ref="E98:F101" si="35">E97</f>
        <v>2000</v>
      </c>
      <c r="F98" s="66">
        <f t="shared" si="35"/>
        <v>2000</v>
      </c>
      <c r="G98" s="66">
        <v>2000</v>
      </c>
    </row>
    <row r="99" spans="1:7" ht="14.85" customHeight="1">
      <c r="A99" s="57" t="s">
        <v>8</v>
      </c>
      <c r="B99" s="90">
        <v>2.1120000000000001</v>
      </c>
      <c r="C99" s="88" t="s">
        <v>58</v>
      </c>
      <c r="D99" s="66">
        <f t="shared" ref="D99" si="36">D98</f>
        <v>1501</v>
      </c>
      <c r="E99" s="66">
        <f t="shared" si="35"/>
        <v>2000</v>
      </c>
      <c r="F99" s="66">
        <f t="shared" si="35"/>
        <v>2000</v>
      </c>
      <c r="G99" s="66">
        <v>2000</v>
      </c>
    </row>
    <row r="100" spans="1:7" ht="14.85" customHeight="1">
      <c r="A100" s="57" t="s">
        <v>8</v>
      </c>
      <c r="B100" s="89">
        <v>2</v>
      </c>
      <c r="C100" s="153" t="s">
        <v>57</v>
      </c>
      <c r="D100" s="66">
        <f t="shared" ref="D100" si="37">D99</f>
        <v>1501</v>
      </c>
      <c r="E100" s="66">
        <f t="shared" si="35"/>
        <v>2000</v>
      </c>
      <c r="F100" s="66">
        <f t="shared" si="35"/>
        <v>2000</v>
      </c>
      <c r="G100" s="66">
        <v>2000</v>
      </c>
    </row>
    <row r="101" spans="1:7" ht="14.85" customHeight="1">
      <c r="A101" s="57" t="s">
        <v>8</v>
      </c>
      <c r="B101" s="87">
        <v>2406</v>
      </c>
      <c r="C101" s="88" t="s">
        <v>56</v>
      </c>
      <c r="D101" s="66">
        <f t="shared" ref="D101" si="38">D100</f>
        <v>1501</v>
      </c>
      <c r="E101" s="66">
        <f t="shared" si="35"/>
        <v>2000</v>
      </c>
      <c r="F101" s="66">
        <f t="shared" si="35"/>
        <v>2000</v>
      </c>
      <c r="G101" s="66">
        <v>2000</v>
      </c>
    </row>
    <row r="102" spans="1:7" ht="14.85" customHeight="1">
      <c r="A102" s="70"/>
      <c r="B102" s="71"/>
      <c r="C102" s="72"/>
      <c r="D102" s="60"/>
      <c r="E102" s="58"/>
      <c r="F102" s="58"/>
      <c r="G102" s="59"/>
    </row>
    <row r="103" spans="1:7" ht="14.85" customHeight="1">
      <c r="A103" s="92" t="s">
        <v>10</v>
      </c>
      <c r="B103" s="93">
        <v>2407</v>
      </c>
      <c r="C103" s="94" t="s">
        <v>53</v>
      </c>
      <c r="D103" s="60"/>
      <c r="E103" s="58"/>
      <c r="F103" s="58"/>
      <c r="G103" s="59"/>
    </row>
    <row r="104" spans="1:7" ht="14.85" customHeight="1">
      <c r="A104" s="95"/>
      <c r="B104" s="96">
        <v>1</v>
      </c>
      <c r="C104" s="97" t="s">
        <v>54</v>
      </c>
      <c r="D104" s="60"/>
      <c r="E104" s="58"/>
      <c r="F104" s="58"/>
      <c r="G104" s="59"/>
    </row>
    <row r="105" spans="1:7" ht="14.85" customHeight="1">
      <c r="A105" s="95"/>
      <c r="B105" s="98">
        <v>1.8</v>
      </c>
      <c r="C105" s="94" t="s">
        <v>72</v>
      </c>
      <c r="D105" s="60"/>
      <c r="E105" s="58"/>
      <c r="F105" s="58"/>
      <c r="G105" s="59"/>
    </row>
    <row r="106" spans="1:7" ht="14.85" customHeight="1">
      <c r="A106" s="78"/>
      <c r="B106" s="76">
        <v>61</v>
      </c>
      <c r="C106" s="77" t="s">
        <v>55</v>
      </c>
      <c r="D106" s="60"/>
      <c r="E106" s="58"/>
      <c r="F106" s="58"/>
      <c r="G106" s="59"/>
    </row>
    <row r="107" spans="1:7" ht="14.85" customHeight="1">
      <c r="A107" s="70"/>
      <c r="B107" s="164" t="s">
        <v>61</v>
      </c>
      <c r="C107" s="127" t="s">
        <v>25</v>
      </c>
      <c r="D107" s="58">
        <v>0</v>
      </c>
      <c r="E107" s="161">
        <v>50</v>
      </c>
      <c r="F107" s="161">
        <v>50</v>
      </c>
      <c r="G107" s="128">
        <v>50</v>
      </c>
    </row>
    <row r="108" spans="1:7" ht="14.85" customHeight="1">
      <c r="A108" s="70"/>
      <c r="B108" s="164" t="s">
        <v>62</v>
      </c>
      <c r="C108" s="127" t="s">
        <v>65</v>
      </c>
      <c r="D108" s="58">
        <v>0</v>
      </c>
      <c r="E108" s="161">
        <v>100</v>
      </c>
      <c r="F108" s="161">
        <v>100</v>
      </c>
      <c r="G108" s="128">
        <v>100</v>
      </c>
    </row>
    <row r="109" spans="1:7" ht="14.85" customHeight="1">
      <c r="A109" s="70" t="s">
        <v>8</v>
      </c>
      <c r="B109" s="71">
        <v>61</v>
      </c>
      <c r="C109" s="72" t="s">
        <v>55</v>
      </c>
      <c r="D109" s="47">
        <f t="shared" ref="D109" si="39">D108+D107</f>
        <v>0</v>
      </c>
      <c r="E109" s="51">
        <f t="shared" ref="E109:F109" si="40">E108+E107</f>
        <v>150</v>
      </c>
      <c r="F109" s="51">
        <f t="shared" si="40"/>
        <v>150</v>
      </c>
      <c r="G109" s="51">
        <v>150</v>
      </c>
    </row>
    <row r="110" spans="1:7" ht="14.85" customHeight="1">
      <c r="A110" s="70" t="s">
        <v>8</v>
      </c>
      <c r="B110" s="98">
        <v>1.8</v>
      </c>
      <c r="C110" s="94" t="s">
        <v>72</v>
      </c>
      <c r="D110" s="65">
        <f t="shared" ref="D110" si="41">D109</f>
        <v>0</v>
      </c>
      <c r="E110" s="66">
        <f t="shared" ref="E110:F112" si="42">E109</f>
        <v>150</v>
      </c>
      <c r="F110" s="66">
        <f t="shared" si="42"/>
        <v>150</v>
      </c>
      <c r="G110" s="66">
        <v>150</v>
      </c>
    </row>
    <row r="111" spans="1:7" ht="14.85" customHeight="1">
      <c r="A111" s="78" t="s">
        <v>8</v>
      </c>
      <c r="B111" s="96">
        <v>1</v>
      </c>
      <c r="C111" s="97" t="s">
        <v>54</v>
      </c>
      <c r="D111" s="47">
        <f t="shared" ref="D111" si="43">D110</f>
        <v>0</v>
      </c>
      <c r="E111" s="51">
        <f t="shared" si="42"/>
        <v>150</v>
      </c>
      <c r="F111" s="51">
        <f t="shared" si="42"/>
        <v>150</v>
      </c>
      <c r="G111" s="51">
        <v>150</v>
      </c>
    </row>
    <row r="112" spans="1:7" ht="14.85" customHeight="1">
      <c r="A112" s="92" t="s">
        <v>8</v>
      </c>
      <c r="B112" s="93">
        <v>2407</v>
      </c>
      <c r="C112" s="94" t="s">
        <v>53</v>
      </c>
      <c r="D112" s="47">
        <f t="shared" ref="D112" si="44">D111</f>
        <v>0</v>
      </c>
      <c r="E112" s="51">
        <f t="shared" si="42"/>
        <v>150</v>
      </c>
      <c r="F112" s="51">
        <f t="shared" si="42"/>
        <v>150</v>
      </c>
      <c r="G112" s="51">
        <v>150</v>
      </c>
    </row>
    <row r="113" spans="1:7" ht="10.95" customHeight="1">
      <c r="A113" s="92"/>
      <c r="B113" s="93"/>
      <c r="C113" s="94"/>
      <c r="D113" s="118"/>
      <c r="E113" s="118"/>
      <c r="F113" s="118"/>
      <c r="G113" s="86"/>
    </row>
    <row r="114" spans="1:7" ht="14.85" customHeight="1">
      <c r="A114" s="92"/>
      <c r="B114" s="93">
        <v>2515</v>
      </c>
      <c r="C114" s="94" t="s">
        <v>75</v>
      </c>
      <c r="D114" s="60"/>
      <c r="E114" s="60"/>
      <c r="F114" s="60"/>
      <c r="G114" s="59"/>
    </row>
    <row r="115" spans="1:7" ht="14.85" customHeight="1">
      <c r="A115" s="92"/>
      <c r="B115" s="119" t="s">
        <v>77</v>
      </c>
      <c r="C115" s="94" t="s">
        <v>76</v>
      </c>
      <c r="D115" s="60"/>
      <c r="E115" s="60"/>
      <c r="F115" s="60"/>
      <c r="G115" s="59"/>
    </row>
    <row r="116" spans="1:7" ht="27" customHeight="1">
      <c r="A116" s="92"/>
      <c r="B116" s="165" t="s">
        <v>21</v>
      </c>
      <c r="C116" s="129" t="s">
        <v>78</v>
      </c>
      <c r="D116" s="65">
        <v>0</v>
      </c>
      <c r="E116" s="66">
        <v>3500</v>
      </c>
      <c r="F116" s="66">
        <v>3500</v>
      </c>
      <c r="G116" s="67">
        <v>3500</v>
      </c>
    </row>
    <row r="117" spans="1:7" ht="14.85" customHeight="1">
      <c r="A117" s="92" t="s">
        <v>8</v>
      </c>
      <c r="B117" s="119" t="s">
        <v>77</v>
      </c>
      <c r="C117" s="94" t="s">
        <v>76</v>
      </c>
      <c r="D117" s="65">
        <f t="shared" ref="D117" si="45">D116</f>
        <v>0</v>
      </c>
      <c r="E117" s="66">
        <f t="shared" ref="E117:F118" si="46">E116</f>
        <v>3500</v>
      </c>
      <c r="F117" s="66">
        <f t="shared" si="46"/>
        <v>3500</v>
      </c>
      <c r="G117" s="66">
        <v>3500</v>
      </c>
    </row>
    <row r="118" spans="1:7" ht="14.85" customHeight="1">
      <c r="A118" s="92" t="s">
        <v>8</v>
      </c>
      <c r="B118" s="93">
        <v>2515</v>
      </c>
      <c r="C118" s="94" t="s">
        <v>75</v>
      </c>
      <c r="D118" s="47">
        <f t="shared" ref="D118" si="47">D117</f>
        <v>0</v>
      </c>
      <c r="E118" s="51">
        <f t="shared" si="46"/>
        <v>3500</v>
      </c>
      <c r="F118" s="51">
        <f t="shared" si="46"/>
        <v>3500</v>
      </c>
      <c r="G118" s="51">
        <v>3500</v>
      </c>
    </row>
    <row r="119" spans="1:7" ht="14.85" customHeight="1">
      <c r="A119" s="99" t="s">
        <v>8</v>
      </c>
      <c r="B119" s="100"/>
      <c r="C119" s="101" t="s">
        <v>9</v>
      </c>
      <c r="D119" s="51">
        <f t="shared" ref="D119" si="48">D66+D91+D101+D112+D118</f>
        <v>92870</v>
      </c>
      <c r="E119" s="51">
        <f t="shared" ref="E119:F119" si="49">E66+E91+E101+E112+E118</f>
        <v>109269</v>
      </c>
      <c r="F119" s="51">
        <f t="shared" si="49"/>
        <v>108769</v>
      </c>
      <c r="G119" s="51">
        <v>104719</v>
      </c>
    </row>
    <row r="120" spans="1:7" s="121" customFormat="1" ht="14.85" customHeight="1">
      <c r="A120" s="99" t="s">
        <v>8</v>
      </c>
      <c r="B120" s="100"/>
      <c r="C120" s="102" t="s">
        <v>5</v>
      </c>
      <c r="D120" s="51">
        <f t="shared" ref="D120" si="50">D119</f>
        <v>92870</v>
      </c>
      <c r="E120" s="51">
        <f t="shared" ref="E120:F120" si="51">E119</f>
        <v>109269</v>
      </c>
      <c r="F120" s="51">
        <f t="shared" si="51"/>
        <v>108769</v>
      </c>
      <c r="G120" s="51">
        <v>104719</v>
      </c>
    </row>
    <row r="121" spans="1:7" s="121" customFormat="1" ht="13.65" customHeight="1">
      <c r="A121" s="70"/>
      <c r="B121" s="13"/>
      <c r="C121" s="103"/>
      <c r="D121" s="75"/>
      <c r="E121" s="58"/>
      <c r="F121" s="75"/>
      <c r="G121" s="59"/>
    </row>
    <row r="122" spans="1:7" s="121" customFormat="1" ht="67.8" customHeight="1">
      <c r="A122" s="114" t="s">
        <v>67</v>
      </c>
      <c r="B122" s="57">
        <v>2012</v>
      </c>
      <c r="C122" s="142" t="s">
        <v>82</v>
      </c>
      <c r="D122" s="125">
        <v>279</v>
      </c>
      <c r="E122" s="105">
        <v>0</v>
      </c>
      <c r="F122" s="104">
        <v>0</v>
      </c>
      <c r="G122" s="105">
        <v>0</v>
      </c>
    </row>
    <row r="123" spans="1:7" s="121" customFormat="1" ht="41.4" customHeight="1">
      <c r="A123" s="114"/>
      <c r="B123" s="57"/>
      <c r="C123" s="142"/>
      <c r="D123" s="104"/>
      <c r="E123" s="105"/>
      <c r="F123" s="104"/>
      <c r="G123" s="105"/>
    </row>
    <row r="124" spans="1:7" s="121" customFormat="1" ht="41.4" customHeight="1">
      <c r="A124" s="114"/>
      <c r="B124" s="57"/>
      <c r="C124" s="142"/>
      <c r="D124" s="104"/>
      <c r="E124" s="105"/>
      <c r="F124" s="104"/>
      <c r="G124" s="105"/>
    </row>
    <row r="125" spans="1:7">
      <c r="D125" s="106"/>
      <c r="E125" s="107"/>
      <c r="F125" s="108"/>
      <c r="G125" s="29"/>
    </row>
    <row r="126" spans="1:7" s="135" customFormat="1">
      <c r="A126" s="16"/>
      <c r="B126" s="17"/>
      <c r="C126" s="110"/>
      <c r="D126" s="29"/>
      <c r="E126" s="166"/>
      <c r="F126" s="166"/>
      <c r="G126" s="29"/>
    </row>
    <row r="127" spans="1:7">
      <c r="C127" s="109"/>
      <c r="D127" s="29"/>
      <c r="E127" s="30"/>
      <c r="F127" s="29"/>
      <c r="G127" s="29"/>
    </row>
    <row r="128" spans="1:7">
      <c r="C128" s="109"/>
      <c r="D128" s="29"/>
      <c r="E128" s="30"/>
      <c r="F128" s="29"/>
      <c r="G128" s="29"/>
    </row>
    <row r="129" spans="1:7">
      <c r="C129" s="110"/>
      <c r="D129" s="29"/>
      <c r="E129" s="30"/>
      <c r="F129" s="29"/>
      <c r="G129" s="29"/>
    </row>
    <row r="130" spans="1:7">
      <c r="C130" s="109"/>
      <c r="D130" s="29"/>
      <c r="E130" s="30"/>
      <c r="F130" s="29"/>
      <c r="G130" s="29"/>
    </row>
    <row r="131" spans="1:7">
      <c r="C131" s="109"/>
      <c r="D131" s="29"/>
      <c r="E131" s="30"/>
      <c r="F131" s="29"/>
      <c r="G131" s="29"/>
    </row>
    <row r="132" spans="1:7">
      <c r="C132" s="109"/>
      <c r="D132" s="29"/>
      <c r="E132" s="30"/>
      <c r="F132" s="29"/>
      <c r="G132" s="29"/>
    </row>
    <row r="133" spans="1:7">
      <c r="C133" s="109"/>
      <c r="D133" s="29"/>
      <c r="E133" s="30"/>
      <c r="F133" s="30"/>
      <c r="G133" s="29"/>
    </row>
    <row r="139" spans="1:7">
      <c r="A139" s="155"/>
      <c r="B139" s="155"/>
      <c r="C139" s="155"/>
    </row>
  </sheetData>
  <autoFilter ref="A18:G125">
    <filterColumn colId="2"/>
  </autoFilter>
  <customSheetViews>
    <customSheetView guid="{5FAA8934-8F6C-4CB9-968C-17F51882C02E}" scale="75" showPageBreaks="1" printArea="1" view="pageBreakPreview" showRuler="0">
      <selection activeCell="E9" sqref="E9"/>
      <rowBreaks count="2" manualBreakCount="2">
        <brk id="34" max="16383" man="1"/>
        <brk id="57" max="11" man="1"/>
      </rowBreaks>
      <pageMargins left="0.75" right="0.75" top="0.75" bottom="0.75" header="0.5" footer="0"/>
      <printOptions horizontalCentered="1"/>
      <pageSetup paperSize="9" firstPageNumber="125" orientation="landscape" blackAndWhite="1" useFirstPageNumber="1" r:id="rId1"/>
      <headerFooter alignWithMargins="0">
        <oddHeader>&amp;C    &amp;"Times New Roman,Bold"  &amp;P</oddHeader>
      </headerFooter>
    </customSheetView>
    <customSheetView guid="{F36BFFF2-1149-4BE8-887C-E51B3964E5D5}" scale="75" showPageBreaks="1" printArea="1" view="pageBreakPreview" showRuler="0" topLeftCell="A21">
      <selection activeCell="J75" sqref="J75"/>
      <rowBreaks count="2" manualBreakCount="2">
        <brk id="34" max="16383" man="1"/>
        <brk id="57" max="11" man="1"/>
      </rowBreaks>
      <pageMargins left="0.75" right="0.75" top="0.75" bottom="0.75" header="0.5" footer="0"/>
      <printOptions horizontalCentered="1"/>
      <pageSetup paperSize="9" firstPageNumber="125" orientation="landscape" blackAndWhite="1" useFirstPageNumber="1" r:id="rId2"/>
      <headerFooter alignWithMargins="0">
        <oddHeader>&amp;C    &amp;"Times New Roman,Bold"  &amp;P</oddHeader>
      </headerFooter>
    </customSheetView>
  </customSheetViews>
  <mergeCells count="3">
    <mergeCell ref="E3:G3"/>
    <mergeCell ref="A139:C139"/>
    <mergeCell ref="B17:C17"/>
  </mergeCells>
  <phoneticPr fontId="2" type="noConversion"/>
  <printOptions horizontalCentered="1"/>
  <pageMargins left="0.55118110236220474" right="0.55118110236220474" top="0.74803149606299213" bottom="1.5748031496062993" header="0.51181102362204722" footer="1.1811023622047245"/>
  <pageSetup paperSize="9" scale="90" firstPageNumber="77" orientation="portrait" blackAndWhite="1" useFirstPageNumber="1" r:id="rId3"/>
  <headerFooter alignWithMargins="0">
    <oddHeader xml:space="preserve">&amp;C   </oddHeader>
    <oddFooter>&amp;C&amp;"Times New Roman,Bold"   &amp;P</oddFooter>
  </headerFooter>
  <rowBreaks count="1" manualBreakCount="1">
    <brk id="92" max="11" man="1"/>
  </rowBreaks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9</vt:i4>
      </vt:variant>
    </vt:vector>
  </HeadingPairs>
  <TitlesOfParts>
    <vt:vector size="10" baseType="lpstr">
      <vt:lpstr>gov</vt:lpstr>
      <vt:lpstr>gov!charged</vt:lpstr>
      <vt:lpstr>gov!fwl</vt:lpstr>
      <vt:lpstr>gov!gov</vt:lpstr>
      <vt:lpstr>gov!plant</vt:lpstr>
      <vt:lpstr>gov!Print_Area</vt:lpstr>
      <vt:lpstr>gov!Print_Titles</vt:lpstr>
      <vt:lpstr>gov!pw</vt:lpstr>
      <vt:lpstr>gov!revise</vt:lpstr>
      <vt:lpstr>gov!summary</vt:lpstr>
    </vt:vector>
  </TitlesOfParts>
  <Company>Government of Sikkim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Secretary Finance</dc:creator>
  <cp:lastModifiedBy>Siyon</cp:lastModifiedBy>
  <cp:lastPrinted>2020-03-17T10:34:39Z</cp:lastPrinted>
  <dcterms:created xsi:type="dcterms:W3CDTF">2004-06-02T16:15:43Z</dcterms:created>
  <dcterms:modified xsi:type="dcterms:W3CDTF">2020-03-26T10:00:43Z</dcterms:modified>
</cp:coreProperties>
</file>