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4295" windowHeight="12495"/>
  </bookViews>
  <sheets>
    <sheet name="dem21" sheetId="4" r:id="rId1"/>
  </sheets>
  <definedNames>
    <definedName name="__123Graph_D" hidden="1">#REF!</definedName>
    <definedName name="_xlnm._FilterDatabase" localSheetId="0" hidden="1">'dem21'!$A$18:$G$61</definedName>
    <definedName name="_Regression_Int" localSheetId="0" hidden="1">1</definedName>
    <definedName name="ee">#REF!</definedName>
    <definedName name="fishcap">#REF!</definedName>
    <definedName name="Fishrev">#REF!</definedName>
    <definedName name="fwl">#REF!</definedName>
    <definedName name="fwlcap">#REF!</definedName>
    <definedName name="fwlrec">#REF!</definedName>
    <definedName name="housing">#REF!</definedName>
    <definedName name="housingcap">#REF!</definedName>
    <definedName name="justice">#REF!</definedName>
    <definedName name="justicerec">#REF!</definedName>
    <definedName name="labour" localSheetId="0">'dem21'!$D$49:$G$49</definedName>
    <definedName name="labourCap" localSheetId="0">'dem21'!#REF!</definedName>
    <definedName name="labourec" localSheetId="0">'dem21'!#REF!</definedName>
    <definedName name="loanlabour" localSheetId="0">'dem21'!#REF!</definedName>
    <definedName name="np" localSheetId="0">'dem21'!#REF!</definedName>
    <definedName name="oaslabour" localSheetId="0">'dem21'!#REF!</definedName>
    <definedName name="_xlnm.Print_Area" localSheetId="0">'dem21'!$A$1:$G$61</definedName>
    <definedName name="_xlnm.Print_Titles" localSheetId="0">'dem21'!$15:$18</definedName>
    <definedName name="revise" localSheetId="0">'dem21'!#REF!</definedName>
    <definedName name="summary" localSheetId="0">'dem21'!#REF!</definedName>
    <definedName name="voted" localSheetId="0">'dem21'!$C$12:$F$12</definedName>
    <definedName name="Z_239EE218_578E_4317_BEED_14D5D7089E27_.wvu.FilterData" localSheetId="0" hidden="1">'dem21'!$A$1:$G$61</definedName>
    <definedName name="Z_239EE218_578E_4317_BEED_14D5D7089E27_.wvu.PrintArea" localSheetId="0" hidden="1">'dem21'!$A$1:$G$61</definedName>
    <definedName name="Z_239EE218_578E_4317_BEED_14D5D7089E27_.wvu.PrintTitles" localSheetId="0" hidden="1">'dem21'!$15:$18</definedName>
    <definedName name="Z_302A3EA3_AE96_11D5_A646_0050BA3D7AFD_.wvu.FilterData" localSheetId="0" hidden="1">'dem21'!$A$1:$G$61</definedName>
    <definedName name="Z_302A3EA3_AE96_11D5_A646_0050BA3D7AFD_.wvu.PrintArea" localSheetId="0" hidden="1">'dem21'!$A$1:$G$61</definedName>
    <definedName name="Z_302A3EA3_AE96_11D5_A646_0050BA3D7AFD_.wvu.PrintTitles" localSheetId="0" hidden="1">'dem21'!$15:$18</definedName>
    <definedName name="Z_36DBA021_0ECB_11D4_8064_004005726899_.wvu.FilterData" localSheetId="0" hidden="1">'dem21'!$C$19:$C$61</definedName>
    <definedName name="Z_36DBA021_0ECB_11D4_8064_004005726899_.wvu.PrintArea" localSheetId="0" hidden="1">'dem21'!$A$1:$G$61</definedName>
    <definedName name="Z_36DBA021_0ECB_11D4_8064_004005726899_.wvu.PrintTitles" localSheetId="0" hidden="1">'dem21'!$15:$18</definedName>
    <definedName name="Z_93EBE921_AE91_11D5_8685_004005726899_.wvu.FilterData" localSheetId="0" hidden="1">'dem21'!$C$19:$C$61</definedName>
    <definedName name="Z_93EBE921_AE91_11D5_8685_004005726899_.wvu.PrintArea" localSheetId="0" hidden="1">'dem21'!$A$1:$G$61</definedName>
    <definedName name="Z_93EBE921_AE91_11D5_8685_004005726899_.wvu.PrintTitles" localSheetId="0" hidden="1">'dem21'!$15:$18</definedName>
    <definedName name="Z_94DA79C1_0FDE_11D5_9579_000021DAEEA2_.wvu.FilterData" localSheetId="0" hidden="1">'dem21'!$C$19:$C$61</definedName>
    <definedName name="Z_94DA79C1_0FDE_11D5_9579_000021DAEEA2_.wvu.PrintArea" localSheetId="0" hidden="1">'dem21'!$A$1:$G$61</definedName>
    <definedName name="Z_94DA79C1_0FDE_11D5_9579_000021DAEEA2_.wvu.PrintTitles" localSheetId="0" hidden="1">'dem21'!$15:$18</definedName>
    <definedName name="Z_B4CB096A_161F_11D5_8064_004005726899_.wvu.FilterData" localSheetId="0" hidden="1">'dem21'!$C$19:$C$61</definedName>
    <definedName name="Z_C868F8C3_16D7_11D5_A68D_81D6213F5331_.wvu.FilterData" localSheetId="0" hidden="1">'dem21'!$C$19:$C$61</definedName>
    <definedName name="Z_C868F8C3_16D7_11D5_A68D_81D6213F5331_.wvu.PrintArea" localSheetId="0" hidden="1">'dem21'!$A$1:$G$61</definedName>
    <definedName name="Z_C868F8C3_16D7_11D5_A68D_81D6213F5331_.wvu.PrintTitles" localSheetId="0" hidden="1">'dem21'!$15:$18</definedName>
    <definedName name="Z_E5DF37BD_125C_11D5_8DC4_D0F5D88B3549_.wvu.FilterData" localSheetId="0" hidden="1">'dem21'!$C$19:$C$61</definedName>
    <definedName name="Z_E5DF37BD_125C_11D5_8DC4_D0F5D88B3549_.wvu.PrintArea" localSheetId="0" hidden="1">'dem21'!$A$1:$G$61</definedName>
    <definedName name="Z_E5DF37BD_125C_11D5_8DC4_D0F5D88B3549_.wvu.PrintTitles" localSheetId="0" hidden="1">'dem21'!$15:$18</definedName>
    <definedName name="Z_F8ADACC1_164E_11D6_B603_000021DAEEA2_.wvu.FilterData" localSheetId="0" hidden="1">'dem21'!$C$19:$C$61</definedName>
    <definedName name="Z_F8ADACC1_164E_11D6_B603_000021DAEEA2_.wvu.PrintArea" localSheetId="0" hidden="1">'dem21'!$A$1:$G$61</definedName>
    <definedName name="Z_F8ADACC1_164E_11D6_B603_000021DAEEA2_.wvu.PrintTitles" localSheetId="0" hidden="1">'dem21'!$15:$18</definedName>
  </definedNames>
  <calcPr calcId="125725"/>
</workbook>
</file>

<file path=xl/calcChain.xml><?xml version="1.0" encoding="utf-8"?>
<calcChain xmlns="http://schemas.openxmlformats.org/spreadsheetml/2006/main">
  <c r="G46" i="4"/>
  <c r="F46"/>
  <c r="E46"/>
  <c r="D46"/>
  <c r="F25" l="1"/>
  <c r="F24"/>
  <c r="F57"/>
  <c r="F58" s="1"/>
  <c r="F59" s="1"/>
  <c r="F60" s="1"/>
  <c r="E57"/>
  <c r="E58" s="1"/>
  <c r="E59" s="1"/>
  <c r="E60" s="1"/>
  <c r="D57"/>
  <c r="D58" s="1"/>
  <c r="D59" s="1"/>
  <c r="D60" s="1"/>
  <c r="F42"/>
  <c r="E42"/>
  <c r="D42"/>
  <c r="E38"/>
  <c r="D38"/>
  <c r="F38" l="1"/>
  <c r="F47" s="1"/>
  <c r="F48" s="1"/>
  <c r="F49" s="1"/>
  <c r="F50" s="1"/>
  <c r="F61" s="1"/>
  <c r="D47"/>
  <c r="D48" s="1"/>
  <c r="D49" s="1"/>
  <c r="D50" s="1"/>
  <c r="D61" s="1"/>
  <c r="E47"/>
  <c r="E48" s="1"/>
  <c r="E49" s="1"/>
  <c r="E50" s="1"/>
  <c r="E61" s="1"/>
  <c r="G38"/>
  <c r="G42"/>
  <c r="G47" l="1"/>
  <c r="G57"/>
  <c r="G58" s="1"/>
  <c r="G59" s="1"/>
  <c r="G60" s="1"/>
  <c r="G48" l="1"/>
  <c r="G49" s="1"/>
  <c r="G50" s="1"/>
  <c r="G61" s="1"/>
  <c r="E12" l="1"/>
  <c r="D12" l="1"/>
  <c r="F12" s="1"/>
</calcChain>
</file>

<file path=xl/sharedStrings.xml><?xml version="1.0" encoding="utf-8"?>
<sst xmlns="http://schemas.openxmlformats.org/spreadsheetml/2006/main" count="96" uniqueCount="63">
  <si>
    <t>Voted</t>
  </si>
  <si>
    <t>Major /Sub-Major/Minor/Sub/Detailed Heads</t>
  </si>
  <si>
    <t>Total</t>
  </si>
  <si>
    <t>REVENUE SECTION</t>
  </si>
  <si>
    <t>M.H.</t>
  </si>
  <si>
    <t>Establishment</t>
  </si>
  <si>
    <t>60.00.01</t>
  </si>
  <si>
    <t>60.00.11</t>
  </si>
  <si>
    <t>60.00.13</t>
  </si>
  <si>
    <t>Office Expenses</t>
  </si>
  <si>
    <t>II. Details of the estimates and the heads under which this grant will be accounted for:</t>
  </si>
  <si>
    <t>Revenue</t>
  </si>
  <si>
    <t>Capital</t>
  </si>
  <si>
    <t>Salaries</t>
  </si>
  <si>
    <t>Labour</t>
  </si>
  <si>
    <t>B - Social Services (f) Labour and Labour Welfare</t>
  </si>
  <si>
    <t>Direction and Administration</t>
  </si>
  <si>
    <t>(In Thousands of Rupees)</t>
  </si>
  <si>
    <t>60.00.02</t>
  </si>
  <si>
    <t>Wages</t>
  </si>
  <si>
    <t>LABOUR</t>
  </si>
  <si>
    <t>DEMAND NO. 21</t>
  </si>
  <si>
    <t>Actuals</t>
  </si>
  <si>
    <t>Budget 
Estimate</t>
  </si>
  <si>
    <t>60.00.06</t>
  </si>
  <si>
    <t>Medical Treatment</t>
  </si>
  <si>
    <t>60.00.07</t>
  </si>
  <si>
    <t>Allowances</t>
  </si>
  <si>
    <t>60.00.08</t>
  </si>
  <si>
    <t>Leave Travel Concession</t>
  </si>
  <si>
    <t>60.00.09</t>
  </si>
  <si>
    <t>Training Expenses</t>
  </si>
  <si>
    <t>Domestic Travel Expenses</t>
  </si>
  <si>
    <t>60.00.16</t>
  </si>
  <si>
    <t>Printing and Publications</t>
  </si>
  <si>
    <t>60.00.24</t>
  </si>
  <si>
    <t>Fuel and Lubricants</t>
  </si>
  <si>
    <t>60.00.12</t>
  </si>
  <si>
    <t>Foreign Travel Expenses</t>
  </si>
  <si>
    <t>60.00.49</t>
  </si>
  <si>
    <t>Other Revenue Expenditure</t>
  </si>
  <si>
    <t>60.00.29</t>
  </si>
  <si>
    <t>Repair and Maintenance</t>
  </si>
  <si>
    <t>2024-25</t>
  </si>
  <si>
    <t>Capital Outlay on Other Social Services</t>
  </si>
  <si>
    <t>01.00.51</t>
  </si>
  <si>
    <t>Motor Vehicles</t>
  </si>
  <si>
    <t>CAPITAL SECTION</t>
  </si>
  <si>
    <t>B - Capital Account of Social Services</t>
  </si>
  <si>
    <t xml:space="preserve"> (h) Capital Account of Other Social Services</t>
  </si>
  <si>
    <t>61.00.31</t>
  </si>
  <si>
    <t>Grant in Aid General</t>
  </si>
  <si>
    <t xml:space="preserve"> Revised 
Estimate</t>
  </si>
  <si>
    <t>2025-26</t>
  </si>
  <si>
    <t>60.00.14</t>
  </si>
  <si>
    <t>Rent, Rates and Taxes for Land and Buildings</t>
  </si>
  <si>
    <t>Sikkim Labour Welfare Board</t>
  </si>
  <si>
    <t>I. Estimate of the amount required in the year ending 31st March, 2027 to defray the charges in respect of Labour</t>
  </si>
  <si>
    <t>2026-27</t>
  </si>
  <si>
    <t>Emoluments of Chairpersons, Advisors &amp; OSDs</t>
  </si>
  <si>
    <t>62</t>
  </si>
  <si>
    <t>62.00.49</t>
  </si>
  <si>
    <t>Labour, Employment and Skill Development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</si>
</sst>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64" formatCode="0#"/>
    <numFmt numFmtId="165" formatCode="##"/>
    <numFmt numFmtId="166" formatCode="00000#"/>
    <numFmt numFmtId="167" formatCode="00.00#"/>
  </numFmts>
  <fonts count="6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</cellStyleXfs>
  <cellXfs count="111">
    <xf numFmtId="0" fontId="0" fillId="0" borderId="0" xfId="0"/>
    <xf numFmtId="0" fontId="3" fillId="0" borderId="0" xfId="6" applyFont="1" applyFill="1" applyProtection="1"/>
    <xf numFmtId="0" fontId="4" fillId="0" borderId="0" xfId="4" applyNumberFormat="1" applyFont="1" applyFill="1" applyAlignment="1">
      <alignment horizontal="center"/>
    </xf>
    <xf numFmtId="0" fontId="3" fillId="0" borderId="0" xfId="4" applyNumberFormat="1" applyFont="1" applyFill="1" applyAlignment="1" applyProtection="1">
      <alignment horizontal="left"/>
    </xf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right"/>
    </xf>
    <xf numFmtId="0" fontId="4" fillId="0" borderId="0" xfId="2" applyFont="1" applyFill="1" applyAlignment="1" applyProtection="1">
      <alignment horizontal="center"/>
    </xf>
    <xf numFmtId="0" fontId="3" fillId="0" borderId="0" xfId="2" applyNumberFormat="1" applyFont="1" applyFill="1" applyAlignment="1" applyProtection="1">
      <alignment horizontal="right"/>
    </xf>
    <xf numFmtId="0" fontId="4" fillId="0" borderId="0" xfId="2" applyNumberFormat="1" applyFont="1" applyFill="1" applyAlignment="1">
      <alignment horizontal="center"/>
    </xf>
    <xf numFmtId="0" fontId="3" fillId="0" borderId="0" xfId="2" applyFont="1" applyFill="1" applyAlignment="1" applyProtection="1">
      <alignment horizontal="left"/>
    </xf>
    <xf numFmtId="0" fontId="4" fillId="0" borderId="0" xfId="2" applyNumberFormat="1" applyFont="1" applyFill="1" applyAlignment="1" applyProtection="1">
      <alignment horizontal="center"/>
    </xf>
    <xf numFmtId="0" fontId="3" fillId="0" borderId="0" xfId="7" applyFont="1" applyFill="1" applyAlignment="1" applyProtection="1">
      <alignment horizontal="left" vertical="top"/>
    </xf>
    <xf numFmtId="0" fontId="3" fillId="0" borderId="0" xfId="2" applyFont="1" applyFill="1"/>
    <xf numFmtId="0" fontId="3" fillId="0" borderId="0" xfId="2" applyNumberFormat="1" applyFont="1" applyFill="1"/>
    <xf numFmtId="0" fontId="4" fillId="0" borderId="0" xfId="3" applyNumberFormat="1" applyFont="1" applyFill="1" applyBorder="1" applyAlignment="1" applyProtection="1">
      <alignment horizontal="center"/>
    </xf>
    <xf numFmtId="0" fontId="4" fillId="0" borderId="0" xfId="3" applyFont="1" applyFill="1" applyBorder="1" applyAlignment="1" applyProtection="1">
      <alignment horizontal="center"/>
    </xf>
    <xf numFmtId="0" fontId="4" fillId="0" borderId="0" xfId="2" applyNumberFormat="1" applyFont="1" applyFill="1" applyAlignment="1" applyProtection="1">
      <alignment horizontal="right"/>
    </xf>
    <xf numFmtId="43" fontId="4" fillId="0" borderId="0" xfId="1" applyFont="1" applyFill="1" applyAlignment="1" applyProtection="1">
      <alignment horizontal="center"/>
    </xf>
    <xf numFmtId="0" fontId="3" fillId="0" borderId="1" xfId="5" applyFont="1" applyFill="1" applyBorder="1"/>
    <xf numFmtId="0" fontId="3" fillId="0" borderId="1" xfId="5" applyNumberFormat="1" applyFont="1" applyFill="1" applyBorder="1"/>
    <xf numFmtId="0" fontId="5" fillId="0" borderId="1" xfId="5" applyNumberFormat="1" applyFont="1" applyFill="1" applyBorder="1" applyAlignment="1" applyProtection="1">
      <alignment horizontal="right"/>
    </xf>
    <xf numFmtId="0" fontId="4" fillId="0" borderId="0" xfId="2" applyFont="1" applyFill="1" applyAlignment="1" applyProtection="1">
      <alignment horizontal="left"/>
    </xf>
    <xf numFmtId="0" fontId="3" fillId="0" borderId="0" xfId="2" applyNumberFormat="1" applyFont="1" applyFill="1" applyAlignment="1" applyProtection="1">
      <alignment horizontal="center"/>
    </xf>
    <xf numFmtId="0" fontId="3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right"/>
    </xf>
    <xf numFmtId="0" fontId="4" fillId="0" borderId="0" xfId="2" applyFont="1" applyFill="1" applyBorder="1" applyAlignment="1" applyProtection="1">
      <alignment horizontal="left"/>
    </xf>
    <xf numFmtId="164" fontId="3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 applyProtection="1">
      <alignment horizontal="left"/>
    </xf>
    <xf numFmtId="167" fontId="4" fillId="0" borderId="0" xfId="2" applyNumberFormat="1" applyFont="1" applyFill="1" applyBorder="1" applyAlignment="1">
      <alignment horizontal="right"/>
    </xf>
    <xf numFmtId="165" fontId="3" fillId="0" borderId="0" xfId="2" applyNumberFormat="1" applyFont="1" applyFill="1" applyBorder="1" applyAlignment="1">
      <alignment horizontal="right"/>
    </xf>
    <xf numFmtId="43" fontId="3" fillId="0" borderId="0" xfId="1" applyFont="1" applyFill="1" applyBorder="1" applyAlignment="1" applyProtection="1">
      <alignment horizontal="right" wrapText="1"/>
    </xf>
    <xf numFmtId="165" fontId="3" fillId="0" borderId="0" xfId="2" applyNumberFormat="1" applyFont="1" applyFill="1" applyAlignment="1">
      <alignment horizontal="right"/>
    </xf>
    <xf numFmtId="43" fontId="3" fillId="0" borderId="2" xfId="1" applyFont="1" applyFill="1" applyBorder="1" applyAlignment="1" applyProtection="1">
      <alignment horizontal="right" wrapText="1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right"/>
    </xf>
    <xf numFmtId="0" fontId="4" fillId="0" borderId="2" xfId="2" applyFont="1" applyFill="1" applyBorder="1" applyAlignment="1" applyProtection="1">
      <alignment horizontal="left"/>
    </xf>
    <xf numFmtId="0" fontId="4" fillId="0" borderId="0" xfId="2" applyNumberFormat="1" applyFont="1" applyFill="1" applyBorder="1" applyAlignment="1" applyProtection="1">
      <alignment horizontal="center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0" xfId="2" applyFont="1" applyFill="1" applyBorder="1" applyAlignment="1">
      <alignment horizontal="right"/>
    </xf>
    <xf numFmtId="0" fontId="3" fillId="0" borderId="0" xfId="2" applyFont="1" applyFill="1" applyBorder="1"/>
    <xf numFmtId="0" fontId="3" fillId="0" borderId="2" xfId="2" applyNumberFormat="1" applyFont="1" applyFill="1" applyBorder="1" applyAlignment="1" applyProtection="1">
      <alignment horizontal="right" wrapText="1"/>
    </xf>
    <xf numFmtId="0" fontId="3" fillId="0" borderId="2" xfId="2" applyNumberFormat="1" applyFont="1" applyFill="1" applyBorder="1" applyAlignment="1" applyProtection="1">
      <alignment horizontal="right"/>
    </xf>
    <xf numFmtId="0" fontId="3" fillId="0" borderId="0" xfId="2" applyNumberFormat="1" applyFont="1" applyFill="1" applyBorder="1" applyAlignment="1" applyProtection="1">
      <alignment horizontal="right"/>
    </xf>
    <xf numFmtId="0" fontId="4" fillId="0" borderId="0" xfId="2" applyFont="1" applyFill="1" applyBorder="1" applyAlignment="1" applyProtection="1">
      <alignment horizontal="center"/>
    </xf>
    <xf numFmtId="0" fontId="4" fillId="0" borderId="0" xfId="2" applyFont="1" applyFill="1" applyBorder="1" applyAlignment="1" applyProtection="1"/>
    <xf numFmtId="0" fontId="3" fillId="0" borderId="0" xfId="2" applyNumberFormat="1" applyFont="1" applyFill="1" applyBorder="1" applyAlignment="1"/>
    <xf numFmtId="166" fontId="3" fillId="0" borderId="0" xfId="2" applyNumberFormat="1" applyFont="1" applyFill="1" applyBorder="1" applyAlignment="1">
      <alignment horizontal="right"/>
    </xf>
    <xf numFmtId="0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4" fillId="0" borderId="0" xfId="2" applyNumberFormat="1" applyFont="1" applyFill="1" applyAlignment="1" applyProtection="1">
      <alignment horizontal="right" vertical="top"/>
    </xf>
    <xf numFmtId="0" fontId="4" fillId="0" borderId="0" xfId="2" applyFont="1" applyFill="1" applyAlignment="1">
      <alignment horizontal="center"/>
    </xf>
    <xf numFmtId="0" fontId="3" fillId="0" borderId="0" xfId="1" applyNumberFormat="1" applyFont="1" applyFill="1" applyAlignment="1" applyProtection="1">
      <alignment horizontal="right" wrapText="1"/>
    </xf>
    <xf numFmtId="0" fontId="3" fillId="0" borderId="3" xfId="2" applyFont="1" applyFill="1" applyBorder="1" applyAlignment="1">
      <alignment horizontal="left"/>
    </xf>
    <xf numFmtId="0" fontId="3" fillId="0" borderId="3" xfId="2" applyFont="1" applyFill="1" applyBorder="1" applyAlignment="1">
      <alignment horizontal="right"/>
    </xf>
    <xf numFmtId="0" fontId="4" fillId="0" borderId="3" xfId="2" applyFont="1" applyFill="1" applyBorder="1" applyAlignment="1" applyProtection="1">
      <alignment horizontal="left"/>
    </xf>
    <xf numFmtId="0" fontId="3" fillId="0" borderId="3" xfId="1" applyNumberFormat="1" applyFont="1" applyFill="1" applyBorder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167" fontId="3" fillId="0" borderId="0" xfId="2" applyNumberFormat="1" applyFont="1" applyFill="1" applyBorder="1" applyAlignment="1">
      <alignment horizontal="right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 applyAlignment="1" applyProtection="1">
      <alignment horizontal="right"/>
    </xf>
    <xf numFmtId="0" fontId="4" fillId="0" borderId="0" xfId="4" applyFont="1" applyFill="1" applyAlignment="1">
      <alignment horizontal="center"/>
    </xf>
    <xf numFmtId="0" fontId="3" fillId="0" borderId="0" xfId="4" applyFont="1" applyFill="1"/>
    <xf numFmtId="0" fontId="3" fillId="0" borderId="0" xfId="4" applyFont="1" applyFill="1" applyAlignment="1" applyProtection="1">
      <alignment horizontal="left"/>
    </xf>
    <xf numFmtId="0" fontId="4" fillId="0" borderId="0" xfId="4" applyFont="1" applyFill="1" applyAlignment="1" applyProtection="1">
      <alignment horizontal="center"/>
    </xf>
    <xf numFmtId="0" fontId="4" fillId="0" borderId="0" xfId="4" applyNumberFormat="1" applyFont="1" applyFill="1" applyAlignment="1" applyProtection="1">
      <alignment horizontal="center"/>
    </xf>
    <xf numFmtId="0" fontId="3" fillId="0" borderId="0" xfId="4" applyFont="1" applyFill="1" applyAlignment="1">
      <alignment horizontal="right"/>
    </xf>
    <xf numFmtId="0" fontId="3" fillId="0" borderId="3" xfId="2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 applyAlignment="1" applyProtection="1">
      <alignment horizontal="right" wrapText="1"/>
    </xf>
    <xf numFmtId="0" fontId="3" fillId="0" borderId="1" xfId="5" applyNumberFormat="1" applyFont="1" applyFill="1" applyBorder="1" applyAlignment="1" applyProtection="1">
      <alignment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0" xfId="6" applyFont="1" applyFill="1" applyAlignment="1" applyProtection="1">
      <alignment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/>
    </xf>
    <xf numFmtId="166" fontId="3" fillId="0" borderId="0" xfId="2" applyNumberFormat="1" applyFont="1" applyFill="1" applyAlignment="1">
      <alignment horizontal="right" vertical="center"/>
    </xf>
    <xf numFmtId="0" fontId="3" fillId="0" borderId="0" xfId="2" applyFont="1" applyFill="1" applyAlignment="1" applyProtection="1">
      <alignment horizontal="left" vertical="center"/>
    </xf>
    <xf numFmtId="0" fontId="3" fillId="0" borderId="0" xfId="2" applyNumberFormat="1" applyFont="1" applyFill="1" applyAlignment="1" applyProtection="1">
      <alignment horizontal="right" vertical="center"/>
    </xf>
    <xf numFmtId="43" fontId="3" fillId="0" borderId="0" xfId="1" applyFont="1" applyFill="1" applyAlignment="1" applyProtection="1">
      <alignment horizontal="right" wrapText="1"/>
    </xf>
    <xf numFmtId="0" fontId="3" fillId="0" borderId="0" xfId="6" applyFont="1" applyFill="1" applyBorder="1" applyProtection="1"/>
    <xf numFmtId="0" fontId="3" fillId="0" borderId="1" xfId="6" applyFont="1" applyFill="1" applyBorder="1" applyAlignment="1" applyProtection="1">
      <alignment horizontal="left" vertical="top" wrapText="1"/>
    </xf>
    <xf numFmtId="0" fontId="3" fillId="0" borderId="1" xfId="6" applyFont="1" applyFill="1" applyBorder="1" applyAlignment="1" applyProtection="1">
      <alignment horizontal="right" vertical="top" wrapText="1"/>
    </xf>
    <xf numFmtId="0" fontId="3" fillId="0" borderId="1" xfId="5" applyFont="1" applyFill="1" applyBorder="1" applyAlignment="1" applyProtection="1">
      <alignment horizontal="left"/>
    </xf>
    <xf numFmtId="0" fontId="3" fillId="0" borderId="1" xfId="5" applyNumberFormat="1" applyFont="1" applyFill="1" applyBorder="1" applyAlignment="1" applyProtection="1">
      <alignment horizontal="right"/>
    </xf>
    <xf numFmtId="0" fontId="3" fillId="0" borderId="0" xfId="1" applyNumberFormat="1" applyFont="1" applyFill="1" applyAlignment="1" applyProtection="1">
      <alignment horizontal="right" vertical="center" wrapText="1"/>
    </xf>
    <xf numFmtId="0" fontId="3" fillId="0" borderId="0" xfId="2" applyNumberFormat="1" applyFont="1" applyFill="1" applyAlignment="1" applyProtection="1">
      <alignment horizontal="right" vertical="center" wrapText="1"/>
    </xf>
    <xf numFmtId="0" fontId="3" fillId="0" borderId="1" xfId="2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/>
    <xf numFmtId="49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vertical="top"/>
    </xf>
    <xf numFmtId="0" fontId="3" fillId="0" borderId="0" xfId="6" applyNumberFormat="1" applyFont="1" applyFill="1" applyBorder="1" applyProtection="1"/>
    <xf numFmtId="0" fontId="3" fillId="0" borderId="0" xfId="6" applyFont="1" applyFill="1" applyBorder="1" applyAlignment="1" applyProtection="1">
      <alignment horizontal="left"/>
    </xf>
    <xf numFmtId="0" fontId="3" fillId="0" borderId="0" xfId="6" applyFont="1" applyFill="1" applyBorder="1" applyAlignment="1" applyProtection="1">
      <alignment horizontal="right" vertical="top" wrapText="1"/>
    </xf>
    <xf numFmtId="0" fontId="3" fillId="0" borderId="0" xfId="6" applyNumberFormat="1" applyFont="1" applyFill="1" applyProtection="1"/>
    <xf numFmtId="0" fontId="3" fillId="0" borderId="0" xfId="6" applyNumberFormat="1" applyFont="1" applyFill="1" applyBorder="1" applyAlignment="1" applyProtection="1">
      <alignment horizontal="left"/>
    </xf>
    <xf numFmtId="0" fontId="3" fillId="0" borderId="3" xfId="6" applyFont="1" applyFill="1" applyBorder="1" applyAlignment="1" applyProtection="1">
      <alignment horizontal="left" vertical="top" wrapText="1"/>
    </xf>
    <xf numFmtId="0" fontId="3" fillId="0" borderId="3" xfId="6" applyFont="1" applyFill="1" applyBorder="1" applyAlignment="1" applyProtection="1">
      <alignment vertical="top"/>
    </xf>
    <xf numFmtId="0" fontId="3" fillId="0" borderId="3" xfId="5" applyFont="1" applyFill="1" applyBorder="1" applyAlignment="1" applyProtection="1"/>
    <xf numFmtId="0" fontId="3" fillId="0" borderId="3" xfId="5" applyNumberFormat="1" applyFont="1" applyFill="1" applyBorder="1" applyAlignment="1" applyProtection="1">
      <alignment horizontal="right"/>
    </xf>
    <xf numFmtId="0" fontId="3" fillId="0" borderId="3" xfId="5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5" applyFont="1" applyFill="1" applyBorder="1" applyAlignment="1" applyProtection="1"/>
    <xf numFmtId="0" fontId="1" fillId="0" borderId="0" xfId="0" applyFont="1" applyFill="1" applyAlignment="1"/>
    <xf numFmtId="0" fontId="3" fillId="0" borderId="0" xfId="5" applyNumberFormat="1" applyFont="1" applyFill="1" applyBorder="1" applyAlignment="1" applyProtection="1">
      <alignment horizontal="right" vertical="center"/>
    </xf>
    <xf numFmtId="43" fontId="4" fillId="0" borderId="0" xfId="1" applyFont="1" applyFill="1" applyBorder="1" applyAlignment="1" applyProtection="1">
      <alignment horizontal="center"/>
    </xf>
    <xf numFmtId="0" fontId="3" fillId="0" borderId="0" xfId="6" applyFont="1" applyFill="1" applyAlignment="1" applyProtection="1">
      <alignment horizontal="right" vertical="top"/>
    </xf>
    <xf numFmtId="0" fontId="3" fillId="0" borderId="3" xfId="5" applyNumberFormat="1" applyFont="1" applyFill="1" applyBorder="1" applyAlignment="1" applyProtection="1">
      <alignment horizontal="right" vertical="top" wrapText="1"/>
    </xf>
  </cellXfs>
  <cellStyles count="8">
    <cellStyle name="Comma" xfId="1" builtinId="3"/>
    <cellStyle name="Normal" xfId="0" builtinId="0"/>
    <cellStyle name="Normal_budget 2004-05_2.6.04" xfId="2"/>
    <cellStyle name="Normal_BUDGET FOR  03-04" xfId="3"/>
    <cellStyle name="Normal_budget for 03-04" xfId="4"/>
    <cellStyle name="Normal_BUDGET-2000" xfId="5"/>
    <cellStyle name="Normal_budgetDocNIC02-03" xfId="6"/>
    <cellStyle name="Normal_DEMAND17" xfId="7"/>
  </cellStyles>
  <dxfs count="0"/>
  <tableStyles count="0" defaultTableStyle="TableStyleMedium9" defaultPivotStyle="PivotStyleLight16"/>
  <colors>
    <mruColors>
      <color rgb="FFFFCCFF"/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61"/>
  <sheetViews>
    <sheetView tabSelected="1" view="pageBreakPreview" zoomScale="115" zoomScaleNormal="160" zoomScaleSheetLayoutView="115" workbookViewId="0">
      <selection activeCell="C5" sqref="C5"/>
    </sheetView>
  </sheetViews>
  <sheetFormatPr defaultColWidth="9.140625" defaultRowHeight="12.75"/>
  <cols>
    <col min="1" max="1" width="5.7109375" style="4" customWidth="1"/>
    <col min="2" max="2" width="8.28515625" style="5" customWidth="1"/>
    <col min="3" max="3" width="40.7109375" style="12" customWidth="1"/>
    <col min="4" max="4" width="10.7109375" style="13" customWidth="1"/>
    <col min="5" max="5" width="10.7109375" style="12" customWidth="1"/>
    <col min="6" max="6" width="10.7109375" style="13" customWidth="1"/>
    <col min="7" max="7" width="11.7109375" style="12" customWidth="1"/>
    <col min="8" max="16384" width="9.140625" style="12"/>
  </cols>
  <sheetData>
    <row r="1" spans="1:7">
      <c r="B1" s="45"/>
      <c r="C1" s="13"/>
      <c r="D1" s="44" t="s">
        <v>21</v>
      </c>
      <c r="F1" s="45"/>
      <c r="G1" s="45"/>
    </row>
    <row r="2" spans="1:7">
      <c r="B2" s="45"/>
      <c r="C2" s="13"/>
      <c r="D2" s="44" t="s">
        <v>20</v>
      </c>
      <c r="F2" s="45"/>
      <c r="G2" s="45"/>
    </row>
    <row r="3" spans="1:7">
      <c r="A3" s="44"/>
      <c r="B3" s="44"/>
      <c r="C3" s="2"/>
      <c r="D3" s="3"/>
      <c r="F3" s="37"/>
      <c r="G3" s="44"/>
    </row>
    <row r="4" spans="1:7" ht="19.5" customHeight="1">
      <c r="C4" s="7" t="s">
        <v>15</v>
      </c>
      <c r="D4" s="8">
        <v>2230</v>
      </c>
      <c r="E4" s="9" t="s">
        <v>62</v>
      </c>
      <c r="F4" s="10"/>
      <c r="G4" s="6"/>
    </row>
    <row r="5" spans="1:7" s="65" customFormat="1" ht="13.7" customHeight="1">
      <c r="A5" s="62"/>
      <c r="B5" s="62"/>
      <c r="C5" s="63" t="s">
        <v>48</v>
      </c>
      <c r="D5" s="64"/>
      <c r="E5" s="66"/>
      <c r="F5" s="67"/>
      <c r="G5" s="68"/>
    </row>
    <row r="6" spans="1:7" s="65" customFormat="1">
      <c r="A6" s="62"/>
      <c r="B6" s="62"/>
      <c r="C6" s="69" t="s">
        <v>49</v>
      </c>
      <c r="D6" s="64">
        <v>4250</v>
      </c>
      <c r="E6" s="66" t="s">
        <v>44</v>
      </c>
      <c r="F6" s="67"/>
      <c r="G6" s="68"/>
    </row>
    <row r="7" spans="1:7">
      <c r="C7" s="7"/>
      <c r="D7" s="8"/>
      <c r="E7" s="9"/>
      <c r="F7" s="10"/>
      <c r="G7" s="6"/>
    </row>
    <row r="8" spans="1:7">
      <c r="C8" s="13"/>
      <c r="E8" s="11"/>
      <c r="F8" s="10"/>
      <c r="G8" s="6"/>
    </row>
    <row r="9" spans="1:7" s="83" customFormat="1" ht="15" customHeight="1">
      <c r="A9" s="95" t="s">
        <v>57</v>
      </c>
      <c r="B9" s="96"/>
      <c r="C9" s="97"/>
      <c r="D9" s="97"/>
      <c r="E9" s="98"/>
      <c r="F9" s="94"/>
      <c r="G9" s="12"/>
    </row>
    <row r="10" spans="1:7">
      <c r="C10" s="13"/>
    </row>
    <row r="11" spans="1:7">
      <c r="C11" s="13"/>
      <c r="D11" s="14" t="s">
        <v>11</v>
      </c>
      <c r="E11" s="15" t="s">
        <v>12</v>
      </c>
      <c r="F11" s="15" t="s">
        <v>2</v>
      </c>
    </row>
    <row r="12" spans="1:7">
      <c r="C12" s="51" t="s">
        <v>0</v>
      </c>
      <c r="D12" s="8">
        <f>G50</f>
        <v>141347</v>
      </c>
      <c r="E12" s="108">
        <f>G60</f>
        <v>0</v>
      </c>
      <c r="F12" s="52">
        <f>SUM(D12:E12)</f>
        <v>141347</v>
      </c>
      <c r="G12" s="13"/>
    </row>
    <row r="13" spans="1:7">
      <c r="D13" s="16"/>
      <c r="E13" s="17"/>
      <c r="F13" s="10"/>
      <c r="G13" s="13"/>
    </row>
    <row r="14" spans="1:7">
      <c r="A14" s="9" t="s">
        <v>10</v>
      </c>
      <c r="E14" s="13"/>
      <c r="G14" s="13"/>
    </row>
    <row r="15" spans="1:7">
      <c r="C15" s="18"/>
      <c r="D15" s="19"/>
      <c r="E15" s="19"/>
      <c r="F15" s="19"/>
      <c r="G15" s="20" t="s">
        <v>17</v>
      </c>
    </row>
    <row r="16" spans="1:7" s="93" customFormat="1" ht="27" customHeight="1">
      <c r="A16" s="99"/>
      <c r="B16" s="100"/>
      <c r="C16" s="101"/>
      <c r="D16" s="102" t="s">
        <v>22</v>
      </c>
      <c r="E16" s="103" t="s">
        <v>23</v>
      </c>
      <c r="F16" s="103" t="s">
        <v>52</v>
      </c>
      <c r="G16" s="110" t="s">
        <v>23</v>
      </c>
    </row>
    <row r="17" spans="1:7" s="83" customFormat="1">
      <c r="A17" s="104"/>
      <c r="B17" s="105" t="s">
        <v>1</v>
      </c>
      <c r="C17" s="106"/>
      <c r="D17" s="107" t="s">
        <v>43</v>
      </c>
      <c r="E17" s="107" t="s">
        <v>53</v>
      </c>
      <c r="F17" s="107" t="s">
        <v>53</v>
      </c>
      <c r="G17" s="109" t="s">
        <v>58</v>
      </c>
    </row>
    <row r="18" spans="1:7" s="83" customFormat="1">
      <c r="A18" s="84"/>
      <c r="B18" s="85"/>
      <c r="C18" s="86"/>
      <c r="D18" s="87"/>
      <c r="E18" s="87"/>
      <c r="F18" s="87"/>
      <c r="G18" s="72"/>
    </row>
    <row r="19" spans="1:7" ht="14.85" customHeight="1">
      <c r="C19" s="21" t="s">
        <v>3</v>
      </c>
      <c r="D19" s="22"/>
      <c r="E19" s="22"/>
      <c r="F19" s="22"/>
      <c r="G19" s="22"/>
    </row>
    <row r="20" spans="1:7" ht="14.85" customHeight="1">
      <c r="A20" s="23" t="s">
        <v>4</v>
      </c>
      <c r="B20" s="24">
        <v>2230</v>
      </c>
      <c r="C20" s="21" t="s">
        <v>62</v>
      </c>
      <c r="E20" s="13"/>
      <c r="G20" s="13"/>
    </row>
    <row r="21" spans="1:7" ht="14.85" customHeight="1">
      <c r="A21" s="23"/>
      <c r="B21" s="26">
        <v>1</v>
      </c>
      <c r="C21" s="27" t="s">
        <v>14</v>
      </c>
      <c r="D21" s="91"/>
      <c r="E21" s="91"/>
      <c r="F21" s="91"/>
      <c r="G21" s="91"/>
    </row>
    <row r="22" spans="1:7" ht="14.85" customHeight="1">
      <c r="A22" s="23"/>
      <c r="B22" s="28">
        <v>1.0009999999999999</v>
      </c>
      <c r="C22" s="25" t="s">
        <v>16</v>
      </c>
      <c r="D22" s="91"/>
      <c r="E22" s="91"/>
      <c r="F22" s="91"/>
      <c r="G22" s="91"/>
    </row>
    <row r="23" spans="1:7" ht="14.85" customHeight="1">
      <c r="A23" s="23"/>
      <c r="B23" s="29">
        <v>60</v>
      </c>
      <c r="C23" s="27" t="s">
        <v>5</v>
      </c>
      <c r="D23" s="46"/>
      <c r="E23" s="46"/>
      <c r="F23" s="46"/>
      <c r="G23" s="46"/>
    </row>
    <row r="24" spans="1:7" ht="14.85" customHeight="1">
      <c r="A24" s="23"/>
      <c r="B24" s="47" t="s">
        <v>6</v>
      </c>
      <c r="C24" s="27" t="s">
        <v>13</v>
      </c>
      <c r="D24" s="71">
        <v>46471</v>
      </c>
      <c r="E24" s="50">
        <v>74818</v>
      </c>
      <c r="F24" s="50">
        <f>74818+1512</f>
        <v>76330</v>
      </c>
      <c r="G24" s="43">
        <v>83444</v>
      </c>
    </row>
    <row r="25" spans="1:7" ht="15" customHeight="1">
      <c r="A25" s="23"/>
      <c r="B25" s="47" t="s">
        <v>18</v>
      </c>
      <c r="C25" s="27" t="s">
        <v>19</v>
      </c>
      <c r="D25" s="50">
        <v>24111</v>
      </c>
      <c r="E25" s="50">
        <v>30278</v>
      </c>
      <c r="F25" s="50">
        <f>30278+245</f>
        <v>30523</v>
      </c>
      <c r="G25" s="43">
        <v>29747</v>
      </c>
    </row>
    <row r="26" spans="1:7" s="1" customFormat="1" ht="15" customHeight="1">
      <c r="A26" s="48"/>
      <c r="B26" s="49" t="s">
        <v>24</v>
      </c>
      <c r="C26" s="48" t="s">
        <v>25</v>
      </c>
      <c r="D26" s="50">
        <v>1369</v>
      </c>
      <c r="E26" s="50">
        <v>2267</v>
      </c>
      <c r="F26" s="50">
        <v>2267</v>
      </c>
      <c r="G26" s="50">
        <v>1</v>
      </c>
    </row>
    <row r="27" spans="1:7" s="76" customFormat="1" ht="15" customHeight="1">
      <c r="A27" s="73"/>
      <c r="B27" s="74" t="s">
        <v>26</v>
      </c>
      <c r="C27" s="73" t="s">
        <v>27</v>
      </c>
      <c r="D27" s="50">
        <v>31518</v>
      </c>
      <c r="E27" s="75">
        <v>9879</v>
      </c>
      <c r="F27" s="75">
        <v>9879</v>
      </c>
      <c r="G27" s="75">
        <v>10985</v>
      </c>
    </row>
    <row r="28" spans="1:7" s="76" customFormat="1" ht="15" customHeight="1">
      <c r="A28" s="73"/>
      <c r="B28" s="74" t="s">
        <v>28</v>
      </c>
      <c r="C28" s="73" t="s">
        <v>29</v>
      </c>
      <c r="D28" s="50">
        <v>37</v>
      </c>
      <c r="E28" s="75">
        <v>1</v>
      </c>
      <c r="F28" s="75">
        <v>1</v>
      </c>
      <c r="G28" s="75">
        <v>1</v>
      </c>
    </row>
    <row r="29" spans="1:7" s="76" customFormat="1" ht="15" customHeight="1">
      <c r="A29" s="73"/>
      <c r="B29" s="74" t="s">
        <v>30</v>
      </c>
      <c r="C29" s="73" t="s">
        <v>31</v>
      </c>
      <c r="D29" s="30">
        <v>0</v>
      </c>
      <c r="E29" s="75">
        <v>1</v>
      </c>
      <c r="F29" s="75">
        <v>1</v>
      </c>
      <c r="G29" s="75">
        <v>1</v>
      </c>
    </row>
    <row r="30" spans="1:7" s="77" customFormat="1" ht="15" customHeight="1">
      <c r="A30" s="78"/>
      <c r="B30" s="79" t="s">
        <v>7</v>
      </c>
      <c r="C30" s="80" t="s">
        <v>32</v>
      </c>
      <c r="D30" s="88">
        <v>269</v>
      </c>
      <c r="E30" s="88">
        <v>599</v>
      </c>
      <c r="F30" s="88">
        <v>599</v>
      </c>
      <c r="G30" s="81">
        <v>1599</v>
      </c>
    </row>
    <row r="31" spans="1:7" s="76" customFormat="1" ht="15" customHeight="1">
      <c r="A31" s="73"/>
      <c r="B31" s="74" t="s">
        <v>37</v>
      </c>
      <c r="C31" s="73" t="s">
        <v>38</v>
      </c>
      <c r="D31" s="30">
        <v>0</v>
      </c>
      <c r="E31" s="75">
        <v>1</v>
      </c>
      <c r="F31" s="75">
        <v>1</v>
      </c>
      <c r="G31" s="75">
        <v>1</v>
      </c>
    </row>
    <row r="32" spans="1:7" s="77" customFormat="1" ht="15" customHeight="1">
      <c r="A32" s="78"/>
      <c r="B32" s="79" t="s">
        <v>8</v>
      </c>
      <c r="C32" s="80" t="s">
        <v>9</v>
      </c>
      <c r="D32" s="89">
        <v>1082</v>
      </c>
      <c r="E32" s="88">
        <v>845</v>
      </c>
      <c r="F32" s="88">
        <v>845</v>
      </c>
      <c r="G32" s="81">
        <v>600</v>
      </c>
    </row>
    <row r="33" spans="1:7" s="77" customFormat="1" ht="15" customHeight="1">
      <c r="A33" s="78"/>
      <c r="B33" s="79" t="s">
        <v>54</v>
      </c>
      <c r="C33" s="80" t="s">
        <v>55</v>
      </c>
      <c r="D33" s="82">
        <v>0</v>
      </c>
      <c r="E33" s="53">
        <v>204</v>
      </c>
      <c r="F33" s="53">
        <v>204</v>
      </c>
      <c r="G33" s="81">
        <v>384</v>
      </c>
    </row>
    <row r="34" spans="1:7" s="76" customFormat="1" ht="15" customHeight="1">
      <c r="A34" s="73"/>
      <c r="B34" s="74" t="s">
        <v>33</v>
      </c>
      <c r="C34" s="73" t="s">
        <v>34</v>
      </c>
      <c r="D34" s="30">
        <v>0</v>
      </c>
      <c r="E34" s="75">
        <v>501</v>
      </c>
      <c r="F34" s="75">
        <v>501</v>
      </c>
      <c r="G34" s="30">
        <v>0</v>
      </c>
    </row>
    <row r="35" spans="1:7" s="76" customFormat="1" ht="15" customHeight="1">
      <c r="A35" s="73"/>
      <c r="B35" s="74" t="s">
        <v>35</v>
      </c>
      <c r="C35" s="73" t="s">
        <v>36</v>
      </c>
      <c r="D35" s="50">
        <v>1071</v>
      </c>
      <c r="E35" s="75">
        <v>1201</v>
      </c>
      <c r="F35" s="75">
        <v>1201</v>
      </c>
      <c r="G35" s="75">
        <v>1320</v>
      </c>
    </row>
    <row r="36" spans="1:7" s="76" customFormat="1" ht="15" customHeight="1">
      <c r="A36" s="73"/>
      <c r="B36" s="74" t="s">
        <v>41</v>
      </c>
      <c r="C36" s="73" t="s">
        <v>42</v>
      </c>
      <c r="D36" s="50">
        <v>20</v>
      </c>
      <c r="E36" s="75">
        <v>931</v>
      </c>
      <c r="F36" s="75">
        <v>931</v>
      </c>
      <c r="G36" s="75">
        <v>1023</v>
      </c>
    </row>
    <row r="37" spans="1:7" s="1" customFormat="1" ht="15" customHeight="1">
      <c r="A37" s="48"/>
      <c r="B37" s="49" t="s">
        <v>39</v>
      </c>
      <c r="C37" s="48" t="s">
        <v>40</v>
      </c>
      <c r="D37" s="50">
        <v>1000</v>
      </c>
      <c r="E37" s="50">
        <v>1000</v>
      </c>
      <c r="F37" s="50">
        <v>1000</v>
      </c>
      <c r="G37" s="30">
        <v>0</v>
      </c>
    </row>
    <row r="38" spans="1:7" ht="15" customHeight="1">
      <c r="A38" s="23" t="s">
        <v>2</v>
      </c>
      <c r="B38" s="29">
        <v>60</v>
      </c>
      <c r="C38" s="27" t="s">
        <v>5</v>
      </c>
      <c r="D38" s="41">
        <f t="shared" ref="D38:F38" si="0">SUM(D24:D37)</f>
        <v>106948</v>
      </c>
      <c r="E38" s="41">
        <f t="shared" si="0"/>
        <v>122526</v>
      </c>
      <c r="F38" s="41">
        <f t="shared" si="0"/>
        <v>124283</v>
      </c>
      <c r="G38" s="41">
        <f>SUM(G24:G37)</f>
        <v>129106</v>
      </c>
    </row>
    <row r="39" spans="1:7" ht="15" customHeight="1">
      <c r="A39" s="23"/>
      <c r="B39" s="29"/>
      <c r="C39" s="27"/>
      <c r="D39" s="70"/>
      <c r="E39" s="70"/>
      <c r="F39" s="70"/>
      <c r="G39" s="70"/>
    </row>
    <row r="40" spans="1:7" ht="15" customHeight="1">
      <c r="B40" s="31">
        <v>61</v>
      </c>
      <c r="C40" s="9" t="s">
        <v>56</v>
      </c>
      <c r="D40" s="71"/>
      <c r="E40" s="71"/>
      <c r="F40" s="71"/>
      <c r="G40" s="71"/>
    </row>
    <row r="41" spans="1:7" ht="15" customHeight="1">
      <c r="B41" s="31" t="s">
        <v>50</v>
      </c>
      <c r="C41" s="9" t="s">
        <v>51</v>
      </c>
      <c r="D41" s="60">
        <v>0</v>
      </c>
      <c r="E41" s="90">
        <v>10000</v>
      </c>
      <c r="F41" s="90">
        <v>10000</v>
      </c>
      <c r="G41" s="59">
        <v>10000</v>
      </c>
    </row>
    <row r="42" spans="1:7" ht="15" customHeight="1">
      <c r="A42" s="4" t="s">
        <v>2</v>
      </c>
      <c r="B42" s="31">
        <v>61</v>
      </c>
      <c r="C42" s="9" t="s">
        <v>56</v>
      </c>
      <c r="D42" s="32">
        <f t="shared" ref="D42:G42" si="1">SUM(D41)</f>
        <v>0</v>
      </c>
      <c r="E42" s="38">
        <f t="shared" si="1"/>
        <v>10000</v>
      </c>
      <c r="F42" s="38">
        <f t="shared" si="1"/>
        <v>10000</v>
      </c>
      <c r="G42" s="59">
        <f t="shared" si="1"/>
        <v>10000</v>
      </c>
    </row>
    <row r="43" spans="1:7" ht="15" customHeight="1">
      <c r="B43" s="31"/>
      <c r="C43" s="9"/>
      <c r="D43" s="58"/>
      <c r="E43" s="57"/>
      <c r="F43" s="58"/>
      <c r="G43" s="50"/>
    </row>
    <row r="44" spans="1:7" s="83" customFormat="1" ht="13.9" customHeight="1">
      <c r="A44" s="48"/>
      <c r="B44" s="92" t="s">
        <v>60</v>
      </c>
      <c r="C44" s="48" t="s">
        <v>59</v>
      </c>
      <c r="D44" s="50"/>
      <c r="E44" s="50"/>
      <c r="F44" s="50"/>
      <c r="G44" s="50"/>
    </row>
    <row r="45" spans="1:7" s="83" customFormat="1" ht="13.9" customHeight="1">
      <c r="A45" s="48"/>
      <c r="B45" s="49" t="s">
        <v>61</v>
      </c>
      <c r="C45" s="48" t="s">
        <v>40</v>
      </c>
      <c r="D45" s="30">
        <v>0</v>
      </c>
      <c r="E45" s="30">
        <v>0</v>
      </c>
      <c r="F45" s="30">
        <v>0</v>
      </c>
      <c r="G45" s="50">
        <v>2241</v>
      </c>
    </row>
    <row r="46" spans="1:7" s="83" customFormat="1" ht="13.9" customHeight="1">
      <c r="A46" s="48" t="s">
        <v>2</v>
      </c>
      <c r="B46" s="92" t="s">
        <v>60</v>
      </c>
      <c r="C46" s="48" t="s">
        <v>59</v>
      </c>
      <c r="D46" s="32">
        <f>D45</f>
        <v>0</v>
      </c>
      <c r="E46" s="32">
        <f t="shared" ref="E46:G46" si="2">E45</f>
        <v>0</v>
      </c>
      <c r="F46" s="32">
        <f t="shared" si="2"/>
        <v>0</v>
      </c>
      <c r="G46" s="38">
        <f t="shared" si="2"/>
        <v>2241</v>
      </c>
    </row>
    <row r="47" spans="1:7" ht="15" customHeight="1">
      <c r="A47" s="23" t="s">
        <v>2</v>
      </c>
      <c r="B47" s="28">
        <v>1.0009999999999999</v>
      </c>
      <c r="C47" s="25" t="s">
        <v>16</v>
      </c>
      <c r="D47" s="41">
        <f>D38+D42+D46</f>
        <v>106948</v>
      </c>
      <c r="E47" s="41">
        <f t="shared" ref="E47:G47" si="3">E38+E42+E46</f>
        <v>132526</v>
      </c>
      <c r="F47" s="41">
        <f t="shared" si="3"/>
        <v>134283</v>
      </c>
      <c r="G47" s="41">
        <f t="shared" si="3"/>
        <v>141347</v>
      </c>
    </row>
    <row r="48" spans="1:7" ht="15" customHeight="1">
      <c r="A48" s="23" t="s">
        <v>2</v>
      </c>
      <c r="B48" s="26">
        <v>1</v>
      </c>
      <c r="C48" s="27" t="s">
        <v>14</v>
      </c>
      <c r="D48" s="41">
        <f t="shared" ref="D48:G50" si="4">D47</f>
        <v>106948</v>
      </c>
      <c r="E48" s="41">
        <f t="shared" si="4"/>
        <v>132526</v>
      </c>
      <c r="F48" s="41">
        <f t="shared" si="4"/>
        <v>134283</v>
      </c>
      <c r="G48" s="50">
        <f t="shared" si="4"/>
        <v>141347</v>
      </c>
    </row>
    <row r="49" spans="1:7" ht="15" customHeight="1">
      <c r="A49" s="33" t="s">
        <v>2</v>
      </c>
      <c r="B49" s="24">
        <v>2230</v>
      </c>
      <c r="C49" s="21" t="s">
        <v>62</v>
      </c>
      <c r="D49" s="41">
        <f t="shared" si="4"/>
        <v>106948</v>
      </c>
      <c r="E49" s="41">
        <f t="shared" si="4"/>
        <v>132526</v>
      </c>
      <c r="F49" s="41">
        <f t="shared" si="4"/>
        <v>134283</v>
      </c>
      <c r="G49" s="41">
        <f t="shared" si="4"/>
        <v>141347</v>
      </c>
    </row>
    <row r="50" spans="1:7" ht="15" customHeight="1">
      <c r="A50" s="34" t="s">
        <v>2</v>
      </c>
      <c r="B50" s="35"/>
      <c r="C50" s="36" t="s">
        <v>3</v>
      </c>
      <c r="D50" s="38">
        <f t="shared" si="4"/>
        <v>106948</v>
      </c>
      <c r="E50" s="38">
        <f t="shared" si="4"/>
        <v>132526</v>
      </c>
      <c r="F50" s="38">
        <f t="shared" si="4"/>
        <v>134283</v>
      </c>
      <c r="G50" s="38">
        <f t="shared" si="4"/>
        <v>141347</v>
      </c>
    </row>
    <row r="51" spans="1:7" ht="14.85" customHeight="1">
      <c r="A51" s="54"/>
      <c r="B51" s="55"/>
      <c r="C51" s="56"/>
      <c r="D51" s="57"/>
      <c r="E51" s="57"/>
      <c r="F51" s="57"/>
      <c r="G51" s="57"/>
    </row>
    <row r="52" spans="1:7" s="40" customFormat="1" ht="14.85" customHeight="1">
      <c r="A52" s="23"/>
      <c r="B52" s="39"/>
      <c r="C52" s="25" t="s">
        <v>47</v>
      </c>
      <c r="D52" s="50"/>
      <c r="E52" s="50"/>
      <c r="F52" s="50"/>
      <c r="G52" s="50"/>
    </row>
    <row r="53" spans="1:7" s="40" customFormat="1" ht="14.85" customHeight="1">
      <c r="A53" s="23" t="s">
        <v>4</v>
      </c>
      <c r="B53" s="24">
        <v>4250</v>
      </c>
      <c r="C53" s="25" t="s">
        <v>44</v>
      </c>
      <c r="D53" s="50"/>
      <c r="E53" s="50"/>
      <c r="F53" s="50"/>
      <c r="G53" s="50"/>
    </row>
    <row r="54" spans="1:7" s="40" customFormat="1" ht="14.85" customHeight="1">
      <c r="A54" s="23"/>
      <c r="B54" s="28">
        <v>0.20100000000000001</v>
      </c>
      <c r="C54" s="25" t="s">
        <v>14</v>
      </c>
      <c r="D54" s="50"/>
      <c r="E54" s="50"/>
      <c r="F54" s="50"/>
      <c r="G54" s="50"/>
    </row>
    <row r="55" spans="1:7" s="40" customFormat="1" ht="14.85" customHeight="1">
      <c r="A55" s="23"/>
      <c r="B55" s="26">
        <v>1</v>
      </c>
      <c r="C55" s="27" t="s">
        <v>14</v>
      </c>
      <c r="D55" s="50"/>
      <c r="E55" s="50"/>
      <c r="F55" s="50"/>
      <c r="G55" s="50"/>
    </row>
    <row r="56" spans="1:7" s="40" customFormat="1" ht="14.85" customHeight="1">
      <c r="A56" s="23"/>
      <c r="B56" s="61" t="s">
        <v>45</v>
      </c>
      <c r="C56" s="27" t="s">
        <v>46</v>
      </c>
      <c r="D56" s="50">
        <v>3958</v>
      </c>
      <c r="E56" s="50">
        <v>1153</v>
      </c>
      <c r="F56" s="50">
        <v>1153</v>
      </c>
      <c r="G56" s="82">
        <v>0</v>
      </c>
    </row>
    <row r="57" spans="1:7" s="40" customFormat="1" ht="14.85" customHeight="1">
      <c r="A57" s="23" t="s">
        <v>2</v>
      </c>
      <c r="B57" s="26">
        <v>1</v>
      </c>
      <c r="C57" s="27" t="s">
        <v>14</v>
      </c>
      <c r="D57" s="38">
        <f t="shared" ref="D57:G57" si="5">SUM(D56:D56)</f>
        <v>3958</v>
      </c>
      <c r="E57" s="38">
        <f t="shared" si="5"/>
        <v>1153</v>
      </c>
      <c r="F57" s="38">
        <f t="shared" si="5"/>
        <v>1153</v>
      </c>
      <c r="G57" s="32">
        <f t="shared" si="5"/>
        <v>0</v>
      </c>
    </row>
    <row r="58" spans="1:7" s="40" customFormat="1" ht="14.85" customHeight="1">
      <c r="A58" s="23" t="s">
        <v>2</v>
      </c>
      <c r="B58" s="28">
        <v>0.20100000000000001</v>
      </c>
      <c r="C58" s="25" t="s">
        <v>14</v>
      </c>
      <c r="D58" s="38">
        <f t="shared" ref="D58:G60" si="6">D57</f>
        <v>3958</v>
      </c>
      <c r="E58" s="38">
        <f t="shared" si="6"/>
        <v>1153</v>
      </c>
      <c r="F58" s="38">
        <f t="shared" si="6"/>
        <v>1153</v>
      </c>
      <c r="G58" s="32">
        <f t="shared" si="6"/>
        <v>0</v>
      </c>
    </row>
    <row r="59" spans="1:7" s="40" customFormat="1" ht="14.85" customHeight="1">
      <c r="A59" s="23" t="s">
        <v>2</v>
      </c>
      <c r="B59" s="24">
        <v>4250</v>
      </c>
      <c r="C59" s="25" t="s">
        <v>44</v>
      </c>
      <c r="D59" s="59">
        <f t="shared" si="6"/>
        <v>3958</v>
      </c>
      <c r="E59" s="59">
        <f t="shared" si="6"/>
        <v>1153</v>
      </c>
      <c r="F59" s="59">
        <f t="shared" si="6"/>
        <v>1153</v>
      </c>
      <c r="G59" s="60">
        <f t="shared" si="6"/>
        <v>0</v>
      </c>
    </row>
    <row r="60" spans="1:7" ht="14.85" customHeight="1">
      <c r="A60" s="34" t="s">
        <v>2</v>
      </c>
      <c r="B60" s="35"/>
      <c r="C60" s="36" t="s">
        <v>47</v>
      </c>
      <c r="D60" s="38">
        <f t="shared" si="6"/>
        <v>3958</v>
      </c>
      <c r="E60" s="38">
        <f t="shared" si="6"/>
        <v>1153</v>
      </c>
      <c r="F60" s="38">
        <f t="shared" si="6"/>
        <v>1153</v>
      </c>
      <c r="G60" s="32">
        <f t="shared" si="6"/>
        <v>0</v>
      </c>
    </row>
    <row r="61" spans="1:7" ht="14.85" customHeight="1">
      <c r="A61" s="34" t="s">
        <v>2</v>
      </c>
      <c r="B61" s="35"/>
      <c r="C61" s="36" t="s">
        <v>0</v>
      </c>
      <c r="D61" s="42">
        <f t="shared" ref="D61:G61" si="7">D50+D60</f>
        <v>110906</v>
      </c>
      <c r="E61" s="42">
        <f t="shared" si="7"/>
        <v>133679</v>
      </c>
      <c r="F61" s="42">
        <f t="shared" si="7"/>
        <v>135436</v>
      </c>
      <c r="G61" s="42">
        <f t="shared" si="7"/>
        <v>141347</v>
      </c>
    </row>
  </sheetData>
  <autoFilter ref="A18:G61"/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46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dem21</vt:lpstr>
      <vt:lpstr>'dem21'!labour</vt:lpstr>
      <vt:lpstr>'dem21'!Print_Area</vt:lpstr>
      <vt:lpstr>'dem21'!Print_Titles</vt:lpstr>
      <vt:lpstr>'dem21'!voted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2026-07-19T03:26:06Z</cp:lastPrinted>
  <dcterms:created xsi:type="dcterms:W3CDTF">2004-06-02T16:19:52Z</dcterms:created>
  <dcterms:modified xsi:type="dcterms:W3CDTF">2026-07-29T06:36:58Z</dcterms:modified>
</cp:coreProperties>
</file>