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15600" windowHeight="10905"/>
  </bookViews>
  <sheets>
    <sheet name="dem23" sheetId="4" r:id="rId1"/>
  </sheets>
  <definedNames>
    <definedName name="_xlnm._FilterDatabase" localSheetId="0" hidden="1">'dem23'!$A$15:$G$62</definedName>
    <definedName name="_Regression_Int" localSheetId="0" hidden="1">1</definedName>
    <definedName name="fwlcap">#REF!</definedName>
    <definedName name="fwlrec">#REF!</definedName>
    <definedName name="housing">#REF!</definedName>
    <definedName name="housingcap">#REF!</definedName>
    <definedName name="justice" localSheetId="0">'dem23'!#REF!</definedName>
    <definedName name="ncrec">#REF!</definedName>
    <definedName name="ncrec1">#REF!</definedName>
    <definedName name="np" localSheetId="0">'dem23'!#REF!</definedName>
    <definedName name="_xlnm.Print_Area" localSheetId="0">'dem23'!$A$1:$G$62</definedName>
    <definedName name="_xlnm.Print_Titles" localSheetId="0">'dem23'!$12:$15</definedName>
    <definedName name="rec" localSheetId="0">'dem23'!#REF!</definedName>
    <definedName name="revise" localSheetId="0">'dem23'!#REF!</definedName>
    <definedName name="sgs" localSheetId="0">'dem23'!$D$48:$G$48</definedName>
    <definedName name="sgsrec" localSheetId="0">'dem23'!#REF!</definedName>
    <definedName name="summary" localSheetId="0">'dem23'!#REF!</definedName>
    <definedName name="Z_239EE218_578E_4317_BEED_14D5D7089E27_.wvu.FilterData" localSheetId="0" hidden="1">'dem23'!$A$1:$G$62</definedName>
    <definedName name="Z_239EE218_578E_4317_BEED_14D5D7089E27_.wvu.PrintArea" localSheetId="0" hidden="1">'dem23'!$A$1:$G$62</definedName>
    <definedName name="Z_239EE218_578E_4317_BEED_14D5D7089E27_.wvu.PrintTitles" localSheetId="0" hidden="1">'dem23'!$12:$15</definedName>
    <definedName name="Z_302A3EA3_AE96_11D5_A646_0050BA3D7AFD_.wvu.FilterData" localSheetId="0" hidden="1">'dem23'!$A$1:$G$62</definedName>
    <definedName name="Z_302A3EA3_AE96_11D5_A646_0050BA3D7AFD_.wvu.PrintArea" localSheetId="0" hidden="1">'dem23'!$A$1:$G$62</definedName>
    <definedName name="Z_302A3EA3_AE96_11D5_A646_0050BA3D7AFD_.wvu.PrintTitles" localSheetId="0" hidden="1">'dem23'!$12:$15</definedName>
    <definedName name="Z_36DBA021_0ECB_11D4_8064_004005726899_.wvu.PrintArea" localSheetId="0" hidden="1">'dem23'!$A$1:$G$62</definedName>
    <definedName name="Z_36DBA021_0ECB_11D4_8064_004005726899_.wvu.PrintTitles" localSheetId="0" hidden="1">'dem23'!$12:$15</definedName>
    <definedName name="Z_93EBE921_AE91_11D5_8685_004005726899_.wvu.PrintArea" localSheetId="0" hidden="1">'dem23'!$A$1:$G$62</definedName>
    <definedName name="Z_93EBE921_AE91_11D5_8685_004005726899_.wvu.PrintTitles" localSheetId="0" hidden="1">'dem23'!$12:$15</definedName>
    <definedName name="Z_94DA79C1_0FDE_11D5_9579_000021DAEEA2_.wvu.PrintArea" localSheetId="0" hidden="1">'dem23'!$A$1:$G$62</definedName>
    <definedName name="Z_94DA79C1_0FDE_11D5_9579_000021DAEEA2_.wvu.PrintTitles" localSheetId="0" hidden="1">'dem23'!$12:$15</definedName>
    <definedName name="Z_C868F8C3_16D7_11D5_A68D_81D6213F5331_.wvu.PrintArea" localSheetId="0" hidden="1">'dem23'!$A$1:$G$62</definedName>
    <definedName name="Z_C868F8C3_16D7_11D5_A68D_81D6213F5331_.wvu.PrintTitles" localSheetId="0" hidden="1">'dem23'!$12:$15</definedName>
    <definedName name="Z_E5DF37BD_125C_11D5_8DC4_D0F5D88B3549_.wvu.PrintArea" localSheetId="0" hidden="1">'dem23'!$A$1:$G$62</definedName>
    <definedName name="Z_E5DF37BD_125C_11D5_8DC4_D0F5D88B3549_.wvu.PrintTitles" localSheetId="0" hidden="1">'dem23'!$12:$15</definedName>
    <definedName name="Z_F8ADACC1_164E_11D6_B603_000021DAEEA2_.wvu.PrintArea" localSheetId="0" hidden="1">'dem23'!$A$1:$G$62</definedName>
    <definedName name="Z_F8ADACC1_164E_11D6_B603_000021DAEEA2_.wvu.PrintTitles" localSheetId="0" hidden="1">'dem23'!$12:$15</definedName>
  </definedNames>
  <calcPr calcId="125725"/>
</workbook>
</file>

<file path=xl/calcChain.xml><?xml version="1.0" encoding="utf-8"?>
<calcChain xmlns="http://schemas.openxmlformats.org/spreadsheetml/2006/main">
  <c r="G45" i="4"/>
  <c r="E58"/>
  <c r="F58"/>
  <c r="D58"/>
  <c r="F45"/>
  <c r="E45"/>
  <c r="D45"/>
  <c r="E41" l="1"/>
  <c r="F41"/>
  <c r="D41"/>
  <c r="D31" l="1"/>
  <c r="D21"/>
  <c r="F59"/>
  <c r="F60" s="1"/>
  <c r="F61" s="1"/>
  <c r="E59"/>
  <c r="E60" s="1"/>
  <c r="E61" s="1"/>
  <c r="D59"/>
  <c r="D60" s="1"/>
  <c r="D61" s="1"/>
  <c r="F36"/>
  <c r="F46" s="1"/>
  <c r="E36"/>
  <c r="E46" s="1"/>
  <c r="G41"/>
  <c r="G58" l="1"/>
  <c r="E47"/>
  <c r="E48" s="1"/>
  <c r="E49" s="1"/>
  <c r="E62" s="1"/>
  <c r="D36"/>
  <c r="F47"/>
  <c r="F48" s="1"/>
  <c r="F49" s="1"/>
  <c r="F62" s="1"/>
  <c r="D46" l="1"/>
  <c r="D47" s="1"/>
  <c r="D48" s="1"/>
  <c r="D49" s="1"/>
  <c r="D62" s="1"/>
  <c r="G59"/>
  <c r="G60" s="1"/>
  <c r="G61" s="1"/>
  <c r="G36"/>
  <c r="G46" s="1"/>
  <c r="G47" l="1"/>
  <c r="G48" s="1"/>
  <c r="G49" s="1"/>
  <c r="G62" s="1"/>
  <c r="E10" l="1"/>
  <c r="D10" l="1"/>
  <c r="F10" s="1"/>
</calcChain>
</file>

<file path=xl/sharedStrings.xml><?xml version="1.0" encoding="utf-8"?>
<sst xmlns="http://schemas.openxmlformats.org/spreadsheetml/2006/main" count="104" uniqueCount="71">
  <si>
    <t>Secretariat - General Services</t>
  </si>
  <si>
    <t>Revenue</t>
  </si>
  <si>
    <t>Capital</t>
  </si>
  <si>
    <t>Voted</t>
  </si>
  <si>
    <t>Major /Sub-Major/Minor/Sub/Detailed Heads</t>
  </si>
  <si>
    <t>Total</t>
  </si>
  <si>
    <t>REVENUE SECTION</t>
  </si>
  <si>
    <t>M.H.</t>
  </si>
  <si>
    <t>Law Department</t>
  </si>
  <si>
    <t>Salaries</t>
  </si>
  <si>
    <t>Office Expenses</t>
  </si>
  <si>
    <t>Head Office Establishment</t>
  </si>
  <si>
    <t>24.44.01</t>
  </si>
  <si>
    <t>24.44.11</t>
  </si>
  <si>
    <t>24.44.13</t>
  </si>
  <si>
    <t>Secretariat</t>
  </si>
  <si>
    <t>(In Thousands of Rupees)</t>
  </si>
  <si>
    <t>24.44.02</t>
  </si>
  <si>
    <t>Wages</t>
  </si>
  <si>
    <t>A - General Services (d) Administrative Services</t>
  </si>
  <si>
    <t>DEMAND NO. 23</t>
  </si>
  <si>
    <t>LAW</t>
  </si>
  <si>
    <t>Actuals</t>
  </si>
  <si>
    <t>Budget 
Estimate</t>
  </si>
  <si>
    <t>Medical Treatment</t>
  </si>
  <si>
    <t>Allowances</t>
  </si>
  <si>
    <t>Leave Travel Concession</t>
  </si>
  <si>
    <t>24.44.06</t>
  </si>
  <si>
    <t>24.44.07</t>
  </si>
  <si>
    <t>24.44.08</t>
  </si>
  <si>
    <t>Domestic Travel Expenses</t>
  </si>
  <si>
    <t>Foreign Travel Expenses</t>
  </si>
  <si>
    <t>Printing and Publications</t>
  </si>
  <si>
    <t>Fuel and Lubricants</t>
  </si>
  <si>
    <t>Professional Services</t>
  </si>
  <si>
    <t>24.44.16</t>
  </si>
  <si>
    <t>24.44.24</t>
  </si>
  <si>
    <t>24.44.28</t>
  </si>
  <si>
    <t>24.44.49</t>
  </si>
  <si>
    <t>Other Revenue Expenditure</t>
  </si>
  <si>
    <t>24.44.19</t>
  </si>
  <si>
    <t>Digital Equipment</t>
  </si>
  <si>
    <t>24.44.29</t>
  </si>
  <si>
    <t>Repair and Maintenance</t>
  </si>
  <si>
    <t>24.44.12</t>
  </si>
  <si>
    <t>CAPITAL SECTION</t>
  </si>
  <si>
    <t>Capital Outlay on Other Administrative Services</t>
  </si>
  <si>
    <t>00.800</t>
  </si>
  <si>
    <t>Other Expenditure</t>
  </si>
  <si>
    <t>Motor Vehicles</t>
  </si>
  <si>
    <t>24.00.51</t>
  </si>
  <si>
    <t>24.00.71</t>
  </si>
  <si>
    <t>Information, Computer, Telecommunication (ICT) Equipments</t>
  </si>
  <si>
    <t>A -Capital Account on Genral Services</t>
  </si>
  <si>
    <t>2024-25</t>
  </si>
  <si>
    <t xml:space="preserve"> Revised 
Estimate</t>
  </si>
  <si>
    <t>2025-26</t>
  </si>
  <si>
    <t>Sikkim National Law University</t>
  </si>
  <si>
    <t>24.60.31</t>
  </si>
  <si>
    <t>Grant in Aid General</t>
  </si>
  <si>
    <t>I.  Estimate of the amount required in the year ending 31st March, 2027 to defray the charges in respect of Law</t>
  </si>
  <si>
    <t>2026-27</t>
  </si>
  <si>
    <t>24.60.36</t>
  </si>
  <si>
    <t>Grant in Aid Salaries</t>
  </si>
  <si>
    <t>24.44.09</t>
  </si>
  <si>
    <t>Training Expenses</t>
  </si>
  <si>
    <t>Emoluments of Chairpersons, Advisors &amp; OSDs</t>
  </si>
  <si>
    <t>61</t>
  </si>
  <si>
    <t>24.61.49</t>
  </si>
  <si>
    <t>24.00.77</t>
  </si>
  <si>
    <t>Other Fixed Assets</t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</si>
</sst>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64" formatCode="00000#"/>
    <numFmt numFmtId="165" formatCode="00.0#0"/>
  </numFmts>
  <fonts count="6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90">
    <xf numFmtId="0" fontId="0" fillId="0" borderId="0" xfId="0"/>
    <xf numFmtId="0" fontId="3" fillId="0" borderId="0" xfId="6" applyFont="1" applyFill="1" applyProtection="1"/>
    <xf numFmtId="0" fontId="3" fillId="0" borderId="0" xfId="2" applyFont="1" applyFill="1" applyAlignment="1">
      <alignment horizontal="left"/>
    </xf>
    <xf numFmtId="0" fontId="3" fillId="0" borderId="0" xfId="2" applyFont="1" applyFill="1"/>
    <xf numFmtId="0" fontId="3" fillId="0" borderId="0" xfId="2" applyFont="1" applyFill="1" applyBorder="1" applyAlignment="1">
      <alignment horizontal="left"/>
    </xf>
    <xf numFmtId="0" fontId="3" fillId="0" borderId="0" xfId="2" applyFont="1" applyFill="1" applyBorder="1" applyAlignment="1">
      <alignment horizontal="right"/>
    </xf>
    <xf numFmtId="0" fontId="4" fillId="0" borderId="0" xfId="2" applyNumberFormat="1" applyFont="1" applyFill="1" applyBorder="1" applyAlignment="1" applyProtection="1">
      <alignment horizontal="center"/>
    </xf>
    <xf numFmtId="0" fontId="4" fillId="0" borderId="0" xfId="2" applyFont="1" applyFill="1" applyBorder="1" applyAlignment="1" applyProtection="1">
      <alignment horizontal="center"/>
    </xf>
    <xf numFmtId="0" fontId="3" fillId="0" borderId="0" xfId="2" applyNumberFormat="1" applyFont="1" applyFill="1" applyBorder="1" applyAlignment="1">
      <alignment horizontal="right"/>
    </xf>
    <xf numFmtId="0" fontId="4" fillId="0" borderId="0" xfId="2" applyNumberFormat="1" applyFont="1" applyFill="1" applyBorder="1" applyAlignment="1">
      <alignment horizontal="center"/>
    </xf>
    <xf numFmtId="0" fontId="3" fillId="0" borderId="0" xfId="2" applyNumberFormat="1" applyFont="1" applyFill="1"/>
    <xf numFmtId="0" fontId="3" fillId="0" borderId="0" xfId="2" applyFont="1" applyFill="1" applyBorder="1" applyAlignment="1" applyProtection="1">
      <alignment horizontal="left"/>
    </xf>
    <xf numFmtId="0" fontId="3" fillId="0" borderId="0" xfId="2" applyFont="1" applyFill="1" applyBorder="1"/>
    <xf numFmtId="0" fontId="4" fillId="0" borderId="0" xfId="4" applyNumberFormat="1" applyFont="1" applyFill="1" applyAlignment="1">
      <alignment horizontal="center"/>
    </xf>
    <xf numFmtId="0" fontId="3" fillId="0" borderId="0" xfId="4" applyNumberFormat="1" applyFont="1" applyFill="1" applyAlignment="1" applyProtection="1">
      <alignment horizontal="left"/>
    </xf>
    <xf numFmtId="0" fontId="3" fillId="0" borderId="0" xfId="2" applyFont="1" applyFill="1" applyAlignment="1">
      <alignment horizontal="right"/>
    </xf>
    <xf numFmtId="0" fontId="4" fillId="0" borderId="0" xfId="3" applyNumberFormat="1" applyFont="1" applyFill="1" applyBorder="1" applyAlignment="1" applyProtection="1">
      <alignment horizontal="center"/>
    </xf>
    <xf numFmtId="0" fontId="4" fillId="0" borderId="0" xfId="3" applyFont="1" applyFill="1" applyBorder="1" applyAlignment="1" applyProtection="1">
      <alignment horizontal="center"/>
    </xf>
    <xf numFmtId="0" fontId="3" fillId="0" borderId="1" xfId="5" applyFont="1" applyFill="1" applyBorder="1"/>
    <xf numFmtId="0" fontId="3" fillId="0" borderId="1" xfId="5" applyNumberFormat="1" applyFont="1" applyFill="1" applyBorder="1"/>
    <xf numFmtId="0" fontId="5" fillId="0" borderId="1" xfId="5" applyNumberFormat="1" applyFont="1" applyFill="1" applyBorder="1" applyAlignment="1" applyProtection="1">
      <alignment horizontal="right"/>
    </xf>
    <xf numFmtId="0" fontId="3" fillId="0" borderId="0" xfId="2" applyFont="1" applyFill="1" applyAlignment="1">
      <alignment horizontal="left" vertical="top"/>
    </xf>
    <xf numFmtId="0" fontId="3" fillId="0" borderId="0" xfId="2" applyFont="1" applyFill="1" applyAlignment="1">
      <alignment horizontal="right" vertical="top"/>
    </xf>
    <xf numFmtId="0" fontId="4" fillId="0" borderId="0" xfId="2" applyFont="1" applyFill="1" applyAlignment="1" applyProtection="1">
      <alignment horizontal="left"/>
    </xf>
    <xf numFmtId="0" fontId="3" fillId="0" borderId="0" xfId="2" applyNumberFormat="1" applyFont="1" applyFill="1" applyAlignment="1" applyProtection="1">
      <alignment horizontal="center"/>
    </xf>
    <xf numFmtId="0" fontId="4" fillId="0" borderId="0" xfId="2" applyFont="1" applyFill="1" applyAlignment="1">
      <alignment horizontal="right" vertical="top"/>
    </xf>
    <xf numFmtId="0" fontId="3" fillId="0" borderId="0" xfId="2" applyNumberFormat="1" applyFont="1" applyFill="1" applyAlignment="1">
      <alignment horizontal="center"/>
    </xf>
    <xf numFmtId="0" fontId="3" fillId="0" borderId="0" xfId="2" applyNumberFormat="1" applyFont="1" applyFill="1" applyAlignment="1">
      <alignment horizontal="right"/>
    </xf>
    <xf numFmtId="165" fontId="4" fillId="0" borderId="0" xfId="2" applyNumberFormat="1" applyFont="1" applyFill="1" applyAlignment="1">
      <alignment horizontal="right" vertical="top"/>
    </xf>
    <xf numFmtId="0" fontId="3" fillId="0" borderId="0" xfId="2" applyFont="1" applyFill="1" applyBorder="1" applyAlignment="1">
      <alignment horizontal="left" vertical="top"/>
    </xf>
    <xf numFmtId="43" fontId="3" fillId="0" borderId="0" xfId="1" applyFont="1" applyFill="1" applyBorder="1" applyAlignment="1" applyProtection="1">
      <alignment horizontal="right" wrapText="1"/>
    </xf>
    <xf numFmtId="0" fontId="3" fillId="0" borderId="0" xfId="2" applyNumberFormat="1" applyFont="1" applyFill="1" applyBorder="1" applyAlignment="1" applyProtection="1">
      <alignment horizontal="right"/>
    </xf>
    <xf numFmtId="0" fontId="3" fillId="0" borderId="0" xfId="2" applyFont="1" applyFill="1" applyBorder="1" applyAlignment="1">
      <alignment horizontal="right" vertical="top"/>
    </xf>
    <xf numFmtId="43" fontId="3" fillId="0" borderId="2" xfId="1" applyFont="1" applyFill="1" applyBorder="1" applyAlignment="1" applyProtection="1">
      <alignment horizontal="right" wrapText="1"/>
    </xf>
    <xf numFmtId="0" fontId="3" fillId="0" borderId="2" xfId="1" applyNumberFormat="1" applyFont="1" applyFill="1" applyBorder="1" applyAlignment="1" applyProtection="1">
      <alignment horizontal="right" wrapText="1"/>
    </xf>
    <xf numFmtId="0" fontId="3" fillId="0" borderId="2" xfId="2" applyFont="1" applyFill="1" applyBorder="1" applyAlignment="1">
      <alignment horizontal="left" vertical="top"/>
    </xf>
    <xf numFmtId="0" fontId="3" fillId="0" borderId="2" xfId="2" applyFont="1" applyFill="1" applyBorder="1" applyAlignment="1">
      <alignment horizontal="right" vertical="top"/>
    </xf>
    <xf numFmtId="0" fontId="4" fillId="0" borderId="2" xfId="2" applyFont="1" applyFill="1" applyBorder="1" applyAlignment="1" applyProtection="1">
      <alignment horizontal="left"/>
    </xf>
    <xf numFmtId="0" fontId="3" fillId="0" borderId="0" xfId="1" applyNumberFormat="1" applyFont="1" applyFill="1" applyBorder="1" applyAlignment="1" applyProtection="1">
      <alignment horizontal="right"/>
    </xf>
    <xf numFmtId="164" fontId="3" fillId="0" borderId="0" xfId="2" applyNumberFormat="1" applyFont="1" applyFill="1" applyBorder="1" applyAlignment="1">
      <alignment horizontal="right" vertical="top"/>
    </xf>
    <xf numFmtId="0" fontId="4" fillId="0" borderId="0" xfId="2" applyNumberFormat="1" applyFont="1" applyFill="1" applyAlignment="1">
      <alignment horizontal="center"/>
    </xf>
    <xf numFmtId="0" fontId="4" fillId="0" borderId="0" xfId="2" applyFont="1" applyFill="1" applyAlignment="1">
      <alignment horizontal="center"/>
    </xf>
    <xf numFmtId="0" fontId="3" fillId="0" borderId="0" xfId="1" applyNumberFormat="1" applyFont="1" applyFill="1" applyBorder="1" applyAlignment="1" applyProtection="1">
      <alignment horizontal="right" wrapText="1"/>
    </xf>
    <xf numFmtId="0" fontId="3" fillId="0" borderId="3" xfId="2" applyFont="1" applyFill="1" applyBorder="1" applyAlignment="1">
      <alignment horizontal="left" vertical="top"/>
    </xf>
    <xf numFmtId="0" fontId="3" fillId="0" borderId="3" xfId="2" applyFont="1" applyFill="1" applyBorder="1" applyAlignment="1">
      <alignment horizontal="right" vertical="top"/>
    </xf>
    <xf numFmtId="0" fontId="4" fillId="0" borderId="3" xfId="2" applyFont="1" applyFill="1" applyBorder="1" applyAlignment="1" applyProtection="1">
      <alignment horizontal="left"/>
    </xf>
    <xf numFmtId="43" fontId="3" fillId="0" borderId="3" xfId="1" applyFont="1" applyFill="1" applyBorder="1" applyAlignment="1" applyProtection="1">
      <alignment horizontal="right" wrapText="1"/>
    </xf>
    <xf numFmtId="0" fontId="3" fillId="0" borderId="3" xfId="1" applyNumberFormat="1" applyFont="1" applyFill="1" applyBorder="1" applyAlignment="1" applyProtection="1">
      <alignment horizontal="right" wrapText="1"/>
    </xf>
    <xf numFmtId="49" fontId="3" fillId="0" borderId="0" xfId="2" applyNumberFormat="1" applyFont="1" applyFill="1" applyBorder="1" applyAlignment="1">
      <alignment horizontal="right" vertical="top"/>
    </xf>
    <xf numFmtId="0" fontId="4" fillId="0" borderId="0" xfId="2" applyFont="1" applyFill="1" applyBorder="1" applyAlignment="1">
      <alignment horizontal="left" vertical="top"/>
    </xf>
    <xf numFmtId="49" fontId="4" fillId="0" borderId="0" xfId="2" applyNumberFormat="1" applyFont="1" applyFill="1" applyBorder="1" applyAlignment="1">
      <alignment horizontal="right" vertical="top"/>
    </xf>
    <xf numFmtId="0" fontId="4" fillId="0" borderId="0" xfId="1" applyNumberFormat="1" applyFont="1" applyFill="1" applyBorder="1" applyAlignment="1" applyProtection="1">
      <alignment horizontal="right" wrapText="1"/>
    </xf>
    <xf numFmtId="0" fontId="4" fillId="0" borderId="0" xfId="2" applyFont="1" applyFill="1" applyBorder="1"/>
    <xf numFmtId="0" fontId="3" fillId="0" borderId="0" xfId="6" applyNumberFormat="1" applyFont="1" applyFill="1" applyBorder="1" applyAlignment="1" applyProtection="1">
      <alignment horizontal="left" vertical="top" wrapText="1"/>
    </xf>
    <xf numFmtId="0" fontId="3" fillId="0" borderId="0" xfId="6" applyNumberFormat="1" applyFont="1" applyFill="1" applyBorder="1" applyAlignment="1" applyProtection="1">
      <alignment horizontal="right" vertical="top" wrapText="1"/>
    </xf>
    <xf numFmtId="43" fontId="3" fillId="0" borderId="1" xfId="1" applyFont="1" applyFill="1" applyBorder="1" applyAlignment="1" applyProtection="1">
      <alignment horizontal="right" wrapText="1"/>
    </xf>
    <xf numFmtId="0" fontId="3" fillId="0" borderId="1" xfId="1" applyNumberFormat="1" applyFont="1" applyFill="1" applyBorder="1" applyAlignment="1" applyProtection="1">
      <alignment horizontal="right" wrapText="1"/>
    </xf>
    <xf numFmtId="0" fontId="4" fillId="0" borderId="0" xfId="2" applyNumberFormat="1" applyFont="1" applyFill="1" applyBorder="1" applyAlignment="1" applyProtection="1">
      <alignment horizontal="right"/>
    </xf>
    <xf numFmtId="0" fontId="3" fillId="0" borderId="0" xfId="2" applyNumberFormat="1" applyFont="1" applyFill="1" applyBorder="1" applyAlignment="1">
      <alignment horizontal="right" vertical="top"/>
    </xf>
    <xf numFmtId="0" fontId="4" fillId="0" borderId="0" xfId="2" applyNumberFormat="1" applyFont="1" applyFill="1" applyBorder="1" applyAlignment="1">
      <alignment horizontal="center" vertical="top"/>
    </xf>
    <xf numFmtId="0" fontId="3" fillId="0" borderId="0" xfId="2" applyFont="1" applyFill="1" applyBorder="1" applyAlignment="1"/>
    <xf numFmtId="0" fontId="4" fillId="0" borderId="0" xfId="2" applyFont="1" applyFill="1" applyBorder="1" applyAlignment="1">
      <alignment horizontal="right" vertical="top"/>
    </xf>
    <xf numFmtId="0" fontId="3" fillId="0" borderId="0" xfId="2" applyFont="1" applyFill="1" applyAlignment="1" applyProtection="1">
      <alignment horizontal="left" vertical="top"/>
    </xf>
    <xf numFmtId="0" fontId="3" fillId="0" borderId="0" xfId="2" applyFont="1" applyFill="1" applyBorder="1" applyAlignment="1" applyProtection="1">
      <alignment horizontal="left" vertical="top"/>
    </xf>
    <xf numFmtId="0" fontId="4" fillId="0" borderId="0" xfId="2" applyFont="1" applyFill="1" applyBorder="1" applyAlignment="1" applyProtection="1">
      <alignment horizontal="left" vertical="top"/>
    </xf>
    <xf numFmtId="0" fontId="4" fillId="0" borderId="2" xfId="2" applyFont="1" applyFill="1" applyBorder="1" applyAlignment="1" applyProtection="1">
      <alignment horizontal="left" vertical="top"/>
    </xf>
    <xf numFmtId="0" fontId="4" fillId="0" borderId="0" xfId="2" applyFont="1" applyFill="1" applyBorder="1" applyAlignment="1" applyProtection="1">
      <alignment horizontal="left" vertical="top" wrapText="1"/>
    </xf>
    <xf numFmtId="0" fontId="3" fillId="0" borderId="1" xfId="5" applyNumberFormat="1" applyFont="1" applyFill="1" applyBorder="1" applyAlignment="1" applyProtection="1">
      <alignment vertical="center" wrapText="1"/>
    </xf>
    <xf numFmtId="0" fontId="3" fillId="0" borderId="0" xfId="6" applyFont="1" applyFill="1" applyBorder="1" applyProtection="1"/>
    <xf numFmtId="0" fontId="3" fillId="0" borderId="1" xfId="6" applyFont="1" applyFill="1" applyBorder="1" applyAlignment="1" applyProtection="1">
      <alignment horizontal="left" vertical="top" wrapText="1"/>
    </xf>
    <xf numFmtId="0" fontId="3" fillId="0" borderId="1" xfId="6" applyFont="1" applyFill="1" applyBorder="1" applyAlignment="1" applyProtection="1">
      <alignment horizontal="right" vertical="top" wrapText="1"/>
    </xf>
    <xf numFmtId="0" fontId="3" fillId="0" borderId="1" xfId="5" applyFont="1" applyFill="1" applyBorder="1" applyAlignment="1" applyProtection="1">
      <alignment horizontal="left"/>
    </xf>
    <xf numFmtId="0" fontId="3" fillId="0" borderId="1" xfId="5" applyNumberFormat="1" applyFont="1" applyFill="1" applyBorder="1" applyAlignment="1" applyProtection="1">
      <alignment horizontal="right"/>
    </xf>
    <xf numFmtId="49" fontId="3" fillId="0" borderId="0" xfId="6" applyNumberFormat="1" applyFont="1" applyFill="1" applyBorder="1" applyAlignment="1" applyProtection="1">
      <alignment horizontal="right" vertical="top" wrapText="1"/>
    </xf>
    <xf numFmtId="0" fontId="3" fillId="0" borderId="0" xfId="2" applyFont="1" applyFill="1" applyBorder="1" applyAlignment="1" applyProtection="1">
      <alignment horizontal="left" vertical="top" wrapText="1"/>
    </xf>
    <xf numFmtId="0" fontId="4" fillId="0" borderId="0" xfId="2" applyFont="1" applyFill="1" applyAlignment="1" applyProtection="1">
      <alignment horizontal="left" vertical="top"/>
    </xf>
    <xf numFmtId="0" fontId="3" fillId="0" borderId="0" xfId="6" applyFont="1" applyFill="1" applyBorder="1" applyAlignment="1" applyProtection="1">
      <alignment vertical="top"/>
    </xf>
    <xf numFmtId="0" fontId="3" fillId="0" borderId="3" xfId="6" applyFont="1" applyFill="1" applyBorder="1" applyAlignment="1" applyProtection="1">
      <alignment horizontal="left" vertical="top" wrapText="1"/>
    </xf>
    <xf numFmtId="0" fontId="3" fillId="0" borderId="3" xfId="5" applyFont="1" applyFill="1" applyBorder="1" applyAlignment="1" applyProtection="1"/>
    <xf numFmtId="0" fontId="3" fillId="0" borderId="3" xfId="5" applyNumberFormat="1" applyFont="1" applyFill="1" applyBorder="1" applyAlignment="1" applyProtection="1">
      <alignment horizontal="right"/>
    </xf>
    <xf numFmtId="0" fontId="3" fillId="0" borderId="3" xfId="5" applyNumberFormat="1" applyFont="1" applyFill="1" applyBorder="1" applyAlignment="1" applyProtection="1">
      <alignment horizontal="right" vertical="top" wrapText="1"/>
    </xf>
    <xf numFmtId="0" fontId="3" fillId="0" borderId="0" xfId="6" applyFont="1" applyFill="1" applyBorder="1" applyAlignment="1" applyProtection="1">
      <alignment horizontal="left" vertical="top" wrapText="1"/>
    </xf>
    <xf numFmtId="0" fontId="3" fillId="0" borderId="0" xfId="5" applyFont="1" applyFill="1" applyBorder="1" applyAlignment="1" applyProtection="1"/>
    <xf numFmtId="0" fontId="1" fillId="0" borderId="0" xfId="0" applyFont="1" applyFill="1" applyAlignment="1"/>
    <xf numFmtId="0" fontId="3" fillId="0" borderId="0" xfId="5" applyNumberFormat="1" applyFont="1" applyFill="1" applyBorder="1" applyAlignment="1" applyProtection="1">
      <alignment horizontal="right" vertical="center"/>
    </xf>
    <xf numFmtId="0" fontId="4" fillId="0" borderId="0" xfId="1" applyNumberFormat="1" applyFont="1" applyFill="1" applyBorder="1" applyAlignment="1" applyProtection="1">
      <alignment horizontal="center"/>
    </xf>
    <xf numFmtId="0" fontId="3" fillId="0" borderId="0" xfId="6" applyFont="1" applyFill="1" applyAlignment="1" applyProtection="1">
      <alignment horizontal="right" vertical="top"/>
    </xf>
    <xf numFmtId="0" fontId="3" fillId="0" borderId="3" xfId="5" applyNumberFormat="1" applyFont="1" applyFill="1" applyBorder="1" applyAlignment="1" applyProtection="1">
      <alignment horizontal="right" vertical="top" wrapText="1"/>
    </xf>
    <xf numFmtId="0" fontId="4" fillId="0" borderId="0" xfId="2" applyFont="1" applyFill="1" applyBorder="1" applyAlignment="1" applyProtection="1">
      <alignment horizontal="center"/>
    </xf>
    <xf numFmtId="0" fontId="3" fillId="0" borderId="0" xfId="2" applyFont="1" applyFill="1" applyBorder="1" applyAlignment="1" applyProtection="1">
      <alignment horizontal="left" vertical="top" wrapText="1"/>
    </xf>
  </cellXfs>
  <cellStyles count="7">
    <cellStyle name="Comma" xfId="1" builtinId="3"/>
    <cellStyle name="Normal" xfId="0" builtinId="0"/>
    <cellStyle name="Normal_budget 2004-05_2.6.04" xfId="2"/>
    <cellStyle name="Normal_BUDGET FOR  03-04" xfId="3"/>
    <cellStyle name="Normal_budget for 03-04" xfId="4"/>
    <cellStyle name="Normal_BUDGET-2000" xfId="5"/>
    <cellStyle name="Normal_budgetDocNIC02-03" xfId="6"/>
  </cellStyles>
  <dxfs count="0"/>
  <tableStyles count="0" defaultTableStyle="TableStyleMedium9" defaultPivotStyle="PivotStyleLight16"/>
  <colors>
    <mruColors>
      <color rgb="FF336699"/>
      <color rgb="FFFF0066"/>
      <color rgb="FFFFCCFF"/>
      <color rgb="FFFF99CC"/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46" transitionEvaluation="1" codeName="Sheet15">
    <tabColor rgb="FFC00000"/>
  </sheetPr>
  <dimension ref="A1:G62"/>
  <sheetViews>
    <sheetView tabSelected="1" view="pageBreakPreview" topLeftCell="A46" zoomScale="115" zoomScaleNormal="145" zoomScaleSheetLayoutView="115" workbookViewId="0">
      <selection activeCell="C68" sqref="C68"/>
    </sheetView>
  </sheetViews>
  <sheetFormatPr defaultColWidth="9.140625" defaultRowHeight="12.75"/>
  <cols>
    <col min="1" max="1" width="5.7109375" style="2" customWidth="1"/>
    <col min="2" max="2" width="8.28515625" style="15" customWidth="1"/>
    <col min="3" max="3" width="40.7109375" style="3" customWidth="1"/>
    <col min="4" max="4" width="10.7109375" style="10" customWidth="1"/>
    <col min="5" max="7" width="10.7109375" style="3" customWidth="1"/>
    <col min="8" max="16384" width="9.140625" style="3"/>
  </cols>
  <sheetData>
    <row r="1" spans="1:7">
      <c r="A1" s="88" t="s">
        <v>20</v>
      </c>
      <c r="B1" s="88"/>
      <c r="C1" s="88"/>
      <c r="D1" s="88"/>
      <c r="E1" s="88"/>
      <c r="F1" s="88"/>
      <c r="G1" s="88"/>
    </row>
    <row r="2" spans="1:7">
      <c r="A2" s="88" t="s">
        <v>21</v>
      </c>
      <c r="B2" s="88"/>
      <c r="C2" s="88"/>
      <c r="D2" s="88"/>
      <c r="E2" s="88"/>
      <c r="F2" s="88"/>
      <c r="G2" s="88"/>
    </row>
    <row r="3" spans="1:7">
      <c r="A3" s="4"/>
      <c r="B3" s="5"/>
      <c r="C3" s="6"/>
      <c r="D3" s="7"/>
      <c r="F3" s="7"/>
      <c r="G3" s="7"/>
    </row>
    <row r="4" spans="1:7">
      <c r="A4" s="4"/>
      <c r="B4" s="5"/>
      <c r="C4" s="8" t="s">
        <v>19</v>
      </c>
      <c r="D4" s="9">
        <v>2052</v>
      </c>
      <c r="E4" s="11" t="s">
        <v>0</v>
      </c>
      <c r="F4" s="12"/>
      <c r="G4" s="12"/>
    </row>
    <row r="5" spans="1:7" ht="25.5" customHeight="1">
      <c r="A5" s="4"/>
      <c r="B5" s="5"/>
      <c r="C5" s="58" t="s">
        <v>53</v>
      </c>
      <c r="D5" s="59">
        <v>4070</v>
      </c>
      <c r="E5" s="89" t="s">
        <v>46</v>
      </c>
      <c r="F5" s="89"/>
      <c r="G5" s="89"/>
    </row>
    <row r="6" spans="1:7">
      <c r="A6" s="4"/>
      <c r="B6" s="5"/>
      <c r="C6" s="13"/>
      <c r="E6" s="14"/>
      <c r="F6" s="12"/>
      <c r="G6" s="12"/>
    </row>
    <row r="7" spans="1:7">
      <c r="A7" s="4" t="s">
        <v>60</v>
      </c>
      <c r="B7" s="5"/>
      <c r="C7" s="10"/>
      <c r="E7" s="11"/>
      <c r="F7" s="12"/>
      <c r="G7" s="12"/>
    </row>
    <row r="8" spans="1:7">
      <c r="A8" s="4"/>
      <c r="B8" s="5"/>
      <c r="C8" s="10"/>
      <c r="E8" s="11"/>
      <c r="F8" s="12"/>
      <c r="G8" s="12"/>
    </row>
    <row r="9" spans="1:7">
      <c r="C9" s="10"/>
      <c r="D9" s="16" t="s">
        <v>1</v>
      </c>
      <c r="E9" s="17" t="s">
        <v>2</v>
      </c>
      <c r="F9" s="17" t="s">
        <v>5</v>
      </c>
    </row>
    <row r="10" spans="1:7">
      <c r="C10" s="57" t="s">
        <v>3</v>
      </c>
      <c r="D10" s="40">
        <f>G49</f>
        <v>117457</v>
      </c>
      <c r="E10" s="85">
        <f>G61</f>
        <v>24026</v>
      </c>
      <c r="F10" s="41">
        <f>SUM(D10:E10)</f>
        <v>141483</v>
      </c>
      <c r="G10" s="10"/>
    </row>
    <row r="11" spans="1:7">
      <c r="D11" s="6"/>
      <c r="E11" s="6"/>
      <c r="F11" s="6"/>
      <c r="G11" s="10"/>
    </row>
    <row r="12" spans="1:7">
      <c r="C12" s="18"/>
      <c r="D12" s="19"/>
      <c r="E12" s="19"/>
      <c r="F12" s="19"/>
      <c r="G12" s="20" t="s">
        <v>16</v>
      </c>
    </row>
    <row r="13" spans="1:7" s="76" customFormat="1" ht="27" customHeight="1">
      <c r="A13" s="77"/>
      <c r="B13" s="77"/>
      <c r="C13" s="78"/>
      <c r="D13" s="79" t="s">
        <v>22</v>
      </c>
      <c r="E13" s="80" t="s">
        <v>23</v>
      </c>
      <c r="F13" s="80" t="s">
        <v>55</v>
      </c>
      <c r="G13" s="87" t="s">
        <v>23</v>
      </c>
    </row>
    <row r="14" spans="1:7" s="68" customFormat="1">
      <c r="A14" s="81"/>
      <c r="B14" s="82" t="s">
        <v>4</v>
      </c>
      <c r="C14" s="83"/>
      <c r="D14" s="84" t="s">
        <v>54</v>
      </c>
      <c r="E14" s="84" t="s">
        <v>56</v>
      </c>
      <c r="F14" s="84" t="s">
        <v>56</v>
      </c>
      <c r="G14" s="86" t="s">
        <v>61</v>
      </c>
    </row>
    <row r="15" spans="1:7" s="68" customFormat="1">
      <c r="A15" s="69"/>
      <c r="B15" s="70"/>
      <c r="C15" s="71"/>
      <c r="D15" s="72"/>
      <c r="E15" s="72"/>
      <c r="F15" s="72"/>
      <c r="G15" s="67"/>
    </row>
    <row r="16" spans="1:7" ht="15" customHeight="1">
      <c r="A16" s="21"/>
      <c r="B16" s="22"/>
      <c r="C16" s="23" t="s">
        <v>6</v>
      </c>
      <c r="D16" s="24"/>
      <c r="E16" s="24"/>
      <c r="F16" s="24"/>
      <c r="G16" s="24"/>
    </row>
    <row r="17" spans="1:7" ht="15" customHeight="1">
      <c r="A17" s="21" t="s">
        <v>7</v>
      </c>
      <c r="B17" s="25">
        <v>2052</v>
      </c>
      <c r="C17" s="75" t="s">
        <v>0</v>
      </c>
      <c r="D17" s="26"/>
      <c r="E17" s="26"/>
      <c r="F17" s="26"/>
      <c r="G17" s="27"/>
    </row>
    <row r="18" spans="1:7" ht="15" customHeight="1">
      <c r="A18" s="21"/>
      <c r="B18" s="28">
        <v>0.09</v>
      </c>
      <c r="C18" s="75" t="s">
        <v>15</v>
      </c>
      <c r="D18" s="26"/>
      <c r="E18" s="26"/>
      <c r="F18" s="26"/>
      <c r="G18" s="27"/>
    </row>
    <row r="19" spans="1:7" ht="15" customHeight="1">
      <c r="A19" s="21"/>
      <c r="B19" s="22">
        <v>24</v>
      </c>
      <c r="C19" s="62" t="s">
        <v>8</v>
      </c>
      <c r="D19" s="26"/>
      <c r="E19" s="26"/>
      <c r="F19" s="26"/>
      <c r="G19" s="27"/>
    </row>
    <row r="20" spans="1:7" ht="15" customHeight="1">
      <c r="A20" s="21"/>
      <c r="B20" s="22">
        <v>44</v>
      </c>
      <c r="C20" s="62" t="s">
        <v>11</v>
      </c>
      <c r="D20" s="26"/>
      <c r="E20" s="26"/>
      <c r="F20" s="26"/>
      <c r="G20" s="27"/>
    </row>
    <row r="21" spans="1:7" ht="15" customHeight="1">
      <c r="A21" s="29"/>
      <c r="B21" s="39" t="s">
        <v>12</v>
      </c>
      <c r="C21" s="63" t="s">
        <v>9</v>
      </c>
      <c r="D21" s="42">
        <f>17489-1</f>
        <v>17488</v>
      </c>
      <c r="E21" s="38">
        <v>32548</v>
      </c>
      <c r="F21" s="38">
        <v>32548</v>
      </c>
      <c r="G21" s="31">
        <v>35833</v>
      </c>
    </row>
    <row r="22" spans="1:7" ht="15" customHeight="1">
      <c r="A22" s="29"/>
      <c r="B22" s="39" t="s">
        <v>17</v>
      </c>
      <c r="C22" s="63" t="s">
        <v>18</v>
      </c>
      <c r="D22" s="42">
        <v>7493</v>
      </c>
      <c r="E22" s="42">
        <v>6128</v>
      </c>
      <c r="F22" s="42">
        <v>6128</v>
      </c>
      <c r="G22" s="31">
        <v>6816</v>
      </c>
    </row>
    <row r="23" spans="1:7" s="1" customFormat="1" ht="15" customHeight="1">
      <c r="A23" s="53"/>
      <c r="B23" s="54" t="s">
        <v>27</v>
      </c>
      <c r="C23" s="53" t="s">
        <v>24</v>
      </c>
      <c r="D23" s="42">
        <v>873</v>
      </c>
      <c r="E23" s="42">
        <v>987</v>
      </c>
      <c r="F23" s="42">
        <v>987</v>
      </c>
      <c r="G23" s="42">
        <v>1</v>
      </c>
    </row>
    <row r="24" spans="1:7" s="1" customFormat="1" ht="15" customHeight="1">
      <c r="A24" s="53"/>
      <c r="B24" s="54" t="s">
        <v>28</v>
      </c>
      <c r="C24" s="53" t="s">
        <v>25</v>
      </c>
      <c r="D24" s="42">
        <v>12883</v>
      </c>
      <c r="E24" s="42">
        <v>4620</v>
      </c>
      <c r="F24" s="42">
        <v>4620</v>
      </c>
      <c r="G24" s="42">
        <v>5256</v>
      </c>
    </row>
    <row r="25" spans="1:7" s="1" customFormat="1" ht="15" customHeight="1">
      <c r="A25" s="53"/>
      <c r="B25" s="54" t="s">
        <v>29</v>
      </c>
      <c r="C25" s="53" t="s">
        <v>26</v>
      </c>
      <c r="D25" s="30">
        <v>0</v>
      </c>
      <c r="E25" s="42">
        <v>1</v>
      </c>
      <c r="F25" s="42">
        <v>1</v>
      </c>
      <c r="G25" s="42">
        <v>1</v>
      </c>
    </row>
    <row r="26" spans="1:7" s="1" customFormat="1" ht="15" customHeight="1">
      <c r="A26" s="53"/>
      <c r="B26" s="54" t="s">
        <v>64</v>
      </c>
      <c r="C26" s="53" t="s">
        <v>65</v>
      </c>
      <c r="D26" s="30">
        <v>0</v>
      </c>
      <c r="E26" s="30">
        <v>0</v>
      </c>
      <c r="F26" s="30">
        <v>0</v>
      </c>
      <c r="G26" s="42">
        <v>500</v>
      </c>
    </row>
    <row r="27" spans="1:7" ht="15" customHeight="1">
      <c r="A27" s="29"/>
      <c r="B27" s="39" t="s">
        <v>13</v>
      </c>
      <c r="C27" s="63" t="s">
        <v>30</v>
      </c>
      <c r="D27" s="42">
        <v>412</v>
      </c>
      <c r="E27" s="38">
        <v>412</v>
      </c>
      <c r="F27" s="38">
        <v>412</v>
      </c>
      <c r="G27" s="31">
        <v>412</v>
      </c>
    </row>
    <row r="28" spans="1:7" s="1" customFormat="1" ht="15" customHeight="1">
      <c r="A28" s="53"/>
      <c r="B28" s="54" t="s">
        <v>44</v>
      </c>
      <c r="C28" s="53" t="s">
        <v>31</v>
      </c>
      <c r="D28" s="30">
        <v>0</v>
      </c>
      <c r="E28" s="42">
        <v>1</v>
      </c>
      <c r="F28" s="42">
        <v>1</v>
      </c>
      <c r="G28" s="42">
        <v>1</v>
      </c>
    </row>
    <row r="29" spans="1:7" ht="15" customHeight="1">
      <c r="A29" s="29"/>
      <c r="B29" s="39" t="s">
        <v>14</v>
      </c>
      <c r="C29" s="63" t="s">
        <v>10</v>
      </c>
      <c r="D29" s="42">
        <v>1497</v>
      </c>
      <c r="E29" s="38">
        <v>1498</v>
      </c>
      <c r="F29" s="38">
        <v>1498</v>
      </c>
      <c r="G29" s="31">
        <v>1498</v>
      </c>
    </row>
    <row r="30" spans="1:7" s="1" customFormat="1" ht="15" customHeight="1">
      <c r="A30" s="53"/>
      <c r="B30" s="54" t="s">
        <v>35</v>
      </c>
      <c r="C30" s="53" t="s">
        <v>32</v>
      </c>
      <c r="D30" s="30">
        <v>0</v>
      </c>
      <c r="E30" s="42">
        <v>2600</v>
      </c>
      <c r="F30" s="42">
        <v>2600</v>
      </c>
      <c r="G30" s="42">
        <v>2000</v>
      </c>
    </row>
    <row r="31" spans="1:7" s="1" customFormat="1" ht="15" customHeight="1">
      <c r="A31" s="53"/>
      <c r="B31" s="54" t="s">
        <v>40</v>
      </c>
      <c r="C31" s="53" t="s">
        <v>41</v>
      </c>
      <c r="D31" s="42">
        <f>98-1</f>
        <v>97</v>
      </c>
      <c r="E31" s="42">
        <v>200</v>
      </c>
      <c r="F31" s="42">
        <v>200</v>
      </c>
      <c r="G31" s="42">
        <v>200</v>
      </c>
    </row>
    <row r="32" spans="1:7" s="1" customFormat="1" ht="15" customHeight="1">
      <c r="A32" s="53"/>
      <c r="B32" s="54" t="s">
        <v>36</v>
      </c>
      <c r="C32" s="53" t="s">
        <v>33</v>
      </c>
      <c r="D32" s="42">
        <v>491</v>
      </c>
      <c r="E32" s="42">
        <v>500</v>
      </c>
      <c r="F32" s="42">
        <v>500</v>
      </c>
      <c r="G32" s="42">
        <v>500</v>
      </c>
    </row>
    <row r="33" spans="1:7" s="1" customFormat="1" ht="15" customHeight="1">
      <c r="A33" s="53"/>
      <c r="B33" s="54" t="s">
        <v>37</v>
      </c>
      <c r="C33" s="53" t="s">
        <v>34</v>
      </c>
      <c r="D33" s="30">
        <v>0</v>
      </c>
      <c r="E33" s="42">
        <v>1</v>
      </c>
      <c r="F33" s="42">
        <v>1</v>
      </c>
      <c r="G33" s="42">
        <v>1</v>
      </c>
    </row>
    <row r="34" spans="1:7" s="1" customFormat="1" ht="15" customHeight="1">
      <c r="A34" s="53"/>
      <c r="B34" s="54" t="s">
        <v>42</v>
      </c>
      <c r="C34" s="53" t="s">
        <v>43</v>
      </c>
      <c r="D34" s="42">
        <v>400</v>
      </c>
      <c r="E34" s="42">
        <v>400</v>
      </c>
      <c r="F34" s="42">
        <v>400</v>
      </c>
      <c r="G34" s="42">
        <v>400</v>
      </c>
    </row>
    <row r="35" spans="1:7" s="1" customFormat="1" ht="15" customHeight="1">
      <c r="A35" s="53"/>
      <c r="B35" s="54" t="s">
        <v>38</v>
      </c>
      <c r="C35" s="53" t="s">
        <v>39</v>
      </c>
      <c r="D35" s="42">
        <v>900</v>
      </c>
      <c r="E35" s="42">
        <v>1801</v>
      </c>
      <c r="F35" s="42">
        <v>1801</v>
      </c>
      <c r="G35" s="42">
        <v>1801</v>
      </c>
    </row>
    <row r="36" spans="1:7" ht="15" customHeight="1">
      <c r="A36" s="29" t="s">
        <v>5</v>
      </c>
      <c r="B36" s="32">
        <v>44</v>
      </c>
      <c r="C36" s="63" t="s">
        <v>11</v>
      </c>
      <c r="D36" s="34">
        <f t="shared" ref="D36:G36" si="0">SUM(D21:D35)</f>
        <v>42534</v>
      </c>
      <c r="E36" s="34">
        <f t="shared" si="0"/>
        <v>51697</v>
      </c>
      <c r="F36" s="34">
        <f t="shared" si="0"/>
        <v>51697</v>
      </c>
      <c r="G36" s="34">
        <f t="shared" si="0"/>
        <v>55220</v>
      </c>
    </row>
    <row r="37" spans="1:7" ht="15" customHeight="1">
      <c r="A37" s="29"/>
      <c r="B37" s="32"/>
      <c r="C37" s="63"/>
      <c r="D37" s="47"/>
      <c r="E37" s="47"/>
      <c r="F37" s="47"/>
      <c r="G37" s="47"/>
    </row>
    <row r="38" spans="1:7" ht="15" customHeight="1">
      <c r="A38" s="29"/>
      <c r="B38" s="32">
        <v>60</v>
      </c>
      <c r="C38" s="63" t="s">
        <v>57</v>
      </c>
      <c r="D38" s="42"/>
      <c r="E38" s="42"/>
      <c r="F38" s="42"/>
      <c r="G38" s="42"/>
    </row>
    <row r="39" spans="1:7" ht="15" customHeight="1">
      <c r="A39" s="29"/>
      <c r="B39" s="32" t="s">
        <v>58</v>
      </c>
      <c r="C39" s="63" t="s">
        <v>59</v>
      </c>
      <c r="D39" s="42">
        <v>3500</v>
      </c>
      <c r="E39" s="42">
        <v>20000</v>
      </c>
      <c r="F39" s="42">
        <v>20000</v>
      </c>
      <c r="G39" s="42">
        <v>38100</v>
      </c>
    </row>
    <row r="40" spans="1:7" ht="15" customHeight="1">
      <c r="A40" s="29"/>
      <c r="B40" s="32" t="s">
        <v>62</v>
      </c>
      <c r="C40" s="63" t="s">
        <v>63</v>
      </c>
      <c r="D40" s="30">
        <v>0</v>
      </c>
      <c r="E40" s="30">
        <v>0</v>
      </c>
      <c r="F40" s="30">
        <v>0</v>
      </c>
      <c r="G40" s="42">
        <v>23659</v>
      </c>
    </row>
    <row r="41" spans="1:7" ht="15" customHeight="1">
      <c r="A41" s="29" t="s">
        <v>5</v>
      </c>
      <c r="B41" s="32">
        <v>60</v>
      </c>
      <c r="C41" s="63" t="s">
        <v>57</v>
      </c>
      <c r="D41" s="34">
        <f>SUM(D39:D40)</f>
        <v>3500</v>
      </c>
      <c r="E41" s="34">
        <f t="shared" ref="E41:G41" si="1">SUM(E39:E40)</f>
        <v>20000</v>
      </c>
      <c r="F41" s="34">
        <f t="shared" si="1"/>
        <v>20000</v>
      </c>
      <c r="G41" s="34">
        <f t="shared" si="1"/>
        <v>61759</v>
      </c>
    </row>
    <row r="42" spans="1:7" ht="15" customHeight="1">
      <c r="A42" s="29"/>
      <c r="B42" s="32"/>
      <c r="C42" s="63"/>
      <c r="D42" s="46"/>
      <c r="E42" s="46"/>
      <c r="F42" s="46"/>
      <c r="G42" s="46"/>
    </row>
    <row r="43" spans="1:7" s="68" customFormat="1" ht="15" customHeight="1">
      <c r="A43" s="53"/>
      <c r="B43" s="73" t="s">
        <v>67</v>
      </c>
      <c r="C43" s="53" t="s">
        <v>66</v>
      </c>
      <c r="D43" s="42"/>
      <c r="E43" s="42"/>
      <c r="F43" s="42"/>
      <c r="G43" s="42"/>
    </row>
    <row r="44" spans="1:7" s="68" customFormat="1" ht="15" customHeight="1">
      <c r="A44" s="53"/>
      <c r="B44" s="54" t="s">
        <v>68</v>
      </c>
      <c r="C44" s="53" t="s">
        <v>39</v>
      </c>
      <c r="D44" s="30">
        <v>0</v>
      </c>
      <c r="E44" s="30">
        <v>0</v>
      </c>
      <c r="F44" s="30">
        <v>0</v>
      </c>
      <c r="G44" s="42">
        <v>478</v>
      </c>
    </row>
    <row r="45" spans="1:7" s="68" customFormat="1" ht="15" customHeight="1">
      <c r="A45" s="53" t="s">
        <v>5</v>
      </c>
      <c r="B45" s="73" t="s">
        <v>67</v>
      </c>
      <c r="C45" s="53" t="s">
        <v>66</v>
      </c>
      <c r="D45" s="33">
        <f>D44</f>
        <v>0</v>
      </c>
      <c r="E45" s="33">
        <f t="shared" ref="E45:G45" si="2">E44</f>
        <v>0</v>
      </c>
      <c r="F45" s="33">
        <f t="shared" si="2"/>
        <v>0</v>
      </c>
      <c r="G45" s="34">
        <f t="shared" si="2"/>
        <v>478</v>
      </c>
    </row>
    <row r="46" spans="1:7" ht="15" customHeight="1">
      <c r="A46" s="29" t="s">
        <v>5</v>
      </c>
      <c r="B46" s="22">
        <v>24</v>
      </c>
      <c r="C46" s="63" t="s">
        <v>8</v>
      </c>
      <c r="D46" s="34">
        <f>D36+D41+D45</f>
        <v>46034</v>
      </c>
      <c r="E46" s="34">
        <f t="shared" ref="E46:G46" si="3">E36+E41+E45</f>
        <v>71697</v>
      </c>
      <c r="F46" s="34">
        <f t="shared" si="3"/>
        <v>71697</v>
      </c>
      <c r="G46" s="34">
        <f t="shared" si="3"/>
        <v>117457</v>
      </c>
    </row>
    <row r="47" spans="1:7" ht="15" customHeight="1">
      <c r="A47" s="21" t="s">
        <v>5</v>
      </c>
      <c r="B47" s="28">
        <v>0.09</v>
      </c>
      <c r="C47" s="64" t="s">
        <v>15</v>
      </c>
      <c r="D47" s="34">
        <f t="shared" ref="D47:G49" si="4">D46</f>
        <v>46034</v>
      </c>
      <c r="E47" s="34">
        <f t="shared" si="4"/>
        <v>71697</v>
      </c>
      <c r="F47" s="34">
        <f t="shared" si="4"/>
        <v>71697</v>
      </c>
      <c r="G47" s="34">
        <f t="shared" si="4"/>
        <v>117457</v>
      </c>
    </row>
    <row r="48" spans="1:7" ht="15" customHeight="1">
      <c r="A48" s="21" t="s">
        <v>5</v>
      </c>
      <c r="B48" s="25">
        <v>2052</v>
      </c>
      <c r="C48" s="64" t="s">
        <v>0</v>
      </c>
      <c r="D48" s="34">
        <f t="shared" si="4"/>
        <v>46034</v>
      </c>
      <c r="E48" s="34">
        <f t="shared" si="4"/>
        <v>71697</v>
      </c>
      <c r="F48" s="34">
        <f t="shared" si="4"/>
        <v>71697</v>
      </c>
      <c r="G48" s="34">
        <f t="shared" si="4"/>
        <v>117457</v>
      </c>
    </row>
    <row r="49" spans="1:7" ht="15" customHeight="1">
      <c r="A49" s="35" t="s">
        <v>5</v>
      </c>
      <c r="B49" s="36"/>
      <c r="C49" s="65" t="s">
        <v>6</v>
      </c>
      <c r="D49" s="34">
        <f t="shared" si="4"/>
        <v>46034</v>
      </c>
      <c r="E49" s="34">
        <f t="shared" si="4"/>
        <v>71697</v>
      </c>
      <c r="F49" s="34">
        <f t="shared" si="4"/>
        <v>71697</v>
      </c>
      <c r="G49" s="34">
        <f t="shared" si="4"/>
        <v>117457</v>
      </c>
    </row>
    <row r="50" spans="1:7" ht="15" customHeight="1">
      <c r="A50" s="43"/>
      <c r="B50" s="44"/>
      <c r="C50" s="45"/>
      <c r="D50" s="47"/>
      <c r="E50" s="47"/>
      <c r="F50" s="47"/>
      <c r="G50" s="47"/>
    </row>
    <row r="51" spans="1:7" s="12" customFormat="1" ht="14.1" customHeight="1">
      <c r="A51" s="29"/>
      <c r="B51" s="32"/>
      <c r="C51" s="64" t="s">
        <v>45</v>
      </c>
      <c r="D51" s="42"/>
      <c r="E51" s="42"/>
      <c r="F51" s="42"/>
      <c r="G51" s="42"/>
    </row>
    <row r="52" spans="1:7" s="60" customFormat="1" ht="14.1" customHeight="1">
      <c r="A52" s="4" t="s">
        <v>7</v>
      </c>
      <c r="B52" s="61">
        <v>4070</v>
      </c>
      <c r="C52" s="66" t="s">
        <v>46</v>
      </c>
      <c r="D52" s="42"/>
      <c r="E52" s="42"/>
      <c r="F52" s="42"/>
      <c r="G52" s="42"/>
    </row>
    <row r="53" spans="1:7" s="52" customFormat="1" ht="14.1" customHeight="1">
      <c r="A53" s="49"/>
      <c r="B53" s="50" t="s">
        <v>47</v>
      </c>
      <c r="C53" s="64" t="s">
        <v>48</v>
      </c>
      <c r="D53" s="51"/>
      <c r="E53" s="51"/>
      <c r="F53" s="51"/>
      <c r="G53" s="51"/>
    </row>
    <row r="54" spans="1:7" s="52" customFormat="1" ht="14.1" customHeight="1">
      <c r="A54" s="49"/>
      <c r="B54" s="32">
        <v>24</v>
      </c>
      <c r="C54" s="63" t="s">
        <v>8</v>
      </c>
      <c r="D54" s="51"/>
      <c r="E54" s="51"/>
      <c r="F54" s="51"/>
      <c r="G54" s="51"/>
    </row>
    <row r="55" spans="1:7" s="12" customFormat="1" ht="14.1" customHeight="1">
      <c r="A55" s="29"/>
      <c r="B55" s="48" t="s">
        <v>50</v>
      </c>
      <c r="C55" s="63" t="s">
        <v>49</v>
      </c>
      <c r="D55" s="42">
        <v>3644</v>
      </c>
      <c r="E55" s="30">
        <v>0</v>
      </c>
      <c r="F55" s="30">
        <v>0</v>
      </c>
      <c r="G55" s="30">
        <v>0</v>
      </c>
    </row>
    <row r="56" spans="1:7" s="12" customFormat="1" ht="29.25" customHeight="1">
      <c r="A56" s="29"/>
      <c r="B56" s="32" t="s">
        <v>51</v>
      </c>
      <c r="C56" s="74" t="s">
        <v>52</v>
      </c>
      <c r="D56" s="42">
        <v>205</v>
      </c>
      <c r="E56" s="30">
        <v>0</v>
      </c>
      <c r="F56" s="30">
        <v>0</v>
      </c>
      <c r="G56" s="42">
        <v>23000</v>
      </c>
    </row>
    <row r="57" spans="1:7" s="12" customFormat="1" ht="14.1" customHeight="1">
      <c r="A57" s="29"/>
      <c r="B57" s="32" t="s">
        <v>69</v>
      </c>
      <c r="C57" s="63" t="s">
        <v>70</v>
      </c>
      <c r="D57" s="55">
        <v>0</v>
      </c>
      <c r="E57" s="55">
        <v>0</v>
      </c>
      <c r="F57" s="55">
        <v>0</v>
      </c>
      <c r="G57" s="42">
        <v>1026</v>
      </c>
    </row>
    <row r="58" spans="1:7" s="12" customFormat="1" ht="14.1" customHeight="1">
      <c r="A58" s="29" t="s">
        <v>5</v>
      </c>
      <c r="B58" s="22">
        <v>24</v>
      </c>
      <c r="C58" s="62" t="s">
        <v>8</v>
      </c>
      <c r="D58" s="56">
        <f t="shared" ref="D58:G58" si="5">SUM(D55:D57)</f>
        <v>3849</v>
      </c>
      <c r="E58" s="55">
        <f t="shared" si="5"/>
        <v>0</v>
      </c>
      <c r="F58" s="55">
        <f t="shared" si="5"/>
        <v>0</v>
      </c>
      <c r="G58" s="34">
        <f t="shared" si="5"/>
        <v>24026</v>
      </c>
    </row>
    <row r="59" spans="1:7" s="12" customFormat="1" ht="14.1" customHeight="1">
      <c r="A59" s="29" t="s">
        <v>5</v>
      </c>
      <c r="B59" s="50" t="s">
        <v>47</v>
      </c>
      <c r="C59" s="64" t="s">
        <v>48</v>
      </c>
      <c r="D59" s="34">
        <f t="shared" ref="D59:G61" si="6">D58</f>
        <v>3849</v>
      </c>
      <c r="E59" s="33">
        <f t="shared" si="6"/>
        <v>0</v>
      </c>
      <c r="F59" s="33">
        <f t="shared" si="6"/>
        <v>0</v>
      </c>
      <c r="G59" s="34">
        <f t="shared" si="6"/>
        <v>24026</v>
      </c>
    </row>
    <row r="60" spans="1:7" s="12" customFormat="1" ht="14.1" customHeight="1">
      <c r="A60" s="29" t="s">
        <v>5</v>
      </c>
      <c r="B60" s="61">
        <v>4070</v>
      </c>
      <c r="C60" s="66" t="s">
        <v>46</v>
      </c>
      <c r="D60" s="34">
        <f t="shared" si="6"/>
        <v>3849</v>
      </c>
      <c r="E60" s="33">
        <f t="shared" si="6"/>
        <v>0</v>
      </c>
      <c r="F60" s="33">
        <f t="shared" si="6"/>
        <v>0</v>
      </c>
      <c r="G60" s="34">
        <f t="shared" si="6"/>
        <v>24026</v>
      </c>
    </row>
    <row r="61" spans="1:7" ht="14.1" customHeight="1">
      <c r="A61" s="35" t="s">
        <v>5</v>
      </c>
      <c r="B61" s="36"/>
      <c r="C61" s="37" t="s">
        <v>45</v>
      </c>
      <c r="D61" s="34">
        <f t="shared" si="6"/>
        <v>3849</v>
      </c>
      <c r="E61" s="33">
        <f t="shared" si="6"/>
        <v>0</v>
      </c>
      <c r="F61" s="33">
        <f t="shared" si="6"/>
        <v>0</v>
      </c>
      <c r="G61" s="34">
        <f t="shared" si="6"/>
        <v>24026</v>
      </c>
    </row>
    <row r="62" spans="1:7" ht="14.1" customHeight="1">
      <c r="A62" s="35" t="s">
        <v>5</v>
      </c>
      <c r="B62" s="36"/>
      <c r="C62" s="37" t="s">
        <v>3</v>
      </c>
      <c r="D62" s="34">
        <f t="shared" ref="D62:G62" si="7">D49+D61</f>
        <v>49883</v>
      </c>
      <c r="E62" s="34">
        <f t="shared" si="7"/>
        <v>71697</v>
      </c>
      <c r="F62" s="34">
        <f t="shared" si="7"/>
        <v>71697</v>
      </c>
      <c r="G62" s="34">
        <f t="shared" si="7"/>
        <v>141483</v>
      </c>
    </row>
  </sheetData>
  <autoFilter ref="A15:G62"/>
  <mergeCells count="3">
    <mergeCell ref="A1:G1"/>
    <mergeCell ref="A2:G2"/>
    <mergeCell ref="E5:G5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265" orientation="portrait" blackAndWhite="1" useFirstPageNumber="1" r:id="rId1"/>
  <headerFooter alignWithMargins="0">
    <oddHeader xml:space="preserve">&amp;C   </oddHeader>
    <oddFooter>&amp;C&amp;"Times New Roman,Bold" 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dem23</vt:lpstr>
      <vt:lpstr>'dem23'!Print_Area</vt:lpstr>
      <vt:lpstr>'dem23'!Print_Titles</vt:lpstr>
      <vt:lpstr>'dem23'!sgs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2026-07-19T03:27:31Z</cp:lastPrinted>
  <dcterms:created xsi:type="dcterms:W3CDTF">2004-06-02T16:20:41Z</dcterms:created>
  <dcterms:modified xsi:type="dcterms:W3CDTF">2026-07-29T06:56:01Z</dcterms:modified>
</cp:coreProperties>
</file>