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5" yWindow="-15" windowWidth="14400" windowHeight="12495"/>
  </bookViews>
  <sheets>
    <sheet name="dem3" sheetId="4" r:id="rId1"/>
  </sheets>
  <definedNames>
    <definedName name="__123Graph_D" hidden="1">#REF!</definedName>
    <definedName name="_xlnm._FilterDatabase" localSheetId="0" hidden="1">'dem3'!$A$20:$G$634</definedName>
    <definedName name="building" localSheetId="0">'dem3'!$C$14:$F$14</definedName>
    <definedName name="housing" localSheetId="0">'dem3'!$D$288:$G$288</definedName>
    <definedName name="housingcap" localSheetId="0">'dem3'!#REF!</definedName>
    <definedName name="np" localSheetId="0">'dem3'!#REF!</definedName>
    <definedName name="_xlnm.Print_Area" localSheetId="0">'dem3'!$A$1:$G$634</definedName>
    <definedName name="_xlnm.Print_Titles" localSheetId="0">'dem3'!$17:$20</definedName>
    <definedName name="pw" localSheetId="0">'dem3'!$D$209:$G$209</definedName>
    <definedName name="pwcap" localSheetId="0">'dem3'!$D$582:$G$582</definedName>
    <definedName name="pwrec" localSheetId="0">'dem3'!#REF!</definedName>
    <definedName name="revise" localSheetId="0">'dem3'!#REF!</definedName>
    <definedName name="suspense" localSheetId="0">'dem3'!$D$633:$G$633</definedName>
    <definedName name="Z_239EE218_578E_4317_BEED_14D5D7089E27_.wvu.Cols" localSheetId="0" hidden="1">'dem3'!#REF!</definedName>
    <definedName name="Z_239EE218_578E_4317_BEED_14D5D7089E27_.wvu.FilterData" localSheetId="0" hidden="1">'dem3'!$A$1:$G$634</definedName>
    <definedName name="Z_239EE218_578E_4317_BEED_14D5D7089E27_.wvu.PrintArea" localSheetId="0" hidden="1">'dem3'!$A$1:$G$634</definedName>
    <definedName name="Z_239EE218_578E_4317_BEED_14D5D7089E27_.wvu.PrintTitles" localSheetId="0" hidden="1">'dem3'!$17:$20</definedName>
    <definedName name="Z_302A3EA3_AE96_11D5_A646_0050BA3D7AFD_.wvu.Cols" localSheetId="0" hidden="1">'dem3'!#REF!</definedName>
    <definedName name="Z_302A3EA3_AE96_11D5_A646_0050BA3D7AFD_.wvu.FilterData" localSheetId="0" hidden="1">'dem3'!$A$1:$G$634</definedName>
    <definedName name="Z_302A3EA3_AE96_11D5_A646_0050BA3D7AFD_.wvu.PrintArea" localSheetId="0" hidden="1">'dem3'!$A$1:$G$634</definedName>
    <definedName name="Z_302A3EA3_AE96_11D5_A646_0050BA3D7AFD_.wvu.PrintTitles" localSheetId="0" hidden="1">'dem3'!$17:$20</definedName>
    <definedName name="Z_36DBA021_0ECB_11D4_8064_004005726899_.wvu.Cols" localSheetId="0" hidden="1">'dem3'!#REF!</definedName>
    <definedName name="Z_36DBA021_0ECB_11D4_8064_004005726899_.wvu.FilterData" localSheetId="0" hidden="1">'dem3'!$C$21:$C$634</definedName>
    <definedName name="Z_36DBA021_0ECB_11D4_8064_004005726899_.wvu.PrintArea" localSheetId="0" hidden="1">'dem3'!$A$1:$G$634</definedName>
    <definedName name="Z_36DBA021_0ECB_11D4_8064_004005726899_.wvu.PrintTitles" localSheetId="0" hidden="1">'dem3'!$17:$20</definedName>
    <definedName name="Z_93EBE921_AE91_11D5_8685_004005726899_.wvu.Cols" localSheetId="0" hidden="1">'dem3'!#REF!</definedName>
    <definedName name="Z_93EBE921_AE91_11D5_8685_004005726899_.wvu.FilterData" localSheetId="0" hidden="1">'dem3'!$C$21:$C$634</definedName>
    <definedName name="Z_93EBE921_AE91_11D5_8685_004005726899_.wvu.PrintArea" localSheetId="0" hidden="1">'dem3'!$A$1:$G$634</definedName>
    <definedName name="Z_93EBE921_AE91_11D5_8685_004005726899_.wvu.PrintTitles" localSheetId="0" hidden="1">'dem3'!$17:$20</definedName>
    <definedName name="Z_94DA79C1_0FDE_11D5_9579_000021DAEEA2_.wvu.Cols" localSheetId="0" hidden="1">'dem3'!#REF!</definedName>
    <definedName name="Z_94DA79C1_0FDE_11D5_9579_000021DAEEA2_.wvu.FilterData" localSheetId="0" hidden="1">'dem3'!$C$21:$C$634</definedName>
    <definedName name="Z_94DA79C1_0FDE_11D5_9579_000021DAEEA2_.wvu.PrintArea" localSheetId="0" hidden="1">'dem3'!$A$1:$G$634</definedName>
    <definedName name="Z_94DA79C1_0FDE_11D5_9579_000021DAEEA2_.wvu.PrintTitles" localSheetId="0" hidden="1">'dem3'!$17:$20</definedName>
    <definedName name="Z_B4CB098C_161F_11D5_8064_004005726899_.wvu.FilterData" localSheetId="0" hidden="1">'dem3'!$C$21:$C$634</definedName>
    <definedName name="Z_B4CB0997_161F_11D5_8064_004005726899_.wvu.FilterData" localSheetId="0" hidden="1">'dem3'!$C$21:$C$634</definedName>
    <definedName name="Z_C868F8C3_16D7_11D5_A68D_81D6213F5331_.wvu.Cols" localSheetId="0" hidden="1">'dem3'!#REF!</definedName>
    <definedName name="Z_C868F8C3_16D7_11D5_A68D_81D6213F5331_.wvu.FilterData" localSheetId="0" hidden="1">'dem3'!$C$21:$C$634</definedName>
    <definedName name="Z_C868F8C3_16D7_11D5_A68D_81D6213F5331_.wvu.PrintArea" localSheetId="0" hidden="1">'dem3'!$A$1:$G$634</definedName>
    <definedName name="Z_C868F8C3_16D7_11D5_A68D_81D6213F5331_.wvu.PrintTitles" localSheetId="0" hidden="1">'dem3'!$17:$20</definedName>
    <definedName name="Z_E5DF37BD_125C_11D5_8DC4_D0F5D88B3549_.wvu.Cols" localSheetId="0" hidden="1">'dem3'!#REF!</definedName>
    <definedName name="Z_E5DF37BD_125C_11D5_8DC4_D0F5D88B3549_.wvu.FilterData" localSheetId="0" hidden="1">'dem3'!$C$21:$C$634</definedName>
    <definedName name="Z_E5DF37BD_125C_11D5_8DC4_D0F5D88B3549_.wvu.PrintArea" localSheetId="0" hidden="1">'dem3'!$A$1:$G$634</definedName>
    <definedName name="Z_E5DF37BD_125C_11D5_8DC4_D0F5D88B3549_.wvu.PrintTitles" localSheetId="0" hidden="1">'dem3'!$17:$20</definedName>
    <definedName name="Z_F8ADACC1_164E_11D6_B603_000021DAEEA2_.wvu.Cols" localSheetId="0" hidden="1">'dem3'!#REF!</definedName>
    <definedName name="Z_F8ADACC1_164E_11D6_B603_000021DAEEA2_.wvu.FilterData" localSheetId="0" hidden="1">'dem3'!$C$21:$C$634</definedName>
    <definedName name="Z_F8ADACC1_164E_11D6_B603_000021DAEEA2_.wvu.PrintArea" localSheetId="0" hidden="1">'dem3'!$A$1:$G$634</definedName>
    <definedName name="Z_F8ADACC1_164E_11D6_B603_000021DAEEA2_.wvu.PrintTitles" localSheetId="0" hidden="1">'dem3'!$17:$20</definedName>
  </definedNames>
  <calcPr calcId="124519"/>
</workbook>
</file>

<file path=xl/calcChain.xml><?xml version="1.0" encoding="utf-8"?>
<calcChain xmlns="http://schemas.openxmlformats.org/spreadsheetml/2006/main">
  <c r="G542" i="4"/>
  <c r="G508"/>
  <c r="G504"/>
  <c r="G456"/>
  <c r="G382"/>
  <c r="F508"/>
  <c r="E508"/>
  <c r="D508"/>
  <c r="F504"/>
  <c r="E504"/>
  <c r="D504"/>
  <c r="F382"/>
  <c r="E382"/>
  <c r="D382"/>
  <c r="F456"/>
  <c r="E456"/>
  <c r="D456"/>
  <c r="F542"/>
  <c r="E542"/>
  <c r="D542"/>
  <c r="F320" l="1"/>
  <c r="E320"/>
  <c r="D320"/>
  <c r="G320"/>
  <c r="F538" l="1"/>
  <c r="E538"/>
  <c r="D538"/>
  <c r="G538"/>
  <c r="F378"/>
  <c r="E378"/>
  <c r="D378"/>
  <c r="G378"/>
  <c r="F622"/>
  <c r="E622"/>
  <c r="D622"/>
  <c r="G622"/>
  <c r="E460"/>
  <c r="D460"/>
  <c r="G460"/>
  <c r="F460"/>
  <c r="E177"/>
  <c r="F177"/>
  <c r="D177"/>
  <c r="G177"/>
  <c r="D401" l="1"/>
  <c r="D402" s="1"/>
  <c r="D74"/>
  <c r="D75" s="1"/>
  <c r="F303"/>
  <c r="F167"/>
  <c r="F173" s="1"/>
  <c r="F206"/>
  <c r="F207" s="1"/>
  <c r="F143"/>
  <c r="F149" s="1"/>
  <c r="F131"/>
  <c r="F137" s="1"/>
  <c r="F463"/>
  <c r="F464" s="1"/>
  <c r="F27"/>
  <c r="F43" s="1"/>
  <c r="F119"/>
  <c r="F125" s="1"/>
  <c r="F102"/>
  <c r="F113" s="1"/>
  <c r="F259"/>
  <c r="F260" s="1"/>
  <c r="D312"/>
  <c r="G312"/>
  <c r="F312"/>
  <c r="E312"/>
  <c r="E308"/>
  <c r="F308"/>
  <c r="D308"/>
  <c r="G308"/>
  <c r="D27"/>
  <c r="D43" s="1"/>
  <c r="D113"/>
  <c r="D284"/>
  <c r="F618"/>
  <c r="F614"/>
  <c r="F610"/>
  <c r="F606"/>
  <c r="F602"/>
  <c r="F598"/>
  <c r="F594"/>
  <c r="F590"/>
  <c r="F578"/>
  <c r="F574"/>
  <c r="F568"/>
  <c r="F564"/>
  <c r="F560"/>
  <c r="F554"/>
  <c r="F555" s="1"/>
  <c r="F548"/>
  <c r="F549" s="1"/>
  <c r="F534"/>
  <c r="F530"/>
  <c r="F526"/>
  <c r="F522"/>
  <c r="F518"/>
  <c r="F514"/>
  <c r="F500"/>
  <c r="F496"/>
  <c r="F492"/>
  <c r="F488"/>
  <c r="F484"/>
  <c r="F480"/>
  <c r="F476"/>
  <c r="F472"/>
  <c r="F468"/>
  <c r="F446"/>
  <c r="F442"/>
  <c r="F436"/>
  <c r="F432"/>
  <c r="F428"/>
  <c r="F414"/>
  <c r="F410"/>
  <c r="F406"/>
  <c r="F402"/>
  <c r="F398"/>
  <c r="F392"/>
  <c r="F388"/>
  <c r="F374"/>
  <c r="F370"/>
  <c r="F366"/>
  <c r="F362"/>
  <c r="F358"/>
  <c r="F350"/>
  <c r="F346"/>
  <c r="F342"/>
  <c r="F338"/>
  <c r="F334"/>
  <c r="F330"/>
  <c r="F326"/>
  <c r="F316"/>
  <c r="F284"/>
  <c r="F285" s="1"/>
  <c r="F278"/>
  <c r="F279" s="1"/>
  <c r="F272"/>
  <c r="F268"/>
  <c r="E618"/>
  <c r="D618"/>
  <c r="E614"/>
  <c r="D614"/>
  <c r="E610"/>
  <c r="D610"/>
  <c r="E606"/>
  <c r="D606"/>
  <c r="E602"/>
  <c r="D602"/>
  <c r="E598"/>
  <c r="D598"/>
  <c r="E594"/>
  <c r="D594"/>
  <c r="E590"/>
  <c r="D590"/>
  <c r="E578"/>
  <c r="D578"/>
  <c r="E574"/>
  <c r="D574"/>
  <c r="E568"/>
  <c r="D568"/>
  <c r="E564"/>
  <c r="D564"/>
  <c r="E560"/>
  <c r="D560"/>
  <c r="E554"/>
  <c r="E555" s="1"/>
  <c r="D554"/>
  <c r="D555" s="1"/>
  <c r="E548"/>
  <c r="E549" s="1"/>
  <c r="D548"/>
  <c r="D549" s="1"/>
  <c r="E534"/>
  <c r="D534"/>
  <c r="E530"/>
  <c r="D530"/>
  <c r="E526"/>
  <c r="D526"/>
  <c r="E522"/>
  <c r="D522"/>
  <c r="E518"/>
  <c r="D518"/>
  <c r="E514"/>
  <c r="D514"/>
  <c r="E500"/>
  <c r="D500"/>
  <c r="E496"/>
  <c r="D496"/>
  <c r="E492"/>
  <c r="D492"/>
  <c r="E488"/>
  <c r="D488"/>
  <c r="E484"/>
  <c r="D484"/>
  <c r="E480"/>
  <c r="D480"/>
  <c r="E476"/>
  <c r="D476"/>
  <c r="E472"/>
  <c r="D472"/>
  <c r="E468"/>
  <c r="D468"/>
  <c r="E464"/>
  <c r="D464"/>
  <c r="E446"/>
  <c r="D446"/>
  <c r="E442"/>
  <c r="D442"/>
  <c r="E436"/>
  <c r="D436"/>
  <c r="E432"/>
  <c r="D432"/>
  <c r="E428"/>
  <c r="D428"/>
  <c r="F424"/>
  <c r="E424"/>
  <c r="D424"/>
  <c r="F418"/>
  <c r="E418"/>
  <c r="D418"/>
  <c r="E414"/>
  <c r="D414"/>
  <c r="E410"/>
  <c r="D410"/>
  <c r="E406"/>
  <c r="D406"/>
  <c r="E402"/>
  <c r="E398"/>
  <c r="D398"/>
  <c r="E392"/>
  <c r="D392"/>
  <c r="E388"/>
  <c r="D388"/>
  <c r="E374"/>
  <c r="D374"/>
  <c r="E370"/>
  <c r="D370"/>
  <c r="E366"/>
  <c r="D366"/>
  <c r="E362"/>
  <c r="D362"/>
  <c r="E358"/>
  <c r="D358"/>
  <c r="F354"/>
  <c r="E354"/>
  <c r="D354"/>
  <c r="E350"/>
  <c r="D350"/>
  <c r="E346"/>
  <c r="D346"/>
  <c r="E342"/>
  <c r="D342"/>
  <c r="E338"/>
  <c r="D338"/>
  <c r="E334"/>
  <c r="D334"/>
  <c r="E330"/>
  <c r="D330"/>
  <c r="E326"/>
  <c r="D326"/>
  <c r="E316"/>
  <c r="D316"/>
  <c r="F299"/>
  <c r="F300" s="1"/>
  <c r="E299"/>
  <c r="E300" s="1"/>
  <c r="D299"/>
  <c r="D300" s="1"/>
  <c r="E278"/>
  <c r="E279" s="1"/>
  <c r="D278"/>
  <c r="D279" s="1"/>
  <c r="E272"/>
  <c r="D272"/>
  <c r="E268"/>
  <c r="D268"/>
  <c r="F264"/>
  <c r="E264"/>
  <c r="D264"/>
  <c r="E260"/>
  <c r="D260"/>
  <c r="F251"/>
  <c r="E251"/>
  <c r="D251"/>
  <c r="F247"/>
  <c r="E247"/>
  <c r="D247"/>
  <c r="F242"/>
  <c r="E242"/>
  <c r="D242"/>
  <c r="F237"/>
  <c r="E237"/>
  <c r="D237"/>
  <c r="F232"/>
  <c r="E232"/>
  <c r="D232"/>
  <c r="F225"/>
  <c r="E225"/>
  <c r="D225"/>
  <c r="F221"/>
  <c r="E221"/>
  <c r="D221"/>
  <c r="F217"/>
  <c r="E217"/>
  <c r="D217"/>
  <c r="E206"/>
  <c r="E207" s="1"/>
  <c r="D206"/>
  <c r="D207" s="1"/>
  <c r="F200"/>
  <c r="F201" s="1"/>
  <c r="E200"/>
  <c r="E201" s="1"/>
  <c r="D200"/>
  <c r="D201" s="1"/>
  <c r="F193"/>
  <c r="F194" s="1"/>
  <c r="E193"/>
  <c r="E194" s="1"/>
  <c r="D193"/>
  <c r="D194" s="1"/>
  <c r="F185"/>
  <c r="F187" s="1"/>
  <c r="E185"/>
  <c r="E186" s="1"/>
  <c r="D185"/>
  <c r="D187" s="1"/>
  <c r="E173"/>
  <c r="D173"/>
  <c r="F161"/>
  <c r="E161"/>
  <c r="D161"/>
  <c r="E149"/>
  <c r="D149"/>
  <c r="E137"/>
  <c r="D137"/>
  <c r="E125"/>
  <c r="D125"/>
  <c r="E113"/>
  <c r="F90"/>
  <c r="E90"/>
  <c r="D90"/>
  <c r="F85"/>
  <c r="E85"/>
  <c r="D85"/>
  <c r="F80"/>
  <c r="E80"/>
  <c r="D80"/>
  <c r="F75"/>
  <c r="E75"/>
  <c r="F69"/>
  <c r="E69"/>
  <c r="D69"/>
  <c r="F64"/>
  <c r="E64"/>
  <c r="D64"/>
  <c r="F59"/>
  <c r="E59"/>
  <c r="D59"/>
  <c r="F54"/>
  <c r="E54"/>
  <c r="D54"/>
  <c r="F49"/>
  <c r="E49"/>
  <c r="D49"/>
  <c r="E43"/>
  <c r="E509" l="1"/>
  <c r="F509"/>
  <c r="D509"/>
  <c r="F321"/>
  <c r="F623"/>
  <c r="F624" s="1"/>
  <c r="F625" s="1"/>
  <c r="F626" s="1"/>
  <c r="E623"/>
  <c r="E624" s="1"/>
  <c r="E625" s="1"/>
  <c r="E626" s="1"/>
  <c r="D623"/>
  <c r="D624" s="1"/>
  <c r="D625" s="1"/>
  <c r="D626" s="1"/>
  <c r="F383"/>
  <c r="E383"/>
  <c r="D383"/>
  <c r="E419"/>
  <c r="D419"/>
  <c r="F419"/>
  <c r="D321"/>
  <c r="E321"/>
  <c r="F543"/>
  <c r="D543"/>
  <c r="E543"/>
  <c r="D178"/>
  <c r="D179" s="1"/>
  <c r="D208" s="1"/>
  <c r="F178"/>
  <c r="F179" s="1"/>
  <c r="F208" s="1"/>
  <c r="E178"/>
  <c r="E179" s="1"/>
  <c r="F393"/>
  <c r="F273"/>
  <c r="F579"/>
  <c r="F226"/>
  <c r="F569"/>
  <c r="F447"/>
  <c r="F437"/>
  <c r="D226"/>
  <c r="D273"/>
  <c r="D569"/>
  <c r="E579"/>
  <c r="E226"/>
  <c r="E273"/>
  <c r="E393"/>
  <c r="D437"/>
  <c r="D447"/>
  <c r="D91"/>
  <c r="D92" s="1"/>
  <c r="D93" s="1"/>
  <c r="F91"/>
  <c r="F92" s="1"/>
  <c r="F93" s="1"/>
  <c r="E252"/>
  <c r="E91"/>
  <c r="E92" s="1"/>
  <c r="E93" s="1"/>
  <c r="D252"/>
  <c r="F252"/>
  <c r="D393"/>
  <c r="E437"/>
  <c r="E447"/>
  <c r="E569"/>
  <c r="D579"/>
  <c r="D186"/>
  <c r="F186"/>
  <c r="E187"/>
  <c r="G488"/>
  <c r="G484"/>
  <c r="G432"/>
  <c r="G446"/>
  <c r="G614"/>
  <c r="G480"/>
  <c r="G476"/>
  <c r="G492"/>
  <c r="G392"/>
  <c r="G472"/>
  <c r="F448" l="1"/>
  <c r="F449" s="1"/>
  <c r="F580"/>
  <c r="F581" s="1"/>
  <c r="D253"/>
  <c r="F253"/>
  <c r="E253"/>
  <c r="E448"/>
  <c r="E449" s="1"/>
  <c r="D448"/>
  <c r="D449" s="1"/>
  <c r="D580"/>
  <c r="D581" s="1"/>
  <c r="F209"/>
  <c r="D209"/>
  <c r="E208"/>
  <c r="E209" s="1"/>
  <c r="E580"/>
  <c r="E581" s="1"/>
  <c r="G85"/>
  <c r="G90"/>
  <c r="G618"/>
  <c r="G468"/>
  <c r="G500"/>
  <c r="G436"/>
  <c r="F582" l="1"/>
  <c r="F627" s="1"/>
  <c r="E582"/>
  <c r="E627" s="1"/>
  <c r="D582"/>
  <c r="D627" s="1"/>
  <c r="G496"/>
  <c r="G464"/>
  <c r="G509" l="1"/>
  <c r="G610"/>
  <c r="F286"/>
  <c r="F287" s="1"/>
  <c r="F288" s="1"/>
  <c r="F289" s="1"/>
  <c r="F628" s="1"/>
  <c r="D285"/>
  <c r="D286" s="1"/>
  <c r="D287" s="1"/>
  <c r="D288" s="1"/>
  <c r="D289" s="1"/>
  <c r="D628" s="1"/>
  <c r="E284"/>
  <c r="E285" s="1"/>
  <c r="E286" s="1"/>
  <c r="E287" s="1"/>
  <c r="E288" s="1"/>
  <c r="E289" s="1"/>
  <c r="E628" s="1"/>
  <c r="G284"/>
  <c r="G285" s="1"/>
  <c r="G137" l="1"/>
  <c r="G149"/>
  <c r="G161"/>
  <c r="G125"/>
  <c r="G173"/>
  <c r="G43"/>
  <c r="G578" l="1"/>
  <c r="G574"/>
  <c r="G568"/>
  <c r="G564"/>
  <c r="G560"/>
  <c r="G554"/>
  <c r="G555" s="1"/>
  <c r="G548"/>
  <c r="G549" s="1"/>
  <c r="G534"/>
  <c r="G530"/>
  <c r="G526"/>
  <c r="G522"/>
  <c r="G518"/>
  <c r="G514"/>
  <c r="G543" l="1"/>
  <c r="G579"/>
  <c r="G569"/>
  <c r="G185" l="1"/>
  <c r="G338"/>
  <c r="G334"/>
  <c r="G330"/>
  <c r="G326"/>
  <c r="G187" l="1"/>
  <c r="G186"/>
  <c r="G251" l="1"/>
  <c r="G299"/>
  <c r="G300" s="1"/>
  <c r="G80" l="1"/>
  <c r="G75"/>
  <c r="G113"/>
  <c r="G178" s="1"/>
  <c r="G374" l="1"/>
  <c r="G370"/>
  <c r="G442" l="1"/>
  <c r="G447" s="1"/>
  <c r="G366"/>
  <c r="G362"/>
  <c r="G358"/>
  <c r="G354" l="1"/>
  <c r="G350"/>
  <c r="G346"/>
  <c r="G418"/>
  <c r="G342"/>
  <c r="G606"/>
  <c r="G428"/>
  <c r="G424"/>
  <c r="G414"/>
  <c r="G410"/>
  <c r="G406"/>
  <c r="G402"/>
  <c r="G398"/>
  <c r="G388"/>
  <c r="G393" s="1"/>
  <c r="G383" l="1"/>
  <c r="G419"/>
  <c r="G437"/>
  <c r="G580"/>
  <c r="G581" s="1"/>
  <c r="G594"/>
  <c r="G590"/>
  <c r="G602"/>
  <c r="G598"/>
  <c r="G316"/>
  <c r="G321" s="1"/>
  <c r="G623" l="1"/>
  <c r="G624" s="1"/>
  <c r="G625" s="1"/>
  <c r="G626" s="1"/>
  <c r="G448"/>
  <c r="G449" s="1"/>
  <c r="G278"/>
  <c r="G279" s="1"/>
  <c r="G193"/>
  <c r="G260" l="1"/>
  <c r="G225" l="1"/>
  <c r="G221"/>
  <c r="G217" l="1"/>
  <c r="G226" s="1"/>
  <c r="G272"/>
  <c r="G268"/>
  <c r="G206"/>
  <c r="G207" s="1"/>
  <c r="G200"/>
  <c r="G201" s="1"/>
  <c r="G194"/>
  <c r="G59" l="1"/>
  <c r="G232"/>
  <c r="G69"/>
  <c r="G242"/>
  <c r="G64"/>
  <c r="G237"/>
  <c r="G247"/>
  <c r="G252" l="1"/>
  <c r="G253" s="1"/>
  <c r="G179"/>
  <c r="G208" s="1"/>
  <c r="G264" l="1"/>
  <c r="G273" l="1"/>
  <c r="G286" s="1"/>
  <c r="G49"/>
  <c r="G54"/>
  <c r="G91" l="1"/>
  <c r="G92" s="1"/>
  <c r="G93" s="1"/>
  <c r="G209" s="1"/>
  <c r="G582"/>
  <c r="G627" s="1"/>
  <c r="G287"/>
  <c r="G288" s="1"/>
  <c r="G289" l="1"/>
  <c r="G628" s="1"/>
  <c r="E14"/>
  <c r="D14" l="1"/>
  <c r="F14" l="1"/>
</calcChain>
</file>

<file path=xl/sharedStrings.xml><?xml version="1.0" encoding="utf-8"?>
<sst xmlns="http://schemas.openxmlformats.org/spreadsheetml/2006/main" count="879" uniqueCount="347">
  <si>
    <t>DEMAND NO. 3</t>
  </si>
  <si>
    <t>Public Works</t>
  </si>
  <si>
    <t>Housing</t>
  </si>
  <si>
    <t>A - Capital Account of General Services</t>
  </si>
  <si>
    <t>Capital Outlay on Public Works</t>
  </si>
  <si>
    <t>Capital</t>
  </si>
  <si>
    <t>Total</t>
  </si>
  <si>
    <t>Voted</t>
  </si>
  <si>
    <t>Major /Sub-Major/Minor/Sub/Detailed Heads</t>
  </si>
  <si>
    <t>REVENUE SECTION</t>
  </si>
  <si>
    <t>M.H.</t>
  </si>
  <si>
    <t>Office Buildings</t>
  </si>
  <si>
    <t>Maintenance and Repairs</t>
  </si>
  <si>
    <t>Building and Housing Department</t>
  </si>
  <si>
    <t>General</t>
  </si>
  <si>
    <t>Direction and Administration</t>
  </si>
  <si>
    <t>Salaries</t>
  </si>
  <si>
    <t>Wages</t>
  </si>
  <si>
    <t>Office Expenses</t>
  </si>
  <si>
    <t>61.46.01</t>
  </si>
  <si>
    <t>61.46.11</t>
  </si>
  <si>
    <t>61.46.13</t>
  </si>
  <si>
    <t>61.47.01</t>
  </si>
  <si>
    <t>61.47.11</t>
  </si>
  <si>
    <t>61.47.13</t>
  </si>
  <si>
    <t>61.48.01</t>
  </si>
  <si>
    <t>61.48.02</t>
  </si>
  <si>
    <t>61.48.11</t>
  </si>
  <si>
    <t>61.48.13</t>
  </si>
  <si>
    <t>Furnishing</t>
  </si>
  <si>
    <t>Lease Charges</t>
  </si>
  <si>
    <t>62.45.14</t>
  </si>
  <si>
    <t>Suspense</t>
  </si>
  <si>
    <t>03.00.43</t>
  </si>
  <si>
    <t>General Pool Accommodation</t>
  </si>
  <si>
    <t>61.45.21</t>
  </si>
  <si>
    <t>61.46.21</t>
  </si>
  <si>
    <t>61.47.21</t>
  </si>
  <si>
    <t>61.48.21</t>
  </si>
  <si>
    <t>CAPITAL SECTION</t>
  </si>
  <si>
    <t>Construction</t>
  </si>
  <si>
    <t>Other Buildings</t>
  </si>
  <si>
    <t>Maintenance of Tashiling Secretariat Complex Building</t>
  </si>
  <si>
    <t>Other Maintenance Expenditure</t>
  </si>
  <si>
    <t>WorkCharged Establishment</t>
  </si>
  <si>
    <t>60.71.02</t>
  </si>
  <si>
    <t>60.72.02</t>
  </si>
  <si>
    <t>60.73.02</t>
  </si>
  <si>
    <t>60.74.02</t>
  </si>
  <si>
    <t>60.75.02</t>
  </si>
  <si>
    <t>61.71.21</t>
  </si>
  <si>
    <t>61.72.21</t>
  </si>
  <si>
    <t>61.73.21</t>
  </si>
  <si>
    <t>61.74.21</t>
  </si>
  <si>
    <t>61.75.21</t>
  </si>
  <si>
    <t>Other Expenditure</t>
  </si>
  <si>
    <t>61.71.27</t>
  </si>
  <si>
    <t>61.72.27</t>
  </si>
  <si>
    <t>61.73.27</t>
  </si>
  <si>
    <t>61.74.27</t>
  </si>
  <si>
    <t>61.75.27</t>
  </si>
  <si>
    <t>II. Details of the estimates and the heads under which this grant will be accounted for:</t>
  </si>
  <si>
    <t>Revenue</t>
  </si>
  <si>
    <t>A - General Services (d) Administrative Services</t>
  </si>
  <si>
    <t>61.44.01</t>
  </si>
  <si>
    <t>61.44.02</t>
  </si>
  <si>
    <t>61.44.11</t>
  </si>
  <si>
    <t>61.44.13</t>
  </si>
  <si>
    <t>Housing &amp; Urban Development</t>
  </si>
  <si>
    <t xml:space="preserve">Note: </t>
  </si>
  <si>
    <t>03</t>
  </si>
  <si>
    <t>Lease Charges  (PWD)</t>
  </si>
  <si>
    <t>Lease Charges (PWD)</t>
  </si>
  <si>
    <t>The above estimate does not include the recoveries shown below which are adjusted in accounts in reduction of expenditure.</t>
  </si>
  <si>
    <t>(In Thousands of Rupees)</t>
  </si>
  <si>
    <t xml:space="preserve">  </t>
  </si>
  <si>
    <t>Head Quarter Establishment</t>
  </si>
  <si>
    <t>Rec</t>
  </si>
  <si>
    <t>Development of Infrastructure Facilities for Judiciary including Gram Nyayalayas</t>
  </si>
  <si>
    <t>31.00.81</t>
  </si>
  <si>
    <t>BUILDINGS AND HOUSING</t>
  </si>
  <si>
    <t>B-Social Services (c) Water Supply, Sanitation</t>
  </si>
  <si>
    <t>Public works, 80-General, 911-Deduct Recoveries of Overpayments</t>
  </si>
  <si>
    <t>61.76.21</t>
  </si>
  <si>
    <t>61.76.27</t>
  </si>
  <si>
    <t>Maintenance &amp; Repairs of Judicial Complex</t>
  </si>
  <si>
    <t>61.77.21</t>
  </si>
  <si>
    <t>61.77.27</t>
  </si>
  <si>
    <t>Maintenance &amp; Repairs of Raj Bhawan Complex</t>
  </si>
  <si>
    <t>Chief Engineer (Buildings) Establishment</t>
  </si>
  <si>
    <t>Budget Estimate</t>
  </si>
  <si>
    <t>61.46.02</t>
  </si>
  <si>
    <t>61.47.02</t>
  </si>
  <si>
    <t>Actuals</t>
  </si>
  <si>
    <t>Budget 
Estimate</t>
  </si>
  <si>
    <t xml:space="preserve"> Revised 
Estimate</t>
  </si>
  <si>
    <t>Buildings and Housing Department</t>
  </si>
  <si>
    <t>Maintenance &amp; Repairs of Office Buildings under Gangtok District</t>
  </si>
  <si>
    <t>Gangtok District</t>
  </si>
  <si>
    <t>Maintenance &amp; Repairs of Govt. Quarters under Gangtok District</t>
  </si>
  <si>
    <t>Maintenance &amp; Repairs of Office Buildings under Gyalshing District</t>
  </si>
  <si>
    <t>Gyalshing District</t>
  </si>
  <si>
    <t>Maintenance &amp; Repairs of Govt. Quarters under Gyalshing District</t>
  </si>
  <si>
    <t>Maintenance &amp; Repairs of Office Buildings under Mangan District</t>
  </si>
  <si>
    <t>Mangan District</t>
  </si>
  <si>
    <t>Maintenance &amp; Repairs of Govt. Quarters under Mangan District</t>
  </si>
  <si>
    <t>Maintenance &amp; Repairs of Office Buildings under Namchi District</t>
  </si>
  <si>
    <t>Namchi District</t>
  </si>
  <si>
    <t>Maintenance &amp; Repairs of Govt. Quarters under Namchi District</t>
  </si>
  <si>
    <t>Materials and Supplies</t>
  </si>
  <si>
    <t>Minor Civil and Electrical Works</t>
  </si>
  <si>
    <t>Medical Treatment</t>
  </si>
  <si>
    <t>Allowances</t>
  </si>
  <si>
    <t>Leave Travel Concession</t>
  </si>
  <si>
    <t>Training Expenses</t>
  </si>
  <si>
    <t>Domestic Travel Expenses</t>
  </si>
  <si>
    <t>Foreign Travel Expenses</t>
  </si>
  <si>
    <t>Printing and Publications</t>
  </si>
  <si>
    <t>Rent for others</t>
  </si>
  <si>
    <t>Fuel and Lubricants</t>
  </si>
  <si>
    <t>61.44.06</t>
  </si>
  <si>
    <t>61.44.07</t>
  </si>
  <si>
    <t>61.44.08</t>
  </si>
  <si>
    <t>61.44.09</t>
  </si>
  <si>
    <t>61.44.12</t>
  </si>
  <si>
    <t>61.44.16</t>
  </si>
  <si>
    <t>61.44.18</t>
  </si>
  <si>
    <t>61.44.24</t>
  </si>
  <si>
    <t>61.46.06</t>
  </si>
  <si>
    <t>61.46.07</t>
  </si>
  <si>
    <t>61.46.09</t>
  </si>
  <si>
    <t>61.46.24</t>
  </si>
  <si>
    <t>61.47.06</t>
  </si>
  <si>
    <t>61.47.07</t>
  </si>
  <si>
    <t>61.47.09</t>
  </si>
  <si>
    <t>61.47.24</t>
  </si>
  <si>
    <t>61.48.06</t>
  </si>
  <si>
    <t>61.48.07</t>
  </si>
  <si>
    <t>61.48.09</t>
  </si>
  <si>
    <t>61.48.24</t>
  </si>
  <si>
    <t>Rent, Rates and Taxes for Land and Buildings</t>
  </si>
  <si>
    <t>03.45.49</t>
  </si>
  <si>
    <t>Other Revenue Expenditure</t>
  </si>
  <si>
    <t>61.45.49</t>
  </si>
  <si>
    <t>Soreng Disrtict</t>
  </si>
  <si>
    <t>03.45.51</t>
  </si>
  <si>
    <t>Motor Vehicles</t>
  </si>
  <si>
    <t>Construction of Speakers Bunglow</t>
  </si>
  <si>
    <t>45.50.72</t>
  </si>
  <si>
    <t>Construction of Scheduled Caste Bhawan at Development Area</t>
  </si>
  <si>
    <t>45.51.72</t>
  </si>
  <si>
    <t>45.52.72</t>
  </si>
  <si>
    <t>Construction of Barrack and Class IV Quarter at Mintokgang</t>
  </si>
  <si>
    <t>45.53.72</t>
  </si>
  <si>
    <t>Building and Structures</t>
  </si>
  <si>
    <t>Construction of New High Court</t>
  </si>
  <si>
    <t>45.54.72</t>
  </si>
  <si>
    <t>Construction of SDM Complex at Dentam</t>
  </si>
  <si>
    <t>46.50.72</t>
  </si>
  <si>
    <t>Construction of SDM Complex at Jorethang</t>
  </si>
  <si>
    <t>48.50.72</t>
  </si>
  <si>
    <t>Construction of SDM Complex at Yangang</t>
  </si>
  <si>
    <t>48.51.72</t>
  </si>
  <si>
    <t>Construction of Yatri Niwas at Krishna Pranami Mangaldam, Namphing</t>
  </si>
  <si>
    <t>48.52.72</t>
  </si>
  <si>
    <t>Construction of Co-operative Building at Nandugaon</t>
  </si>
  <si>
    <t>48.53.72</t>
  </si>
  <si>
    <t>Construction of Brahma Kumaris Centre at Namchi</t>
  </si>
  <si>
    <t>48.55.72</t>
  </si>
  <si>
    <t>Pakyong District</t>
  </si>
  <si>
    <t>Construction of SDO Office at Pakyong</t>
  </si>
  <si>
    <t>Construction of DAC at Pakyong</t>
  </si>
  <si>
    <t>Soreng District</t>
  </si>
  <si>
    <t>Construction of DAC at Soreng</t>
  </si>
  <si>
    <t>49.51.72</t>
  </si>
  <si>
    <t>49.50.72</t>
  </si>
  <si>
    <t>50.50.72</t>
  </si>
  <si>
    <t>31.00.82</t>
  </si>
  <si>
    <t>Other Capital Expenditure</t>
  </si>
  <si>
    <t>Vulnerable Witness Deposition Centres</t>
  </si>
  <si>
    <t>31.57.72</t>
  </si>
  <si>
    <t>Buildings and Structures</t>
  </si>
  <si>
    <t>MH</t>
  </si>
  <si>
    <t>Capital Outlay on Housing</t>
  </si>
  <si>
    <t>01</t>
  </si>
  <si>
    <t>01.106</t>
  </si>
  <si>
    <t>General Pool Accomodation</t>
  </si>
  <si>
    <t>Maintenance of IAS Quarters</t>
  </si>
  <si>
    <t>Maintenance of Mintokgang</t>
  </si>
  <si>
    <t>45.52.60</t>
  </si>
  <si>
    <t>Maintenance of Raj Bhawan</t>
  </si>
  <si>
    <t>Maintenance of  Government Quarters at Deorali and Shyari</t>
  </si>
  <si>
    <t>45.55.72</t>
  </si>
  <si>
    <t>Maintenance of Quarters of Senior Officers</t>
  </si>
  <si>
    <t>45.56.72</t>
  </si>
  <si>
    <t>Gymnasium Hall at VIP Colony</t>
  </si>
  <si>
    <t>45.57.72</t>
  </si>
  <si>
    <t>48.59.72</t>
  </si>
  <si>
    <t>45.58.72</t>
  </si>
  <si>
    <t>45.59.72</t>
  </si>
  <si>
    <t>45.60.72</t>
  </si>
  <si>
    <t>45.61.72</t>
  </si>
  <si>
    <t>45.62.72</t>
  </si>
  <si>
    <t>Construction- Police Housing</t>
  </si>
  <si>
    <t>45.63.72</t>
  </si>
  <si>
    <t>(c) Capital Account of Water Supply, Sanitation, Housing and Urban Development</t>
  </si>
  <si>
    <t>B. Capital Account of Social Services</t>
  </si>
  <si>
    <t>2024-25</t>
  </si>
  <si>
    <t>45.65.72</t>
  </si>
  <si>
    <t>Construction of Pema Choeling Gumpa at Salghari under Poklok Kamrang</t>
  </si>
  <si>
    <t>45.67.72</t>
  </si>
  <si>
    <t>61.76.29</t>
  </si>
  <si>
    <t>61.44.49</t>
  </si>
  <si>
    <t>Repair and Maintenance of VIP Colony</t>
  </si>
  <si>
    <t>45.69.72</t>
  </si>
  <si>
    <t>Construction of Khenchdzonga State of the Art Convention Centre at Namli</t>
  </si>
  <si>
    <t>48.60.72</t>
  </si>
  <si>
    <t>45.70.72</t>
  </si>
  <si>
    <t>45.71.72</t>
  </si>
  <si>
    <t>Construction of Lepcha Primitive Tribal Tourist Center at Dzongu</t>
  </si>
  <si>
    <t>47.50.72</t>
  </si>
  <si>
    <t>Construction of Sirijunga (Phase-II)</t>
  </si>
  <si>
    <t>46.51.72</t>
  </si>
  <si>
    <t>IAS/IPS Officers Residential Accomodation</t>
  </si>
  <si>
    <t>45.72.72</t>
  </si>
  <si>
    <t>45.73.72</t>
  </si>
  <si>
    <t>Construction of Nepali Sanskriti Bhawan at Jorethang</t>
  </si>
  <si>
    <t>48.62.72</t>
  </si>
  <si>
    <t>Construction of Pema Waziling Gumpa at Keteng, Namthang Rateypani Constituency</t>
  </si>
  <si>
    <t>Repairing Facelifting and Painting of Palchen Chosling Monastery at Ralang under Barfung Constituency</t>
  </si>
  <si>
    <t>48.63.72</t>
  </si>
  <si>
    <t>45.74.72</t>
  </si>
  <si>
    <t>Construction of Nyangar Nyingma Zanchup Choling Gumpa at Buriakhop under Daramdin Constituency</t>
  </si>
  <si>
    <t>Rent for Hired Buildings of Lower Secretariat</t>
  </si>
  <si>
    <t>Head Office Establishment</t>
  </si>
  <si>
    <t>90.44.27</t>
  </si>
  <si>
    <t>Minor Civil and Electric Works</t>
  </si>
  <si>
    <t>Office complex for Judicial Administration 
(Central Share)</t>
  </si>
  <si>
    <t>Office complex for Judicial Administration 
(State Share)</t>
  </si>
  <si>
    <t>1000 Beded Hospital at Sokaythang Phase-II</t>
  </si>
  <si>
    <t>Construction of Community Centre at Meerung under Shyari Constituency, East Sikkim</t>
  </si>
  <si>
    <t>Construction of 1000 Bedded Multi Speciality Hospital at Sochaygang East Sikkim Phase -I including Construction of Infectious Disease cum Isolation Unit &amp; Allied Work (SCA)</t>
  </si>
  <si>
    <t>Construction of 1000 Bedded Multi Speciality Hospital at Sochaygang East Sikkim Phase - II (SCA)</t>
  </si>
  <si>
    <t>Construction of Mini Secretariat (SCA)</t>
  </si>
  <si>
    <t>Construction of Unity Mall (SCA)</t>
  </si>
  <si>
    <t>Construction- Police Housing (SCA)</t>
  </si>
  <si>
    <t>Multi-Purpose Community Center at Tadong</t>
  </si>
  <si>
    <t>Construction of Su-Swastha Bhawan at Siliguri</t>
  </si>
  <si>
    <t>Conceptualisation, Design, Drawing and Construction of 300 Bedded District Hospital at Namchi (SCA)</t>
  </si>
  <si>
    <t>Construction of Stairway to Heaven at Daramdin</t>
  </si>
  <si>
    <t>Public Works, 80-General  Buildings, 799-Suspense</t>
  </si>
  <si>
    <t>Government Residential Buildings</t>
  </si>
  <si>
    <t>50.51.72</t>
  </si>
  <si>
    <t>2025-26</t>
  </si>
  <si>
    <t>Golden Jubilee Celebrations of Statehood</t>
  </si>
  <si>
    <t>63.45.49</t>
  </si>
  <si>
    <t>61.49.01</t>
  </si>
  <si>
    <t>61.49.02</t>
  </si>
  <si>
    <t>61.49.06</t>
  </si>
  <si>
    <t>61.49.07</t>
  </si>
  <si>
    <t>61.50.01</t>
  </si>
  <si>
    <t>61.50.02</t>
  </si>
  <si>
    <t>61.50.06</t>
  </si>
  <si>
    <t>61.50.07</t>
  </si>
  <si>
    <t>Construction of Thasya at Karthok Gumpa, Pakyong</t>
  </si>
  <si>
    <t>Repair of VIP Bunglows</t>
  </si>
  <si>
    <t>03.45.60</t>
  </si>
  <si>
    <t>49.54.78</t>
  </si>
  <si>
    <t>Land</t>
  </si>
  <si>
    <t>Limboo Traditional House at Ramidham</t>
  </si>
  <si>
    <t>Construction of Car Parking Yard at Navey Busty, Penlong</t>
  </si>
  <si>
    <t>61.44.29</t>
  </si>
  <si>
    <t>Repair and Maintenance</t>
  </si>
  <si>
    <t>Construction of Quarters at SAP Pangthang</t>
  </si>
  <si>
    <t>Construction of Rai Mankhim at Bikmat under Rangang, Yangang Constituency</t>
  </si>
  <si>
    <t>Construction of SDM Complex at Yuksom</t>
  </si>
  <si>
    <t>Construction of Khas Bhawan</t>
  </si>
  <si>
    <t>Construction and Rennovation of Vidhayak Awas</t>
  </si>
  <si>
    <t>Construction of Shakti Stal at Mungrang</t>
  </si>
  <si>
    <t>Community Centre at Rong</t>
  </si>
  <si>
    <t>Construction of DAC at Soreng (Special Capital Assistance)</t>
  </si>
  <si>
    <t>Construction of DAC at Pakyong (Special Capital Assistance)</t>
  </si>
  <si>
    <t>49.52.72</t>
  </si>
  <si>
    <t>Maintenance &amp; Repairs of Office Buildings under Pakyong District</t>
  </si>
  <si>
    <t>60.76.02</t>
  </si>
  <si>
    <t>Maintenance &amp; Repairs of Office Buildings under Soreng District</t>
  </si>
  <si>
    <t>60.77.02</t>
  </si>
  <si>
    <t>61.78.21</t>
  </si>
  <si>
    <t>61.78.27</t>
  </si>
  <si>
    <t>61.79.21</t>
  </si>
  <si>
    <t>61.79.27</t>
  </si>
  <si>
    <t>61.46.29</t>
  </si>
  <si>
    <t>61.47.29</t>
  </si>
  <si>
    <t>61.48.29</t>
  </si>
  <si>
    <t>61.49.09</t>
  </si>
  <si>
    <t>61.49.11</t>
  </si>
  <si>
    <t>61.49.13</t>
  </si>
  <si>
    <t>61.49.24</t>
  </si>
  <si>
    <t>61.49.29</t>
  </si>
  <si>
    <t>61.50.09</t>
  </si>
  <si>
    <t>61.50.11</t>
  </si>
  <si>
    <t>61.50.13</t>
  </si>
  <si>
    <t>61.50.24</t>
  </si>
  <si>
    <t>61.50.29</t>
  </si>
  <si>
    <t>Design, Drawing and Execution of Khenchendzonga State of the Art Convention Centre at Namli (SCA)</t>
  </si>
  <si>
    <t>03.30.72</t>
  </si>
  <si>
    <t>03.31.72</t>
  </si>
  <si>
    <t>03.32.72</t>
  </si>
  <si>
    <t>03.33.72</t>
  </si>
  <si>
    <t>03.34.72</t>
  </si>
  <si>
    <t>03.35.72</t>
  </si>
  <si>
    <t>Development of Integrated Cultural and Sports Facilities (SCA)</t>
  </si>
  <si>
    <t>Golden Jubilee Integrated Cultural and Sports Village</t>
  </si>
  <si>
    <t>03.36.72</t>
  </si>
  <si>
    <t>03.37.72</t>
  </si>
  <si>
    <t>03.38.72</t>
  </si>
  <si>
    <t xml:space="preserve">Construction of Thasya at Karthok Gumpa, Pakyong </t>
  </si>
  <si>
    <t>Construction of New Office Buildings, Pakyong District</t>
  </si>
  <si>
    <t>03.39.72</t>
  </si>
  <si>
    <t>Construction of Urgen Theme Wasaling Gumpa at Niz Remeng</t>
  </si>
  <si>
    <t>I. Estimate of the amount required in the year ending 31st March, 2027 to defray the Charges in respect of Buildings and Housing</t>
  </si>
  <si>
    <t>2026-27</t>
  </si>
  <si>
    <t>31.50.60</t>
  </si>
  <si>
    <t>31.51.60</t>
  </si>
  <si>
    <t>Construction of State Library and Administrative Complex at Gangtok (SASCI)</t>
  </si>
  <si>
    <t>Emoluments of Chairpersons, Advisors &amp; OSDs</t>
  </si>
  <si>
    <t>61.60.49</t>
  </si>
  <si>
    <t>60</t>
  </si>
  <si>
    <t>03.29.72</t>
  </si>
  <si>
    <t>45.69.60</t>
  </si>
  <si>
    <t>Lift for SLSA Building</t>
  </si>
  <si>
    <t>45.75.60</t>
  </si>
  <si>
    <t>Construction of Nursing Stations and toilets for transgenders, disabled and child friendly toilets</t>
  </si>
  <si>
    <t>External Electrification and Service Connection</t>
  </si>
  <si>
    <t>Roof Repair of Assembly Secretariat</t>
  </si>
  <si>
    <t>45.76.60</t>
  </si>
  <si>
    <t>Construction of Annex Building at OSH, New Delhi</t>
  </si>
  <si>
    <t>03.28.72</t>
  </si>
  <si>
    <t>Construction of SDM Complex at Khamdong, Singtam</t>
  </si>
  <si>
    <t>Tokchi Gumpa at Manilakhang, Nathang- Machong</t>
  </si>
  <si>
    <t>31.58.72</t>
  </si>
  <si>
    <t>45.84.72</t>
  </si>
  <si>
    <t>Office Building Cum Guest House of Former Legislators Federation of Sikkim</t>
  </si>
  <si>
    <t>Work Charged Establishment</t>
  </si>
  <si>
    <t>Construction of New Siikim House, 14 Panchasheel Marg, New Delhi</t>
  </si>
  <si>
    <t>03.40.72</t>
  </si>
  <si>
    <t>03.41.72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</si>
</sst>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0#"/>
    <numFmt numFmtId="165" formatCode="0##"/>
    <numFmt numFmtId="166" formatCode="0#.###"/>
    <numFmt numFmtId="167" formatCode="0#.#00"/>
    <numFmt numFmtId="168" formatCode="0;[Red]0"/>
  </numFmts>
  <fonts count="7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Alignment="0"/>
    <xf numFmtId="0" fontId="2" fillId="0" borderId="0" applyAlignment="0"/>
    <xf numFmtId="0" fontId="2" fillId="0" borderId="0"/>
    <xf numFmtId="43" fontId="1" fillId="0" borderId="0" applyFont="0" applyFill="0" applyBorder="0" applyAlignment="0" applyProtection="0"/>
    <xf numFmtId="0" fontId="2" fillId="0" borderId="0"/>
  </cellStyleXfs>
  <cellXfs count="177">
    <xf numFmtId="0" fontId="0" fillId="0" borderId="0" xfId="0"/>
    <xf numFmtId="0" fontId="4" fillId="0" borderId="0" xfId="7" applyNumberFormat="1" applyFont="1" applyFill="1" applyBorder="1" applyAlignment="1" applyProtection="1">
      <alignment horizontal="right" vertical="top"/>
    </xf>
    <xf numFmtId="0" fontId="4" fillId="0" borderId="0" xfId="7" applyNumberFormat="1" applyFont="1" applyFill="1" applyBorder="1" applyAlignment="1" applyProtection="1">
      <alignment horizontal="center"/>
    </xf>
    <xf numFmtId="0" fontId="4" fillId="0" borderId="0" xfId="7" applyNumberFormat="1" applyFont="1" applyFill="1" applyAlignment="1" applyProtection="1">
      <alignment horizontal="left" vertical="top"/>
    </xf>
    <xf numFmtId="0" fontId="4" fillId="0" borderId="0" xfId="7" applyNumberFormat="1" applyFont="1" applyFill="1" applyAlignment="1" applyProtection="1">
      <alignment horizontal="right" vertical="top"/>
    </xf>
    <xf numFmtId="0" fontId="4" fillId="0" borderId="0" xfId="7" applyNumberFormat="1" applyFont="1" applyFill="1" applyAlignment="1" applyProtection="1">
      <alignment horizontal="center"/>
    </xf>
    <xf numFmtId="0" fontId="3" fillId="0" borderId="0" xfId="7" applyNumberFormat="1" applyFont="1" applyFill="1" applyProtection="1"/>
    <xf numFmtId="0" fontId="3" fillId="0" borderId="0" xfId="7" applyNumberFormat="1" applyFont="1" applyFill="1" applyAlignment="1" applyProtection="1">
      <alignment horizontal="right"/>
    </xf>
    <xf numFmtId="0" fontId="3" fillId="0" borderId="0" xfId="7" applyNumberFormat="1" applyFont="1" applyFill="1" applyAlignment="1" applyProtection="1">
      <alignment horizontal="left"/>
    </xf>
    <xf numFmtId="0" fontId="3" fillId="0" borderId="0" xfId="7" applyNumberFormat="1" applyFont="1" applyFill="1" applyAlignment="1" applyProtection="1">
      <alignment horizontal="center"/>
    </xf>
    <xf numFmtId="0" fontId="3" fillId="0" borderId="0" xfId="2" applyNumberFormat="1" applyFont="1" applyFill="1" applyAlignment="1" applyProtection="1">
      <alignment horizontal="left" vertical="top"/>
    </xf>
    <xf numFmtId="0" fontId="3" fillId="0" borderId="0" xfId="7" applyNumberFormat="1" applyFont="1" applyFill="1" applyAlignment="1" applyProtection="1">
      <alignment horizontal="right" vertical="top"/>
    </xf>
    <xf numFmtId="0" fontId="4" fillId="0" borderId="0" xfId="7" applyNumberFormat="1" applyFont="1" applyFill="1" applyProtection="1"/>
    <xf numFmtId="0" fontId="4" fillId="0" borderId="0" xfId="3" applyNumberFormat="1" applyFont="1" applyFill="1" applyBorder="1" applyAlignment="1" applyProtection="1">
      <alignment horizontal="center"/>
    </xf>
    <xf numFmtId="0" fontId="3" fillId="0" borderId="0" xfId="7" applyNumberFormat="1" applyFont="1" applyFill="1" applyBorder="1" applyAlignment="1" applyProtection="1">
      <alignment horizontal="right" vertical="top"/>
    </xf>
    <xf numFmtId="0" fontId="3" fillId="0" borderId="0" xfId="6" applyFont="1" applyFill="1" applyBorder="1" applyAlignment="1" applyProtection="1">
      <alignment horizontal="left" vertical="top" wrapText="1"/>
    </xf>
    <xf numFmtId="0" fontId="3" fillId="0" borderId="0" xfId="6" applyFont="1" applyFill="1" applyBorder="1" applyAlignment="1" applyProtection="1">
      <alignment horizontal="right" vertical="top" wrapText="1"/>
    </xf>
    <xf numFmtId="0" fontId="3" fillId="0" borderId="1" xfId="5" applyFont="1" applyFill="1" applyBorder="1" applyAlignment="1" applyProtection="1">
      <alignment horizontal="left"/>
    </xf>
    <xf numFmtId="0" fontId="3" fillId="0" borderId="1" xfId="5" applyNumberFormat="1" applyFont="1" applyFill="1" applyBorder="1" applyProtection="1"/>
    <xf numFmtId="0" fontId="6" fillId="0" borderId="1" xfId="5" applyNumberFormat="1" applyFont="1" applyFill="1" applyBorder="1" applyAlignment="1" applyProtection="1">
      <alignment horizontal="right"/>
    </xf>
    <xf numFmtId="0" fontId="4" fillId="0" borderId="0" xfId="7" applyNumberFormat="1" applyFont="1" applyFill="1" applyAlignment="1" applyProtection="1">
      <alignment horizontal="left"/>
    </xf>
    <xf numFmtId="0" fontId="3" fillId="0" borderId="0" xfId="7" applyNumberFormat="1" applyFont="1" applyFill="1" applyBorder="1" applyAlignment="1" applyProtection="1">
      <alignment horizontal="center"/>
    </xf>
    <xf numFmtId="0" fontId="3" fillId="0" borderId="0" xfId="7" applyNumberFormat="1" applyFont="1" applyFill="1" applyBorder="1" applyAlignment="1" applyProtection="1">
      <alignment horizontal="right"/>
    </xf>
    <xf numFmtId="168" fontId="3" fillId="0" borderId="0" xfId="7" applyNumberFormat="1" applyFont="1" applyFill="1" applyBorder="1" applyAlignment="1" applyProtection="1">
      <alignment horizontal="center"/>
    </xf>
    <xf numFmtId="0" fontId="3" fillId="0" borderId="0" xfId="4" applyNumberFormat="1" applyFont="1" applyFill="1" applyAlignment="1" applyProtection="1">
      <alignment horizontal="left" vertical="top"/>
    </xf>
    <xf numFmtId="0" fontId="4" fillId="0" borderId="0" xfId="7" applyNumberFormat="1" applyFont="1" applyFill="1" applyAlignment="1" applyProtection="1">
      <alignment horizontal="left" vertical="top" wrapText="1"/>
    </xf>
    <xf numFmtId="164" fontId="3" fillId="0" borderId="0" xfId="7" applyNumberFormat="1" applyFont="1" applyFill="1" applyAlignment="1" applyProtection="1">
      <alignment horizontal="right" vertical="top"/>
    </xf>
    <xf numFmtId="0" fontId="3" fillId="0" borderId="0" xfId="7" applyFont="1" applyFill="1" applyAlignment="1" applyProtection="1">
      <alignment horizontal="left" vertical="top" wrapText="1"/>
    </xf>
    <xf numFmtId="168" fontId="3" fillId="0" borderId="0" xfId="7" applyNumberFormat="1" applyFont="1" applyFill="1" applyProtection="1"/>
    <xf numFmtId="166" fontId="4" fillId="0" borderId="0" xfId="7" applyNumberFormat="1" applyFont="1" applyFill="1" applyAlignment="1" applyProtection="1">
      <alignment horizontal="right" vertical="top"/>
    </xf>
    <xf numFmtId="0" fontId="4" fillId="0" borderId="0" xfId="7" applyFont="1" applyFill="1" applyAlignment="1" applyProtection="1">
      <alignment horizontal="left" vertical="top" wrapText="1"/>
    </xf>
    <xf numFmtId="0" fontId="3" fillId="0" borderId="0" xfId="7" applyNumberFormat="1" applyFont="1" applyFill="1" applyBorder="1" applyProtection="1"/>
    <xf numFmtId="168" fontId="3" fillId="0" borderId="0" xfId="7" applyNumberFormat="1" applyFont="1" applyFill="1" applyBorder="1" applyProtection="1"/>
    <xf numFmtId="0" fontId="3" fillId="0" borderId="0" xfId="4" applyNumberFormat="1" applyFont="1" applyFill="1" applyBorder="1" applyAlignment="1" applyProtection="1">
      <alignment horizontal="right" vertical="top"/>
    </xf>
    <xf numFmtId="43" fontId="3" fillId="0" borderId="0" xfId="1" applyFont="1" applyFill="1" applyBorder="1" applyAlignment="1" applyProtection="1">
      <alignment horizontal="right" wrapText="1"/>
    </xf>
    <xf numFmtId="0" fontId="3" fillId="0" borderId="0" xfId="7" applyNumberFormat="1" applyFont="1" applyFill="1" applyBorder="1" applyAlignment="1" applyProtection="1">
      <alignment horizontal="left" vertical="top"/>
    </xf>
    <xf numFmtId="0" fontId="3" fillId="0" borderId="0" xfId="7" applyNumberFormat="1" applyFont="1" applyFill="1" applyBorder="1" applyAlignment="1" applyProtection="1">
      <alignment horizontal="left" vertical="top" wrapText="1"/>
    </xf>
    <xf numFmtId="0" fontId="3" fillId="0" borderId="0" xfId="7" applyNumberFormat="1" applyFont="1" applyFill="1" applyBorder="1" applyAlignment="1" applyProtection="1">
      <alignment horizontal="left" vertical="center" wrapText="1"/>
    </xf>
    <xf numFmtId="0" fontId="3" fillId="0" borderId="1" xfId="7" applyNumberFormat="1" applyFont="1" applyFill="1" applyBorder="1" applyAlignment="1" applyProtection="1">
      <alignment horizontal="left" vertical="top"/>
    </xf>
    <xf numFmtId="0" fontId="3" fillId="0" borderId="1" xfId="7" applyNumberFormat="1" applyFont="1" applyFill="1" applyBorder="1" applyAlignment="1" applyProtection="1">
      <alignment horizontal="left" vertical="top" wrapText="1"/>
    </xf>
    <xf numFmtId="166" fontId="4" fillId="0" borderId="0" xfId="7" applyNumberFormat="1" applyFont="1" applyFill="1" applyBorder="1" applyAlignment="1" applyProtection="1">
      <alignment horizontal="right" vertical="top"/>
    </xf>
    <xf numFmtId="0" fontId="4" fillId="0" borderId="0" xfId="7" applyFont="1" applyFill="1" applyBorder="1" applyAlignment="1" applyProtection="1">
      <alignment horizontal="left" vertical="top" wrapText="1"/>
    </xf>
    <xf numFmtId="0" fontId="3" fillId="0" borderId="0" xfId="4" applyNumberFormat="1" applyFont="1" applyFill="1" applyBorder="1" applyAlignment="1" applyProtection="1">
      <alignment horizontal="left" vertical="top"/>
    </xf>
    <xf numFmtId="164" fontId="3" fillId="0" borderId="0" xfId="7" applyNumberFormat="1" applyFont="1" applyFill="1" applyBorder="1" applyAlignment="1" applyProtection="1">
      <alignment horizontal="right" vertical="top"/>
    </xf>
    <xf numFmtId="0" fontId="3" fillId="0" borderId="0" xfId="7" applyFont="1" applyFill="1" applyBorder="1" applyAlignment="1" applyProtection="1">
      <alignment horizontal="left" vertical="top" wrapText="1"/>
    </xf>
    <xf numFmtId="0" fontId="3" fillId="0" borderId="0" xfId="7" applyNumberFormat="1" applyFont="1" applyFill="1" applyBorder="1" applyAlignment="1" applyProtection="1">
      <alignment horizontal="right" wrapText="1"/>
    </xf>
    <xf numFmtId="0" fontId="4" fillId="0" borderId="0" xfId="7" applyNumberFormat="1" applyFont="1" applyFill="1" applyBorder="1" applyAlignment="1" applyProtection="1">
      <alignment horizontal="left" vertical="top" wrapText="1"/>
    </xf>
    <xf numFmtId="49" fontId="3" fillId="0" borderId="0" xfId="4" applyNumberFormat="1" applyFont="1" applyFill="1" applyBorder="1" applyAlignment="1" applyProtection="1">
      <alignment horizontal="right" vertical="top"/>
    </xf>
    <xf numFmtId="0" fontId="3" fillId="0" borderId="1" xfId="4" applyNumberFormat="1" applyFont="1" applyFill="1" applyBorder="1" applyAlignment="1" applyProtection="1">
      <alignment horizontal="left" vertical="top"/>
    </xf>
    <xf numFmtId="0" fontId="3" fillId="0" borderId="0" xfId="7" applyNumberFormat="1" applyFont="1" applyFill="1" applyAlignment="1" applyProtection="1">
      <alignment horizontal="left" vertical="center" wrapText="1"/>
    </xf>
    <xf numFmtId="167" fontId="4" fillId="0" borderId="0" xfId="7" applyNumberFormat="1" applyFont="1" applyFill="1" applyBorder="1" applyAlignment="1" applyProtection="1">
      <alignment horizontal="right" vertical="top"/>
    </xf>
    <xf numFmtId="0" fontId="4" fillId="0" borderId="0" xfId="7" applyFont="1" applyFill="1" applyAlignment="1" applyProtection="1">
      <alignment horizontal="right" vertical="top"/>
    </xf>
    <xf numFmtId="0" fontId="4" fillId="0" borderId="3" xfId="7" applyNumberFormat="1" applyFont="1" applyFill="1" applyBorder="1" applyAlignment="1" applyProtection="1">
      <alignment horizontal="left" vertical="center" wrapText="1"/>
    </xf>
    <xf numFmtId="165" fontId="3" fillId="0" borderId="0" xfId="7" applyNumberFormat="1" applyFont="1" applyFill="1" applyBorder="1" applyAlignment="1" applyProtection="1">
      <alignment horizontal="right" vertical="top"/>
    </xf>
    <xf numFmtId="0" fontId="3" fillId="0" borderId="0" xfId="7" applyNumberFormat="1" applyFont="1" applyFill="1" applyBorder="1" applyAlignment="1" applyProtection="1">
      <alignment vertical="center" wrapText="1"/>
    </xf>
    <xf numFmtId="49" fontId="3" fillId="0" borderId="0" xfId="7" applyNumberFormat="1" applyFont="1" applyFill="1" applyBorder="1" applyAlignment="1" applyProtection="1">
      <alignment horizontal="right" vertical="top"/>
    </xf>
    <xf numFmtId="0" fontId="3" fillId="0" borderId="3" xfId="7" applyNumberFormat="1" applyFont="1" applyFill="1" applyBorder="1" applyAlignment="1" applyProtection="1">
      <alignment horizontal="left" vertical="top"/>
    </xf>
    <xf numFmtId="0" fontId="3" fillId="0" borderId="3" xfId="7" applyNumberFormat="1" applyFont="1" applyFill="1" applyBorder="1" applyAlignment="1" applyProtection="1">
      <alignment horizontal="right" vertical="top"/>
    </xf>
    <xf numFmtId="0" fontId="4" fillId="0" borderId="3" xfId="7" applyNumberFormat="1" applyFont="1" applyFill="1" applyBorder="1" applyAlignment="1" applyProtection="1">
      <alignment horizontal="left" vertical="top" wrapText="1"/>
    </xf>
    <xf numFmtId="0" fontId="3" fillId="0" borderId="0" xfId="1" applyNumberFormat="1" applyFont="1" applyFill="1" applyBorder="1" applyAlignment="1" applyProtection="1">
      <alignment horizontal="left"/>
    </xf>
    <xf numFmtId="1" fontId="3" fillId="0" borderId="0" xfId="1" applyNumberFormat="1" applyFont="1" applyFill="1" applyBorder="1" applyAlignment="1" applyProtection="1">
      <alignment horizontal="right" wrapText="1"/>
    </xf>
    <xf numFmtId="1" fontId="3" fillId="0" borderId="0" xfId="7" applyNumberFormat="1" applyFont="1" applyFill="1" applyAlignment="1" applyProtection="1">
      <alignment horizontal="right"/>
    </xf>
    <xf numFmtId="1" fontId="3" fillId="0" borderId="0" xfId="1" applyNumberFormat="1" applyFont="1" applyFill="1" applyBorder="1" applyAlignment="1" applyProtection="1">
      <alignment horizontal="right"/>
    </xf>
    <xf numFmtId="1" fontId="3" fillId="0" borderId="0" xfId="7" applyNumberFormat="1" applyFont="1" applyFill="1" applyBorder="1" applyAlignment="1" applyProtection="1">
      <alignment horizontal="right"/>
    </xf>
    <xf numFmtId="1" fontId="3" fillId="0" borderId="0" xfId="7" applyNumberFormat="1" applyFont="1" applyFill="1" applyBorder="1" applyAlignment="1" applyProtection="1">
      <alignment wrapText="1"/>
    </xf>
    <xf numFmtId="1" fontId="3" fillId="0" borderId="2" xfId="1" applyNumberFormat="1" applyFont="1" applyFill="1" applyBorder="1" applyAlignment="1" applyProtection="1">
      <alignment horizontal="right" wrapText="1"/>
    </xf>
    <xf numFmtId="1" fontId="3" fillId="0" borderId="0" xfId="7" applyNumberFormat="1" applyFont="1" applyFill="1" applyBorder="1" applyAlignment="1" applyProtection="1">
      <alignment horizontal="right" wrapText="1"/>
    </xf>
    <xf numFmtId="1" fontId="3" fillId="0" borderId="0" xfId="7" applyNumberFormat="1" applyFont="1" applyFill="1" applyAlignment="1" applyProtection="1">
      <alignment horizontal="right" wrapText="1"/>
    </xf>
    <xf numFmtId="1" fontId="3" fillId="0" borderId="2" xfId="7" applyNumberFormat="1" applyFont="1" applyFill="1" applyBorder="1" applyAlignment="1" applyProtection="1">
      <alignment horizontal="right" wrapText="1"/>
    </xf>
    <xf numFmtId="43" fontId="3" fillId="0" borderId="0" xfId="1" applyFont="1" applyFill="1" applyBorder="1" applyProtection="1"/>
    <xf numFmtId="0" fontId="3" fillId="0" borderId="0" xfId="1" applyNumberFormat="1" applyFont="1" applyFill="1" applyBorder="1" applyAlignment="1" applyProtection="1">
      <alignment horizontal="right" wrapText="1"/>
    </xf>
    <xf numFmtId="43" fontId="3" fillId="0" borderId="0" xfId="1" applyFont="1" applyFill="1" applyAlignment="1" applyProtection="1">
      <alignment horizontal="right" wrapText="1"/>
    </xf>
    <xf numFmtId="0" fontId="3" fillId="0" borderId="1" xfId="1" applyNumberFormat="1" applyFont="1" applyFill="1" applyBorder="1" applyAlignment="1" applyProtection="1">
      <alignment horizontal="right" wrapText="1"/>
    </xf>
    <xf numFmtId="43" fontId="3" fillId="0" borderId="1" xfId="1" applyFont="1" applyFill="1" applyBorder="1" applyAlignment="1" applyProtection="1">
      <alignment horizontal="right" wrapText="1"/>
    </xf>
    <xf numFmtId="0" fontId="3" fillId="0" borderId="3" xfId="1" applyNumberFormat="1" applyFont="1" applyFill="1" applyBorder="1" applyAlignment="1" applyProtection="1">
      <alignment horizontal="right" wrapText="1"/>
    </xf>
    <xf numFmtId="43" fontId="3" fillId="0" borderId="3" xfId="1" applyFont="1" applyFill="1" applyBorder="1" applyAlignment="1" applyProtection="1">
      <alignment horizontal="right" wrapText="1"/>
    </xf>
    <xf numFmtId="0" fontId="3" fillId="0" borderId="0" xfId="1" applyNumberFormat="1" applyFont="1" applyFill="1" applyAlignment="1" applyProtection="1">
      <alignment horizontal="right" wrapText="1"/>
    </xf>
    <xf numFmtId="0" fontId="3" fillId="0" borderId="0" xfId="6" applyFont="1" applyFill="1" applyProtection="1"/>
    <xf numFmtId="0" fontId="3" fillId="0" borderId="0" xfId="7" applyNumberFormat="1" applyFont="1" applyFill="1" applyAlignment="1" applyProtection="1">
      <alignment vertical="center"/>
    </xf>
    <xf numFmtId="0" fontId="3" fillId="0" borderId="0" xfId="8" applyNumberFormat="1" applyFont="1" applyFill="1" applyBorder="1" applyAlignment="1" applyProtection="1">
      <alignment horizontal="left" vertical="top" wrapText="1"/>
    </xf>
    <xf numFmtId="0" fontId="3" fillId="0" borderId="1" xfId="7" applyNumberFormat="1" applyFont="1" applyFill="1" applyBorder="1" applyAlignment="1" applyProtection="1">
      <alignment horizontal="right" vertical="top"/>
    </xf>
    <xf numFmtId="1" fontId="3" fillId="0" borderId="0" xfId="7" applyNumberFormat="1" applyFont="1" applyFill="1" applyBorder="1" applyAlignment="1" applyProtection="1"/>
    <xf numFmtId="1" fontId="3" fillId="0" borderId="0" xfId="7" applyNumberFormat="1" applyFont="1" applyFill="1" applyAlignment="1" applyProtection="1"/>
    <xf numFmtId="0" fontId="3" fillId="0" borderId="1" xfId="4" applyNumberFormat="1" applyFont="1" applyFill="1" applyBorder="1" applyAlignment="1" applyProtection="1">
      <alignment horizontal="right" vertical="top"/>
    </xf>
    <xf numFmtId="0" fontId="3" fillId="0" borderId="0" xfId="8" applyNumberFormat="1" applyFont="1" applyFill="1" applyBorder="1" applyAlignment="1" applyProtection="1">
      <alignment horizontal="right" vertical="top"/>
    </xf>
    <xf numFmtId="0" fontId="3" fillId="0" borderId="3" xfId="7" applyNumberFormat="1" applyFont="1" applyFill="1" applyBorder="1" applyAlignment="1" applyProtection="1">
      <alignment horizontal="right" wrapText="1"/>
    </xf>
    <xf numFmtId="0" fontId="3" fillId="0" borderId="0" xfId="1" applyNumberFormat="1" applyFont="1" applyFill="1" applyBorder="1" applyProtection="1"/>
    <xf numFmtId="0" fontId="3" fillId="0" borderId="0" xfId="1" applyNumberFormat="1" applyFont="1" applyFill="1" applyBorder="1" applyAlignment="1" applyProtection="1">
      <alignment wrapText="1"/>
    </xf>
    <xf numFmtId="0" fontId="3" fillId="0" borderId="1" xfId="1" applyNumberFormat="1" applyFont="1" applyFill="1" applyBorder="1" applyAlignment="1" applyProtection="1">
      <alignment wrapText="1"/>
    </xf>
    <xf numFmtId="0" fontId="3" fillId="0" borderId="0" xfId="6" applyNumberFormat="1" applyFont="1" applyFill="1" applyBorder="1" applyAlignment="1" applyProtection="1">
      <alignment horizontal="left" vertical="top" wrapText="1"/>
    </xf>
    <xf numFmtId="49" fontId="4" fillId="0" borderId="0" xfId="7" applyNumberFormat="1" applyFont="1" applyFill="1" applyBorder="1" applyAlignment="1" applyProtection="1">
      <alignment horizontal="right" vertical="top"/>
    </xf>
    <xf numFmtId="0" fontId="3" fillId="0" borderId="1" xfId="7" applyNumberFormat="1" applyFont="1" applyFill="1" applyBorder="1" applyAlignment="1" applyProtection="1">
      <alignment horizontal="left" vertical="center" wrapText="1"/>
    </xf>
    <xf numFmtId="0" fontId="4" fillId="0" borderId="0" xfId="7" applyNumberFormat="1" applyFont="1" applyFill="1" applyAlignment="1" applyProtection="1">
      <alignment horizontal="center" vertical="top"/>
    </xf>
    <xf numFmtId="0" fontId="3" fillId="0" borderId="1" xfId="7" applyNumberFormat="1" applyFont="1" applyFill="1" applyBorder="1" applyProtection="1"/>
    <xf numFmtId="0" fontId="3" fillId="0" borderId="0" xfId="6" applyFont="1" applyFill="1" applyBorder="1" applyProtection="1"/>
    <xf numFmtId="0" fontId="3" fillId="0" borderId="0" xfId="9" applyNumberFormat="1" applyFont="1" applyFill="1" applyBorder="1" applyAlignment="1" applyProtection="1">
      <alignment horizontal="center" vertical="top"/>
    </xf>
    <xf numFmtId="0" fontId="3" fillId="0" borderId="0" xfId="8" applyFont="1" applyFill="1"/>
    <xf numFmtId="0" fontId="3" fillId="0" borderId="0" xfId="10" applyNumberFormat="1" applyFont="1" applyFill="1" applyBorder="1" applyAlignment="1" applyProtection="1">
      <alignment horizontal="right" wrapText="1"/>
    </xf>
    <xf numFmtId="0" fontId="3" fillId="0" borderId="0" xfId="10" applyNumberFormat="1" applyFont="1" applyFill="1" applyBorder="1" applyAlignment="1" applyProtection="1">
      <alignment horizontal="center" wrapText="1"/>
    </xf>
    <xf numFmtId="0" fontId="6" fillId="0" borderId="0" xfId="8" applyNumberFormat="1" applyFont="1" applyFill="1" applyAlignment="1" applyProtection="1"/>
    <xf numFmtId="43" fontId="3" fillId="0" borderId="0" xfId="1" applyFont="1" applyFill="1" applyAlignment="1">
      <alignment horizontal="right" wrapText="1"/>
    </xf>
    <xf numFmtId="43" fontId="3" fillId="0" borderId="3" xfId="1" applyFont="1" applyFill="1" applyBorder="1" applyAlignment="1">
      <alignment horizontal="right" wrapText="1"/>
    </xf>
    <xf numFmtId="0" fontId="3" fillId="0" borderId="0" xfId="8" applyNumberFormat="1" applyFont="1" applyFill="1" applyBorder="1" applyAlignment="1" applyProtection="1"/>
    <xf numFmtId="43" fontId="3" fillId="0" borderId="1" xfId="1" applyFont="1" applyFill="1" applyBorder="1" applyAlignment="1">
      <alignment horizontal="right" wrapText="1"/>
    </xf>
    <xf numFmtId="0" fontId="3" fillId="0" borderId="1" xfId="9" applyNumberFormat="1" applyFont="1" applyFill="1" applyBorder="1" applyAlignment="1" applyProtection="1">
      <alignment horizontal="center" vertical="top"/>
    </xf>
    <xf numFmtId="0" fontId="3" fillId="0" borderId="1" xfId="8" applyNumberFormat="1" applyFont="1" applyFill="1" applyBorder="1" applyAlignment="1" applyProtection="1">
      <alignment horizontal="right" vertical="top"/>
    </xf>
    <xf numFmtId="0" fontId="3" fillId="0" borderId="0" xfId="7" applyNumberFormat="1" applyFont="1" applyFill="1" applyAlignment="1" applyProtection="1">
      <alignment horizontal="left" vertical="top"/>
    </xf>
    <xf numFmtId="0" fontId="3" fillId="0" borderId="0" xfId="6" applyNumberFormat="1" applyFont="1" applyFill="1" applyBorder="1" applyAlignment="1" applyProtection="1">
      <alignment horizontal="right" vertical="top" wrapText="1"/>
    </xf>
    <xf numFmtId="0" fontId="3" fillId="0" borderId="1" xfId="1" applyNumberFormat="1" applyFont="1" applyFill="1" applyBorder="1" applyAlignment="1">
      <alignment horizontal="right" wrapText="1"/>
    </xf>
    <xf numFmtId="0" fontId="3" fillId="0" borderId="1" xfId="8" applyNumberFormat="1" applyFont="1" applyFill="1" applyBorder="1" applyAlignment="1" applyProtection="1">
      <alignment horizontal="left" vertical="top" wrapText="1"/>
    </xf>
    <xf numFmtId="0" fontId="3" fillId="0" borderId="0" xfId="8" applyNumberFormat="1" applyFont="1" applyFill="1" applyAlignment="1" applyProtection="1">
      <alignment horizontal="right" vertical="top"/>
    </xf>
    <xf numFmtId="0" fontId="3" fillId="0" borderId="0" xfId="11" applyFont="1" applyFill="1" applyBorder="1" applyAlignment="1" applyProtection="1">
      <alignment horizontal="left" vertical="center" wrapText="1"/>
    </xf>
    <xf numFmtId="0" fontId="3" fillId="0" borderId="0" xfId="8" applyNumberFormat="1" applyFont="1" applyFill="1" applyAlignment="1" applyProtection="1">
      <alignment horizontal="left" vertical="top" wrapText="1"/>
    </xf>
    <xf numFmtId="0" fontId="3" fillId="0" borderId="0" xfId="8" applyNumberFormat="1" applyFont="1" applyFill="1" applyBorder="1" applyAlignment="1" applyProtection="1">
      <alignment vertical="center" wrapText="1"/>
    </xf>
    <xf numFmtId="43" fontId="3" fillId="0" borderId="2" xfId="1" applyFont="1" applyFill="1" applyBorder="1" applyAlignment="1">
      <alignment horizontal="right" wrapText="1"/>
    </xf>
    <xf numFmtId="43" fontId="3" fillId="0" borderId="2" xfId="1" applyFont="1" applyFill="1" applyBorder="1" applyAlignment="1" applyProtection="1">
      <alignment horizontal="right" wrapText="1"/>
    </xf>
    <xf numFmtId="0" fontId="3" fillId="0" borderId="0" xfId="9" applyNumberFormat="1" applyFont="1" applyFill="1" applyBorder="1" applyAlignment="1" applyProtection="1">
      <alignment horizontal="left" vertical="top"/>
    </xf>
    <xf numFmtId="1" fontId="3" fillId="0" borderId="0" xfId="8" applyNumberFormat="1" applyFont="1" applyFill="1" applyBorder="1" applyAlignment="1" applyProtection="1">
      <alignment horizontal="right" wrapText="1"/>
    </xf>
    <xf numFmtId="43" fontId="3" fillId="0" borderId="0" xfId="1" applyFont="1" applyFill="1" applyBorder="1" applyAlignment="1">
      <alignment horizontal="right" wrapText="1"/>
    </xf>
    <xf numFmtId="0" fontId="3" fillId="0" borderId="1" xfId="6" applyNumberFormat="1" applyFont="1" applyFill="1" applyBorder="1" applyAlignment="1" applyProtection="1">
      <alignment horizontal="left" vertical="top" wrapText="1"/>
    </xf>
    <xf numFmtId="0" fontId="3" fillId="0" borderId="1" xfId="6" applyNumberFormat="1" applyFont="1" applyFill="1" applyBorder="1" applyAlignment="1" applyProtection="1">
      <alignment horizontal="right" vertical="top" wrapText="1"/>
    </xf>
    <xf numFmtId="0" fontId="4" fillId="0" borderId="1" xfId="7" applyNumberFormat="1" applyFont="1" applyFill="1" applyBorder="1" applyAlignment="1" applyProtection="1">
      <alignment horizontal="right" vertical="top"/>
    </xf>
    <xf numFmtId="0" fontId="4" fillId="0" borderId="1" xfId="7" applyNumberFormat="1" applyFont="1" applyFill="1" applyBorder="1" applyAlignment="1" applyProtection="1">
      <alignment horizontal="left" vertical="top" wrapText="1"/>
    </xf>
    <xf numFmtId="0" fontId="4" fillId="0" borderId="0" xfId="7" applyNumberFormat="1" applyFont="1" applyFill="1" applyBorder="1" applyAlignment="1" applyProtection="1">
      <alignment horizontal="right"/>
    </xf>
    <xf numFmtId="0" fontId="3" fillId="0" borderId="1" xfId="6" applyFont="1" applyFill="1" applyBorder="1" applyAlignment="1" applyProtection="1">
      <alignment horizontal="left" vertical="top" wrapText="1"/>
    </xf>
    <xf numFmtId="0" fontId="3" fillId="0" borderId="1" xfId="6" applyFont="1" applyFill="1" applyBorder="1" applyAlignment="1" applyProtection="1">
      <alignment horizontal="right" vertical="top" wrapText="1"/>
    </xf>
    <xf numFmtId="0" fontId="3" fillId="0" borderId="1" xfId="5" applyNumberFormat="1" applyFont="1" applyFill="1" applyBorder="1" applyAlignment="1" applyProtection="1">
      <alignment horizontal="right"/>
    </xf>
    <xf numFmtId="0" fontId="3" fillId="0" borderId="1" xfId="5" applyNumberFormat="1" applyFont="1" applyFill="1" applyBorder="1" applyAlignment="1" applyProtection="1">
      <alignment vertical="center" wrapText="1"/>
    </xf>
    <xf numFmtId="0" fontId="3" fillId="0" borderId="0" xfId="1" applyNumberFormat="1" applyFont="1" applyFill="1" applyAlignment="1">
      <alignment horizontal="right" wrapText="1"/>
    </xf>
    <xf numFmtId="0" fontId="3" fillId="0" borderId="3" xfId="1" applyNumberFormat="1" applyFont="1" applyFill="1" applyBorder="1" applyAlignment="1">
      <alignment horizontal="right" wrapText="1"/>
    </xf>
    <xf numFmtId="0" fontId="6" fillId="0" borderId="0" xfId="7" applyNumberFormat="1" applyFont="1" applyFill="1" applyBorder="1" applyAlignment="1" applyProtection="1">
      <alignment horizontal="left" vertical="top"/>
    </xf>
    <xf numFmtId="0" fontId="3" fillId="0" borderId="0" xfId="8" applyNumberFormat="1" applyFont="1" applyFill="1" applyBorder="1" applyAlignment="1" applyProtection="1">
      <alignment horizontal="right" wrapText="1"/>
    </xf>
    <xf numFmtId="0" fontId="3" fillId="0" borderId="2" xfId="1" applyNumberFormat="1" applyFont="1" applyFill="1" applyBorder="1" applyAlignment="1">
      <alignment horizontal="right" wrapText="1"/>
    </xf>
    <xf numFmtId="0" fontId="3" fillId="0" borderId="0" xfId="1" applyNumberFormat="1" applyFont="1" applyFill="1" applyBorder="1" applyAlignment="1">
      <alignment horizontal="right" wrapText="1"/>
    </xf>
    <xf numFmtId="0" fontId="3" fillId="0" borderId="0" xfId="8" applyNumberFormat="1" applyFont="1" applyFill="1"/>
    <xf numFmtId="0" fontId="3" fillId="0" borderId="2" xfId="1" applyNumberFormat="1" applyFont="1" applyFill="1" applyBorder="1" applyAlignment="1" applyProtection="1">
      <alignment horizontal="right" wrapText="1"/>
    </xf>
    <xf numFmtId="49" fontId="3" fillId="0" borderId="0" xfId="6" applyNumberFormat="1" applyFont="1" applyFill="1" applyBorder="1" applyAlignment="1" applyProtection="1">
      <alignment horizontal="right" vertical="top" wrapText="1"/>
    </xf>
    <xf numFmtId="0" fontId="3" fillId="0" borderId="0" xfId="7" applyNumberFormat="1" applyFont="1" applyFill="1" applyAlignment="1" applyProtection="1">
      <alignment horizontal="right" wrapText="1"/>
    </xf>
    <xf numFmtId="0" fontId="3" fillId="0" borderId="0" xfId="7" applyNumberFormat="1" applyFont="1" applyFill="1" applyAlignment="1" applyProtection="1">
      <alignment horizontal="left" vertical="top" wrapText="1"/>
    </xf>
    <xf numFmtId="0" fontId="3" fillId="0" borderId="0" xfId="8" applyFont="1" applyFill="1" applyAlignment="1">
      <alignment horizontal="left" vertical="top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top" wrapText="1"/>
    </xf>
    <xf numFmtId="1" fontId="5" fillId="0" borderId="0" xfId="7" applyNumberFormat="1" applyFont="1" applyFill="1" applyBorder="1" applyAlignment="1" applyProtection="1">
      <alignment horizontal="right"/>
    </xf>
    <xf numFmtId="0" fontId="3" fillId="0" borderId="2" xfId="6" applyFont="1" applyFill="1" applyBorder="1" applyAlignment="1" applyProtection="1">
      <alignment horizontal="left" vertical="top" wrapText="1"/>
    </xf>
    <xf numFmtId="0" fontId="3" fillId="0" borderId="2" xfId="6" applyFont="1" applyFill="1" applyBorder="1" applyAlignment="1" applyProtection="1">
      <alignment horizontal="right" vertical="top" wrapText="1"/>
    </xf>
    <xf numFmtId="0" fontId="3" fillId="0" borderId="0" xfId="5" applyFont="1" applyFill="1" applyBorder="1" applyAlignment="1" applyProtection="1">
      <alignment horizontal="left" vertical="top"/>
    </xf>
    <xf numFmtId="0" fontId="3" fillId="0" borderId="2" xfId="5" applyNumberFormat="1" applyFont="1" applyFill="1" applyBorder="1" applyAlignment="1" applyProtection="1">
      <alignment horizontal="right"/>
    </xf>
    <xf numFmtId="0" fontId="3" fillId="0" borderId="0" xfId="5" applyNumberFormat="1" applyFont="1" applyFill="1" applyBorder="1" applyAlignment="1" applyProtection="1">
      <alignment horizontal="right" wrapText="1"/>
    </xf>
    <xf numFmtId="0" fontId="3" fillId="0" borderId="2" xfId="5" applyNumberFormat="1" applyFont="1" applyFill="1" applyBorder="1" applyAlignment="1" applyProtection="1">
      <alignment horizontal="right" wrapText="1"/>
    </xf>
    <xf numFmtId="0" fontId="3" fillId="0" borderId="0" xfId="5" applyFont="1" applyFill="1" applyBorder="1" applyAlignment="1" applyProtection="1"/>
    <xf numFmtId="0" fontId="3" fillId="0" borderId="0" xfId="5" applyNumberFormat="1" applyFont="1" applyFill="1" applyBorder="1" applyAlignment="1" applyProtection="1">
      <alignment horizontal="right" vertical="center"/>
    </xf>
    <xf numFmtId="0" fontId="3" fillId="0" borderId="0" xfId="6" applyFont="1" applyFill="1" applyAlignment="1" applyProtection="1">
      <alignment horizontal="right" vertical="top"/>
    </xf>
    <xf numFmtId="0" fontId="5" fillId="0" borderId="0" xfId="7" applyNumberFormat="1" applyFont="1" applyFill="1" applyBorder="1" applyAlignment="1" applyProtection="1">
      <alignment horizontal="left" vertical="top"/>
    </xf>
    <xf numFmtId="0" fontId="5" fillId="0" borderId="0" xfId="7" applyNumberFormat="1" applyFont="1" applyFill="1" applyBorder="1" applyAlignment="1" applyProtection="1">
      <alignment horizontal="right" vertical="top"/>
    </xf>
    <xf numFmtId="0" fontId="5" fillId="0" borderId="0" xfId="6" applyFont="1" applyFill="1" applyBorder="1" applyAlignment="1" applyProtection="1">
      <alignment vertical="top"/>
    </xf>
    <xf numFmtId="0" fontId="5" fillId="0" borderId="0" xfId="7" applyNumberFormat="1" applyFont="1" applyFill="1" applyProtection="1"/>
    <xf numFmtId="0" fontId="3" fillId="0" borderId="1" xfId="7" applyFont="1" applyFill="1" applyBorder="1" applyAlignment="1" applyProtection="1">
      <alignment horizontal="left" vertical="top" wrapText="1"/>
    </xf>
    <xf numFmtId="0" fontId="3" fillId="0" borderId="0" xfId="8" applyNumberFormat="1" applyFont="1" applyFill="1" applyBorder="1" applyAlignment="1" applyProtection="1">
      <alignment horizontal="left" vertical="center" wrapText="1"/>
    </xf>
    <xf numFmtId="0" fontId="6" fillId="0" borderId="0" xfId="7" applyNumberFormat="1" applyFont="1" applyFill="1" applyAlignment="1" applyProtection="1">
      <alignment horizontal="left" vertical="top"/>
    </xf>
    <xf numFmtId="0" fontId="6" fillId="0" borderId="0" xfId="7" applyNumberFormat="1" applyFont="1" applyFill="1" applyAlignment="1" applyProtection="1">
      <alignment vertical="top"/>
    </xf>
    <xf numFmtId="0" fontId="6" fillId="0" borderId="0" xfId="7" applyNumberFormat="1" applyFont="1" applyFill="1" applyProtection="1"/>
    <xf numFmtId="1" fontId="6" fillId="0" borderId="0" xfId="7" applyNumberFormat="1" applyFont="1" applyFill="1" applyAlignment="1" applyProtection="1">
      <alignment horizontal="right"/>
    </xf>
    <xf numFmtId="1" fontId="6" fillId="0" borderId="0" xfId="1" applyNumberFormat="1" applyFont="1" applyFill="1" applyAlignment="1" applyProtection="1">
      <alignment horizontal="right"/>
    </xf>
    <xf numFmtId="0" fontId="6" fillId="0" borderId="0" xfId="7" applyFont="1" applyFill="1" applyBorder="1" applyAlignment="1">
      <alignment horizontal="left" vertical="top"/>
    </xf>
    <xf numFmtId="0" fontId="6" fillId="0" borderId="0" xfId="7" applyFont="1" applyFill="1" applyBorder="1" applyAlignment="1">
      <alignment horizontal="right" vertical="top"/>
    </xf>
    <xf numFmtId="0" fontId="6" fillId="0" borderId="0" xfId="7" applyFont="1" applyFill="1" applyBorder="1" applyAlignment="1" applyProtection="1">
      <alignment horizontal="left" vertical="top" wrapText="1"/>
    </xf>
    <xf numFmtId="43" fontId="6" fillId="0" borderId="0" xfId="1" applyFont="1" applyFill="1" applyBorder="1" applyAlignment="1" applyProtection="1">
      <alignment horizontal="right" wrapText="1"/>
    </xf>
    <xf numFmtId="1" fontId="6" fillId="0" borderId="0" xfId="1" applyNumberFormat="1" applyFont="1" applyFill="1" applyBorder="1" applyAlignment="1" applyProtection="1">
      <alignment horizontal="right" wrapText="1"/>
    </xf>
    <xf numFmtId="0" fontId="6" fillId="0" borderId="0" xfId="7" applyNumberFormat="1" applyFont="1" applyFill="1" applyBorder="1" applyAlignment="1" applyProtection="1">
      <alignment horizontal="right" vertical="top"/>
    </xf>
    <xf numFmtId="0" fontId="6" fillId="0" borderId="0" xfId="1" applyNumberFormat="1" applyFont="1" applyFill="1" applyBorder="1" applyAlignment="1" applyProtection="1">
      <alignment horizontal="left" vertical="top" wrapText="1"/>
    </xf>
    <xf numFmtId="49" fontId="3" fillId="0" borderId="1" xfId="7" applyNumberFormat="1" applyFont="1" applyFill="1" applyBorder="1" applyAlignment="1" applyProtection="1">
      <alignment horizontal="right" vertical="top"/>
    </xf>
    <xf numFmtId="0" fontId="6" fillId="0" borderId="0" xfId="1" applyNumberFormat="1" applyFont="1" applyFill="1" applyBorder="1" applyAlignment="1" applyProtection="1">
      <alignment horizontal="right" vertical="center" wrapText="1"/>
    </xf>
    <xf numFmtId="43" fontId="6" fillId="0" borderId="0" xfId="1" applyFont="1" applyFill="1" applyBorder="1" applyAlignment="1" applyProtection="1">
      <alignment horizontal="right" vertical="center" wrapText="1"/>
    </xf>
    <xf numFmtId="0" fontId="3" fillId="0" borderId="0" xfId="7" applyNumberFormat="1" applyFont="1" applyFill="1" applyAlignment="1" applyProtection="1">
      <alignment horizontal="right" wrapText="1"/>
    </xf>
    <xf numFmtId="0" fontId="3" fillId="0" borderId="0" xfId="2" applyNumberFormat="1" applyFont="1" applyFill="1" applyAlignment="1" applyProtection="1">
      <alignment horizontal="left" vertical="top" wrapText="1"/>
    </xf>
    <xf numFmtId="0" fontId="6" fillId="0" borderId="0" xfId="7" applyNumberFormat="1" applyFont="1" applyFill="1" applyAlignment="1" applyProtection="1">
      <alignment horizontal="left" vertical="top" wrapText="1"/>
    </xf>
    <xf numFmtId="0" fontId="4" fillId="0" borderId="0" xfId="7" applyNumberFormat="1" applyFont="1" applyFill="1" applyBorder="1" applyAlignment="1" applyProtection="1">
      <alignment horizontal="center"/>
    </xf>
  </cellXfs>
  <cellStyles count="12">
    <cellStyle name="Comma" xfId="1" builtinId="3"/>
    <cellStyle name="Comma 10" xfId="10"/>
    <cellStyle name="Normal" xfId="0" builtinId="0"/>
    <cellStyle name="Normal_budget 2004-05_2.6.04" xfId="2"/>
    <cellStyle name="Normal_BUDGET FOR  03-04" xfId="3"/>
    <cellStyle name="Normal_BUDGET FOR  03-04 10-02-03" xfId="11"/>
    <cellStyle name="Normal_budget for 03-04" xfId="4"/>
    <cellStyle name="Normal_budget for 03-04 2" xfId="9"/>
    <cellStyle name="Normal_BUDGET-2000" xfId="5"/>
    <cellStyle name="Normal_budgetDocNIC02-03" xfId="6"/>
    <cellStyle name="Normal_DEMAND17" xfId="7"/>
    <cellStyle name="Normal_DEMAND17 2" xfId="8"/>
  </cellStyles>
  <dxfs count="0"/>
  <tableStyles count="0" defaultTableStyle="TableStyleMedium9" defaultPivotStyle="PivotStyleLight16"/>
  <colors>
    <mruColors>
      <color rgb="FFFF0066"/>
      <color rgb="FFFFCCFF"/>
      <color rgb="FF99FF66"/>
      <color rgb="FF66FF33"/>
      <color rgb="FFFF00FF"/>
      <color rgb="FF0066FF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573364</xdr:colOff>
      <xdr:row>21</xdr:row>
      <xdr:rowOff>134150</xdr:rowOff>
    </xdr:from>
    <xdr:to>
      <xdr:col>10</xdr:col>
      <xdr:colOff>335115</xdr:colOff>
      <xdr:row>25</xdr:row>
      <xdr:rowOff>182217</xdr:rowOff>
    </xdr:to>
    <xdr:sp macro="" textlink="">
      <xdr:nvSpPr>
        <xdr:cNvPr id="1339" name="Text Box 143" hidden="1"/>
        <xdr:cNvSpPr txBox="1">
          <a:spLocks noChangeArrowheads="1"/>
        </xdr:cNvSpPr>
      </xdr:nvSpPr>
      <xdr:spPr bwMode="auto">
        <a:xfrm>
          <a:off x="7839075" y="3781425"/>
          <a:ext cx="981075" cy="7239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 editAs="absolute">
    <xdr:from>
      <xdr:col>8</xdr:col>
      <xdr:colOff>573364</xdr:colOff>
      <xdr:row>24</xdr:row>
      <xdr:rowOff>66261</xdr:rowOff>
    </xdr:from>
    <xdr:to>
      <xdr:col>10</xdr:col>
      <xdr:colOff>335115</xdr:colOff>
      <xdr:row>28</xdr:row>
      <xdr:rowOff>74544</xdr:rowOff>
    </xdr:to>
    <xdr:sp macro="" textlink="">
      <xdr:nvSpPr>
        <xdr:cNvPr id="1340" name="Text Box 144" hidden="1"/>
        <xdr:cNvSpPr txBox="1">
          <a:spLocks noChangeArrowheads="1"/>
        </xdr:cNvSpPr>
      </xdr:nvSpPr>
      <xdr:spPr bwMode="auto">
        <a:xfrm>
          <a:off x="7839075" y="4248150"/>
          <a:ext cx="981075" cy="8001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 editAs="absolute">
    <xdr:from>
      <xdr:col>8</xdr:col>
      <xdr:colOff>573364</xdr:colOff>
      <xdr:row>72</xdr:row>
      <xdr:rowOff>0</xdr:rowOff>
    </xdr:from>
    <xdr:to>
      <xdr:col>10</xdr:col>
      <xdr:colOff>335115</xdr:colOff>
      <xdr:row>75</xdr:row>
      <xdr:rowOff>142875</xdr:rowOff>
    </xdr:to>
    <xdr:sp macro="" textlink="">
      <xdr:nvSpPr>
        <xdr:cNvPr id="1341" name="Text Box 145" hidden="1"/>
        <xdr:cNvSpPr txBox="1">
          <a:spLocks noChangeArrowheads="1"/>
        </xdr:cNvSpPr>
      </xdr:nvSpPr>
      <xdr:spPr bwMode="auto">
        <a:xfrm>
          <a:off x="7839075" y="14268450"/>
          <a:ext cx="981075" cy="6858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 editAs="absolute">
    <xdr:from>
      <xdr:col>8</xdr:col>
      <xdr:colOff>573364</xdr:colOff>
      <xdr:row>87</xdr:row>
      <xdr:rowOff>16566</xdr:rowOff>
    </xdr:from>
    <xdr:to>
      <xdr:col>10</xdr:col>
      <xdr:colOff>335115</xdr:colOff>
      <xdr:row>91</xdr:row>
      <xdr:rowOff>115957</xdr:rowOff>
    </xdr:to>
    <xdr:sp macro="" textlink="">
      <xdr:nvSpPr>
        <xdr:cNvPr id="1342" name="Text Box 146" hidden="1"/>
        <xdr:cNvSpPr txBox="1">
          <a:spLocks noChangeArrowheads="1"/>
        </xdr:cNvSpPr>
      </xdr:nvSpPr>
      <xdr:spPr bwMode="auto">
        <a:xfrm>
          <a:off x="7839075" y="17192625"/>
          <a:ext cx="981075" cy="7239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 editAs="absolute">
    <xdr:from>
      <xdr:col>8</xdr:col>
      <xdr:colOff>573364</xdr:colOff>
      <xdr:row>93</xdr:row>
      <xdr:rowOff>123825</xdr:rowOff>
    </xdr:from>
    <xdr:to>
      <xdr:col>10</xdr:col>
      <xdr:colOff>335115</xdr:colOff>
      <xdr:row>97</xdr:row>
      <xdr:rowOff>170207</xdr:rowOff>
    </xdr:to>
    <xdr:sp macro="" textlink="">
      <xdr:nvSpPr>
        <xdr:cNvPr id="1343" name="Text Box 147" hidden="1"/>
        <xdr:cNvSpPr txBox="1">
          <a:spLocks noChangeArrowheads="1"/>
        </xdr:cNvSpPr>
      </xdr:nvSpPr>
      <xdr:spPr bwMode="auto">
        <a:xfrm>
          <a:off x="7839075" y="18411825"/>
          <a:ext cx="981075" cy="7239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 editAs="absolute">
    <xdr:from>
      <xdr:col>8</xdr:col>
      <xdr:colOff>573364</xdr:colOff>
      <xdr:row>100</xdr:row>
      <xdr:rowOff>57978</xdr:rowOff>
    </xdr:from>
    <xdr:to>
      <xdr:col>10</xdr:col>
      <xdr:colOff>335115</xdr:colOff>
      <xdr:row>103</xdr:row>
      <xdr:rowOff>140804</xdr:rowOff>
    </xdr:to>
    <xdr:sp macro="" textlink="">
      <xdr:nvSpPr>
        <xdr:cNvPr id="1344" name="Text Box 148" hidden="1"/>
        <xdr:cNvSpPr txBox="1">
          <a:spLocks noChangeArrowheads="1"/>
        </xdr:cNvSpPr>
      </xdr:nvSpPr>
      <xdr:spPr bwMode="auto">
        <a:xfrm>
          <a:off x="7839075" y="19621500"/>
          <a:ext cx="981075" cy="66675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 editAs="absolute">
    <xdr:from>
      <xdr:col>8</xdr:col>
      <xdr:colOff>169710</xdr:colOff>
      <xdr:row>72</xdr:row>
      <xdr:rowOff>0</xdr:rowOff>
    </xdr:from>
    <xdr:to>
      <xdr:col>9</xdr:col>
      <xdr:colOff>335890</xdr:colOff>
      <xdr:row>75</xdr:row>
      <xdr:rowOff>142875</xdr:rowOff>
    </xdr:to>
    <xdr:sp macro="" textlink="">
      <xdr:nvSpPr>
        <xdr:cNvPr id="1345" name="Text Box 149" hidden="1"/>
        <xdr:cNvSpPr txBox="1">
          <a:spLocks noChangeArrowheads="1"/>
        </xdr:cNvSpPr>
      </xdr:nvSpPr>
      <xdr:spPr bwMode="auto">
        <a:xfrm>
          <a:off x="7448550" y="14268450"/>
          <a:ext cx="790575" cy="6858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 editAs="absolute">
    <xdr:from>
      <xdr:col>8</xdr:col>
      <xdr:colOff>169710</xdr:colOff>
      <xdr:row>87</xdr:row>
      <xdr:rowOff>16566</xdr:rowOff>
    </xdr:from>
    <xdr:to>
      <xdr:col>9</xdr:col>
      <xdr:colOff>335890</xdr:colOff>
      <xdr:row>91</xdr:row>
      <xdr:rowOff>115957</xdr:rowOff>
    </xdr:to>
    <xdr:sp macro="" textlink="">
      <xdr:nvSpPr>
        <xdr:cNvPr id="1346" name="Text Box 150" hidden="1"/>
        <xdr:cNvSpPr txBox="1">
          <a:spLocks noChangeArrowheads="1"/>
        </xdr:cNvSpPr>
      </xdr:nvSpPr>
      <xdr:spPr bwMode="auto">
        <a:xfrm>
          <a:off x="7448550" y="17192625"/>
          <a:ext cx="790575" cy="7239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 editAs="absolute">
    <xdr:from>
      <xdr:col>8</xdr:col>
      <xdr:colOff>169710</xdr:colOff>
      <xdr:row>93</xdr:row>
      <xdr:rowOff>123825</xdr:rowOff>
    </xdr:from>
    <xdr:to>
      <xdr:col>9</xdr:col>
      <xdr:colOff>335890</xdr:colOff>
      <xdr:row>97</xdr:row>
      <xdr:rowOff>170207</xdr:rowOff>
    </xdr:to>
    <xdr:sp macro="" textlink="">
      <xdr:nvSpPr>
        <xdr:cNvPr id="1347" name="Text Box 151" hidden="1"/>
        <xdr:cNvSpPr txBox="1">
          <a:spLocks noChangeArrowheads="1"/>
        </xdr:cNvSpPr>
      </xdr:nvSpPr>
      <xdr:spPr bwMode="auto">
        <a:xfrm>
          <a:off x="7448550" y="18411825"/>
          <a:ext cx="790575" cy="7239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 editAs="absolute">
    <xdr:from>
      <xdr:col>8</xdr:col>
      <xdr:colOff>169710</xdr:colOff>
      <xdr:row>72</xdr:row>
      <xdr:rowOff>173935</xdr:rowOff>
    </xdr:from>
    <xdr:to>
      <xdr:col>9</xdr:col>
      <xdr:colOff>335890</xdr:colOff>
      <xdr:row>76</xdr:row>
      <xdr:rowOff>149087</xdr:rowOff>
    </xdr:to>
    <xdr:sp macro="" textlink="">
      <xdr:nvSpPr>
        <xdr:cNvPr id="1348" name="Text Box 152" hidden="1"/>
        <xdr:cNvSpPr txBox="1">
          <a:spLocks noChangeArrowheads="1"/>
        </xdr:cNvSpPr>
      </xdr:nvSpPr>
      <xdr:spPr bwMode="auto">
        <a:xfrm>
          <a:off x="7448550" y="14420850"/>
          <a:ext cx="790575" cy="70485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 editAs="absolute">
    <xdr:from>
      <xdr:col>8</xdr:col>
      <xdr:colOff>169710</xdr:colOff>
      <xdr:row>101</xdr:row>
      <xdr:rowOff>0</xdr:rowOff>
    </xdr:from>
    <xdr:to>
      <xdr:col>9</xdr:col>
      <xdr:colOff>335890</xdr:colOff>
      <xdr:row>104</xdr:row>
      <xdr:rowOff>173936</xdr:rowOff>
    </xdr:to>
    <xdr:sp macro="" textlink="">
      <xdr:nvSpPr>
        <xdr:cNvPr id="1349" name="Text Box 153" hidden="1"/>
        <xdr:cNvSpPr txBox="1">
          <a:spLocks noChangeArrowheads="1"/>
        </xdr:cNvSpPr>
      </xdr:nvSpPr>
      <xdr:spPr bwMode="auto">
        <a:xfrm>
          <a:off x="7448550" y="19754850"/>
          <a:ext cx="790575" cy="7239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 editAs="absolute">
    <xdr:from>
      <xdr:col>8</xdr:col>
      <xdr:colOff>573364</xdr:colOff>
      <xdr:row>161</xdr:row>
      <xdr:rowOff>87376</xdr:rowOff>
    </xdr:from>
    <xdr:to>
      <xdr:col>10</xdr:col>
      <xdr:colOff>335115</xdr:colOff>
      <xdr:row>165</xdr:row>
      <xdr:rowOff>118059</xdr:rowOff>
    </xdr:to>
    <xdr:sp macro="" textlink="">
      <xdr:nvSpPr>
        <xdr:cNvPr id="1350" name="Text Box 154" hidden="1"/>
        <xdr:cNvSpPr txBox="1">
          <a:spLocks noChangeArrowheads="1"/>
        </xdr:cNvSpPr>
      </xdr:nvSpPr>
      <xdr:spPr bwMode="auto">
        <a:xfrm>
          <a:off x="7839075" y="30727650"/>
          <a:ext cx="981075" cy="6858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 editAs="absolute">
    <xdr:from>
      <xdr:col>8</xdr:col>
      <xdr:colOff>573364</xdr:colOff>
      <xdr:row>164</xdr:row>
      <xdr:rowOff>124239</xdr:rowOff>
    </xdr:from>
    <xdr:to>
      <xdr:col>10</xdr:col>
      <xdr:colOff>335115</xdr:colOff>
      <xdr:row>168</xdr:row>
      <xdr:rowOff>66261</xdr:rowOff>
    </xdr:to>
    <xdr:sp macro="" textlink="">
      <xdr:nvSpPr>
        <xdr:cNvPr id="1351" name="Text Box 155" hidden="1"/>
        <xdr:cNvSpPr txBox="1">
          <a:spLocks noChangeArrowheads="1"/>
        </xdr:cNvSpPr>
      </xdr:nvSpPr>
      <xdr:spPr bwMode="auto">
        <a:xfrm>
          <a:off x="7839075" y="31194375"/>
          <a:ext cx="981075" cy="7239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73" transitionEvaluation="1" codeName="Sheet25">
    <tabColor rgb="FFC00000"/>
  </sheetPr>
  <dimension ref="A1:XDJ634"/>
  <sheetViews>
    <sheetView tabSelected="1" view="pageBreakPreview" topLeftCell="A73" zoomScale="115" zoomScaleSheetLayoutView="115" workbookViewId="0">
      <selection activeCell="N16" sqref="N16"/>
    </sheetView>
  </sheetViews>
  <sheetFormatPr defaultColWidth="9.140625" defaultRowHeight="12.75"/>
  <cols>
    <col min="1" max="1" width="5.85546875" style="106" customWidth="1"/>
    <col min="2" max="2" width="8.140625" style="11" customWidth="1"/>
    <col min="3" max="3" width="41.7109375" style="6" customWidth="1"/>
    <col min="4" max="7" width="10.7109375" style="6" customWidth="1"/>
    <col min="8" max="16384" width="9.140625" style="6"/>
  </cols>
  <sheetData>
    <row r="1" spans="1:7">
      <c r="A1" s="176" t="s">
        <v>0</v>
      </c>
      <c r="B1" s="176"/>
      <c r="C1" s="176"/>
      <c r="D1" s="176"/>
      <c r="E1" s="176"/>
      <c r="F1" s="176"/>
      <c r="G1" s="176"/>
    </row>
    <row r="2" spans="1:7">
      <c r="A2" s="176" t="s">
        <v>80</v>
      </c>
      <c r="B2" s="176"/>
      <c r="C2" s="176"/>
      <c r="D2" s="176"/>
      <c r="E2" s="176"/>
      <c r="F2" s="176"/>
      <c r="G2" s="176"/>
    </row>
    <row r="3" spans="1:7" ht="8.4499999999999993" customHeight="1">
      <c r="A3" s="3"/>
      <c r="B3" s="4"/>
      <c r="C3" s="5"/>
      <c r="D3" s="5"/>
      <c r="E3" s="5"/>
      <c r="F3" s="5"/>
      <c r="G3" s="5"/>
    </row>
    <row r="4" spans="1:7" ht="14.45" customHeight="1">
      <c r="A4" s="3"/>
      <c r="B4" s="4"/>
      <c r="C4" s="7" t="s">
        <v>63</v>
      </c>
      <c r="D4" s="5">
        <v>2059</v>
      </c>
      <c r="E4" s="8" t="s">
        <v>1</v>
      </c>
      <c r="F4" s="5"/>
      <c r="G4" s="5"/>
    </row>
    <row r="5" spans="1:7" ht="14.45" customHeight="1">
      <c r="A5" s="3"/>
      <c r="B5" s="4"/>
      <c r="C5" s="7" t="s">
        <v>81</v>
      </c>
      <c r="F5" s="5"/>
      <c r="G5" s="5"/>
    </row>
    <row r="6" spans="1:7" ht="14.45" customHeight="1">
      <c r="A6" s="3"/>
      <c r="B6" s="4"/>
      <c r="C6" s="7" t="s">
        <v>68</v>
      </c>
      <c r="D6" s="5">
        <v>2216</v>
      </c>
      <c r="E6" s="8" t="s">
        <v>2</v>
      </c>
      <c r="F6" s="5"/>
      <c r="G6" s="5"/>
    </row>
    <row r="7" spans="1:7" ht="14.45" customHeight="1">
      <c r="A7" s="3"/>
      <c r="B7" s="4"/>
      <c r="C7" s="7" t="s">
        <v>3</v>
      </c>
      <c r="D7" s="5">
        <v>4059</v>
      </c>
      <c r="E7" s="8" t="s">
        <v>4</v>
      </c>
      <c r="F7" s="5"/>
      <c r="G7" s="5"/>
    </row>
    <row r="8" spans="1:7" ht="14.45" customHeight="1">
      <c r="A8" s="3"/>
      <c r="B8" s="4"/>
      <c r="C8" s="7" t="s">
        <v>206</v>
      </c>
      <c r="G8" s="5"/>
    </row>
    <row r="9" spans="1:7" ht="25.5" customHeight="1">
      <c r="A9" s="173" t="s">
        <v>205</v>
      </c>
      <c r="B9" s="173"/>
      <c r="C9" s="173"/>
      <c r="D9" s="92">
        <v>4216</v>
      </c>
      <c r="E9" s="106" t="s">
        <v>183</v>
      </c>
      <c r="F9" s="5"/>
      <c r="G9" s="5"/>
    </row>
    <row r="10" spans="1:7" ht="12" customHeight="1">
      <c r="A10" s="3"/>
      <c r="B10" s="4"/>
      <c r="C10" s="7"/>
      <c r="D10" s="5"/>
      <c r="E10" s="8"/>
      <c r="F10" s="5"/>
      <c r="G10" s="5"/>
    </row>
    <row r="11" spans="1:7" ht="15" customHeight="1">
      <c r="A11" s="174" t="s">
        <v>320</v>
      </c>
      <c r="B11" s="174"/>
      <c r="C11" s="174"/>
      <c r="D11" s="174"/>
      <c r="E11" s="174"/>
      <c r="F11" s="174"/>
      <c r="G11" s="174"/>
    </row>
    <row r="12" spans="1:7" ht="9.75" customHeight="1">
      <c r="A12" s="10"/>
      <c r="B12" s="4"/>
      <c r="C12" s="7"/>
      <c r="D12" s="9"/>
      <c r="F12" s="5"/>
      <c r="G12" s="5"/>
    </row>
    <row r="13" spans="1:7">
      <c r="A13" s="10"/>
      <c r="C13" s="12"/>
      <c r="D13" s="13" t="s">
        <v>62</v>
      </c>
      <c r="E13" s="13" t="s">
        <v>5</v>
      </c>
      <c r="F13" s="13" t="s">
        <v>6</v>
      </c>
    </row>
    <row r="14" spans="1:7">
      <c r="A14" s="10"/>
      <c r="C14" s="123" t="s">
        <v>7</v>
      </c>
      <c r="D14" s="5">
        <f>G289</f>
        <v>536352</v>
      </c>
      <c r="E14" s="5">
        <f>G627</f>
        <v>15957014</v>
      </c>
      <c r="F14" s="5">
        <f>SUM(D14:E14)</f>
        <v>16493366</v>
      </c>
    </row>
    <row r="15" spans="1:7">
      <c r="A15" s="10"/>
      <c r="D15" s="2"/>
      <c r="E15" s="5"/>
      <c r="F15" s="5"/>
    </row>
    <row r="16" spans="1:7">
      <c r="A16" s="10" t="s">
        <v>61</v>
      </c>
      <c r="B16" s="14"/>
      <c r="C16" s="8"/>
    </row>
    <row r="17" spans="1:7" s="77" customFormat="1" ht="13.5" customHeight="1">
      <c r="A17" s="15"/>
      <c r="B17" s="16"/>
      <c r="C17" s="17"/>
      <c r="D17" s="18"/>
      <c r="E17" s="18"/>
      <c r="F17" s="18"/>
      <c r="G17" s="19" t="s">
        <v>74</v>
      </c>
    </row>
    <row r="18" spans="1:7" s="77" customFormat="1" ht="27" customHeight="1">
      <c r="A18" s="143"/>
      <c r="B18" s="144"/>
      <c r="C18" s="145"/>
      <c r="D18" s="146" t="s">
        <v>93</v>
      </c>
      <c r="E18" s="147" t="s">
        <v>94</v>
      </c>
      <c r="F18" s="148" t="s">
        <v>95</v>
      </c>
      <c r="G18" s="148" t="s">
        <v>90</v>
      </c>
    </row>
    <row r="19" spans="1:7" s="77" customFormat="1">
      <c r="A19" s="15"/>
      <c r="B19" s="149" t="s">
        <v>8</v>
      </c>
      <c r="C19" s="149"/>
      <c r="D19" s="150" t="s">
        <v>207</v>
      </c>
      <c r="E19" s="151" t="s">
        <v>253</v>
      </c>
      <c r="F19" s="151" t="s">
        <v>253</v>
      </c>
      <c r="G19" s="151" t="s">
        <v>321</v>
      </c>
    </row>
    <row r="20" spans="1:7" s="77" customFormat="1" ht="8.25" customHeight="1">
      <c r="A20" s="124"/>
      <c r="B20" s="125"/>
      <c r="C20" s="17"/>
      <c r="D20" s="126"/>
      <c r="E20" s="126"/>
      <c r="F20" s="126"/>
      <c r="G20" s="127"/>
    </row>
    <row r="21" spans="1:7" ht="13.9" customHeight="1">
      <c r="C21" s="20" t="s">
        <v>9</v>
      </c>
      <c r="D21" s="21"/>
      <c r="E21" s="21"/>
      <c r="F21" s="23"/>
      <c r="G21" s="22"/>
    </row>
    <row r="22" spans="1:7" ht="13.9" customHeight="1">
      <c r="A22" s="24" t="s">
        <v>10</v>
      </c>
      <c r="B22" s="4">
        <v>2059</v>
      </c>
      <c r="C22" s="25" t="s">
        <v>1</v>
      </c>
      <c r="D22" s="21"/>
      <c r="E22" s="21"/>
      <c r="F22" s="23"/>
      <c r="G22" s="22"/>
    </row>
    <row r="23" spans="1:7" ht="13.9" customHeight="1">
      <c r="A23" s="24"/>
      <c r="B23" s="26">
        <v>1</v>
      </c>
      <c r="C23" s="27" t="s">
        <v>11</v>
      </c>
      <c r="F23" s="28"/>
    </row>
    <row r="24" spans="1:7" ht="13.9" customHeight="1">
      <c r="B24" s="29">
        <v>1.0529999999999999</v>
      </c>
      <c r="C24" s="30" t="s">
        <v>12</v>
      </c>
      <c r="D24" s="31"/>
      <c r="E24" s="31"/>
      <c r="F24" s="32"/>
      <c r="G24" s="31"/>
    </row>
    <row r="25" spans="1:7" ht="14.85" customHeight="1">
      <c r="B25" s="33">
        <v>60</v>
      </c>
      <c r="C25" s="138" t="s">
        <v>343</v>
      </c>
      <c r="F25" s="28"/>
    </row>
    <row r="26" spans="1:7" ht="25.5">
      <c r="B26" s="33">
        <v>72</v>
      </c>
      <c r="C26" s="138" t="s">
        <v>97</v>
      </c>
      <c r="D26" s="61"/>
      <c r="E26" s="61"/>
      <c r="F26" s="61"/>
      <c r="G26" s="61"/>
    </row>
    <row r="27" spans="1:7" ht="14.45" customHeight="1">
      <c r="B27" s="33" t="s">
        <v>46</v>
      </c>
      <c r="C27" s="138" t="s">
        <v>17</v>
      </c>
      <c r="D27" s="70">
        <f>14027-1</f>
        <v>14026</v>
      </c>
      <c r="E27" s="70">
        <v>6690</v>
      </c>
      <c r="F27" s="70">
        <f>6690-1800</f>
        <v>4890</v>
      </c>
      <c r="G27" s="70">
        <v>1710</v>
      </c>
    </row>
    <row r="28" spans="1:7">
      <c r="D28" s="62"/>
      <c r="E28" s="63"/>
      <c r="F28" s="63"/>
      <c r="G28" s="63"/>
    </row>
    <row r="29" spans="1:7" ht="25.5">
      <c r="A29" s="35"/>
      <c r="B29" s="33">
        <v>73</v>
      </c>
      <c r="C29" s="36" t="s">
        <v>100</v>
      </c>
      <c r="D29" s="63"/>
      <c r="E29" s="63"/>
      <c r="F29" s="63"/>
      <c r="G29" s="63"/>
    </row>
    <row r="30" spans="1:7" s="31" customFormat="1" ht="14.45" customHeight="1">
      <c r="A30" s="35"/>
      <c r="B30" s="33" t="s">
        <v>47</v>
      </c>
      <c r="C30" s="37" t="s">
        <v>17</v>
      </c>
      <c r="D30" s="70">
        <v>903</v>
      </c>
      <c r="E30" s="70">
        <v>1077</v>
      </c>
      <c r="F30" s="70">
        <v>1077</v>
      </c>
      <c r="G30" s="70">
        <v>482</v>
      </c>
    </row>
    <row r="31" spans="1:7">
      <c r="A31" s="35"/>
      <c r="B31" s="14"/>
      <c r="C31" s="36"/>
      <c r="D31" s="62"/>
      <c r="E31" s="63"/>
      <c r="F31" s="63"/>
      <c r="G31" s="63"/>
    </row>
    <row r="32" spans="1:7" ht="25.5">
      <c r="A32" s="35"/>
      <c r="B32" s="33">
        <v>74</v>
      </c>
      <c r="C32" s="36" t="s">
        <v>103</v>
      </c>
      <c r="D32" s="63"/>
      <c r="E32" s="63"/>
      <c r="F32" s="63"/>
      <c r="G32" s="63"/>
    </row>
    <row r="33" spans="1:7" ht="14.45" customHeight="1">
      <c r="A33" s="35"/>
      <c r="B33" s="33" t="s">
        <v>48</v>
      </c>
      <c r="C33" s="36" t="s">
        <v>17</v>
      </c>
      <c r="D33" s="70">
        <v>653</v>
      </c>
      <c r="E33" s="70">
        <v>421</v>
      </c>
      <c r="F33" s="70">
        <v>421</v>
      </c>
      <c r="G33" s="70">
        <v>305</v>
      </c>
    </row>
    <row r="34" spans="1:7">
      <c r="A34" s="35"/>
      <c r="B34" s="33"/>
      <c r="C34" s="36"/>
      <c r="D34" s="60"/>
      <c r="E34" s="60"/>
      <c r="F34" s="60"/>
      <c r="G34" s="60"/>
    </row>
    <row r="35" spans="1:7" ht="25.5">
      <c r="A35" s="35"/>
      <c r="B35" s="33">
        <v>75</v>
      </c>
      <c r="C35" s="36" t="s">
        <v>106</v>
      </c>
      <c r="D35" s="63"/>
      <c r="E35" s="63"/>
      <c r="F35" s="63"/>
      <c r="G35" s="81"/>
    </row>
    <row r="36" spans="1:7" ht="14.45" customHeight="1">
      <c r="A36" s="35"/>
      <c r="B36" s="33" t="s">
        <v>49</v>
      </c>
      <c r="C36" s="37" t="s">
        <v>17</v>
      </c>
      <c r="D36" s="70">
        <v>1533</v>
      </c>
      <c r="E36" s="70">
        <v>1508</v>
      </c>
      <c r="F36" s="70">
        <v>1508</v>
      </c>
      <c r="G36" s="87">
        <v>1190</v>
      </c>
    </row>
    <row r="37" spans="1:7" ht="14.45" customHeight="1">
      <c r="A37" s="35"/>
      <c r="B37" s="33"/>
      <c r="C37" s="37"/>
      <c r="D37" s="70"/>
      <c r="E37" s="70"/>
      <c r="F37" s="70"/>
      <c r="G37" s="87"/>
    </row>
    <row r="38" spans="1:7" ht="25.5">
      <c r="A38" s="35"/>
      <c r="B38" s="33">
        <v>76</v>
      </c>
      <c r="C38" s="36" t="s">
        <v>283</v>
      </c>
      <c r="D38" s="63"/>
      <c r="E38" s="63"/>
      <c r="F38" s="63"/>
      <c r="G38" s="81"/>
    </row>
    <row r="39" spans="1:7" ht="14.45" customHeight="1">
      <c r="A39" s="35"/>
      <c r="B39" s="33" t="s">
        <v>284</v>
      </c>
      <c r="C39" s="37" t="s">
        <v>17</v>
      </c>
      <c r="D39" s="34">
        <v>0</v>
      </c>
      <c r="E39" s="70">
        <v>1</v>
      </c>
      <c r="F39" s="70">
        <v>1</v>
      </c>
      <c r="G39" s="87">
        <v>1</v>
      </c>
    </row>
    <row r="40" spans="1:7" ht="14.45" customHeight="1">
      <c r="A40" s="35"/>
      <c r="B40" s="33"/>
      <c r="C40" s="37"/>
      <c r="D40" s="70"/>
      <c r="E40" s="70"/>
      <c r="F40" s="70"/>
      <c r="G40" s="87"/>
    </row>
    <row r="41" spans="1:7" ht="25.5">
      <c r="A41" s="35"/>
      <c r="B41" s="33">
        <v>77</v>
      </c>
      <c r="C41" s="36" t="s">
        <v>285</v>
      </c>
      <c r="D41" s="63"/>
      <c r="E41" s="63"/>
      <c r="F41" s="63"/>
      <c r="G41" s="81"/>
    </row>
    <row r="42" spans="1:7" ht="14.45" customHeight="1">
      <c r="A42" s="35"/>
      <c r="B42" s="33" t="s">
        <v>286</v>
      </c>
      <c r="C42" s="37" t="s">
        <v>17</v>
      </c>
      <c r="D42" s="34">
        <v>0</v>
      </c>
      <c r="E42" s="70">
        <v>1</v>
      </c>
      <c r="F42" s="70">
        <v>1</v>
      </c>
      <c r="G42" s="87">
        <v>1</v>
      </c>
    </row>
    <row r="43" spans="1:7" ht="14.45" customHeight="1">
      <c r="A43" s="35" t="s">
        <v>6</v>
      </c>
      <c r="B43" s="33">
        <v>60</v>
      </c>
      <c r="C43" s="36" t="s">
        <v>44</v>
      </c>
      <c r="D43" s="74">
        <f t="shared" ref="D43:G43" si="0">SUM(D27:D42)</f>
        <v>17115</v>
      </c>
      <c r="E43" s="74">
        <f t="shared" si="0"/>
        <v>9698</v>
      </c>
      <c r="F43" s="74">
        <f t="shared" si="0"/>
        <v>7898</v>
      </c>
      <c r="G43" s="74">
        <f t="shared" si="0"/>
        <v>3689</v>
      </c>
    </row>
    <row r="44" spans="1:7">
      <c r="A44" s="35"/>
      <c r="B44" s="14"/>
      <c r="C44" s="31"/>
      <c r="D44" s="81"/>
      <c r="E44" s="81"/>
      <c r="F44" s="81"/>
      <c r="G44" s="81"/>
    </row>
    <row r="45" spans="1:7">
      <c r="A45" s="35"/>
      <c r="B45" s="33">
        <v>61</v>
      </c>
      <c r="C45" s="36" t="s">
        <v>43</v>
      </c>
      <c r="D45" s="81"/>
      <c r="E45" s="81"/>
      <c r="F45" s="81"/>
      <c r="G45" s="81"/>
    </row>
    <row r="46" spans="1:7" ht="15" customHeight="1">
      <c r="A46" s="35"/>
      <c r="B46" s="33">
        <v>71</v>
      </c>
      <c r="C46" s="36" t="s">
        <v>42</v>
      </c>
      <c r="D46" s="81"/>
      <c r="E46" s="81"/>
      <c r="F46" s="81"/>
      <c r="G46" s="81"/>
    </row>
    <row r="47" spans="1:7" ht="14.85" customHeight="1">
      <c r="A47" s="38"/>
      <c r="B47" s="83" t="s">
        <v>50</v>
      </c>
      <c r="C47" s="39" t="s">
        <v>109</v>
      </c>
      <c r="D47" s="73">
        <v>0</v>
      </c>
      <c r="E47" s="72">
        <v>1</v>
      </c>
      <c r="F47" s="72">
        <v>1</v>
      </c>
      <c r="G47" s="88">
        <v>1</v>
      </c>
    </row>
    <row r="48" spans="1:7" ht="14.85" customHeight="1">
      <c r="B48" s="33" t="s">
        <v>56</v>
      </c>
      <c r="C48" s="138" t="s">
        <v>110</v>
      </c>
      <c r="D48" s="34">
        <v>0</v>
      </c>
      <c r="E48" s="70">
        <v>1</v>
      </c>
      <c r="F48" s="70">
        <v>1</v>
      </c>
      <c r="G48" s="87">
        <v>1</v>
      </c>
    </row>
    <row r="49" spans="1:7" s="31" customFormat="1" ht="15" customHeight="1">
      <c r="A49" s="35" t="s">
        <v>6</v>
      </c>
      <c r="B49" s="33">
        <v>71</v>
      </c>
      <c r="C49" s="36" t="s">
        <v>42</v>
      </c>
      <c r="D49" s="75">
        <f t="shared" ref="D49:F49" si="1">SUM(D47:D48)</f>
        <v>0</v>
      </c>
      <c r="E49" s="74">
        <f t="shared" si="1"/>
        <v>2</v>
      </c>
      <c r="F49" s="74">
        <f t="shared" si="1"/>
        <v>2</v>
      </c>
      <c r="G49" s="74">
        <f t="shared" ref="G49" si="2">SUM(G47:G48)</f>
        <v>2</v>
      </c>
    </row>
    <row r="50" spans="1:7" s="31" customFormat="1">
      <c r="A50" s="35"/>
      <c r="B50" s="33"/>
      <c r="C50" s="36"/>
      <c r="D50" s="81"/>
      <c r="E50" s="81"/>
      <c r="F50" s="81"/>
      <c r="G50" s="81"/>
    </row>
    <row r="51" spans="1:7" ht="25.5">
      <c r="B51" s="33">
        <v>72</v>
      </c>
      <c r="C51" s="36" t="s">
        <v>97</v>
      </c>
      <c r="D51" s="82"/>
      <c r="E51" s="82"/>
      <c r="F51" s="82"/>
      <c r="G51" s="82"/>
    </row>
    <row r="52" spans="1:7" s="31" customFormat="1" ht="13.9" customHeight="1">
      <c r="A52" s="35"/>
      <c r="B52" s="33" t="s">
        <v>51</v>
      </c>
      <c r="C52" s="36" t="s">
        <v>109</v>
      </c>
      <c r="D52" s="70">
        <v>1980</v>
      </c>
      <c r="E52" s="70">
        <v>1979</v>
      </c>
      <c r="F52" s="70">
        <v>1979</v>
      </c>
      <c r="G52" s="87">
        <v>1979</v>
      </c>
    </row>
    <row r="53" spans="1:7" ht="13.9" customHeight="1">
      <c r="A53" s="35"/>
      <c r="B53" s="33" t="s">
        <v>57</v>
      </c>
      <c r="C53" s="36" t="s">
        <v>110</v>
      </c>
      <c r="D53" s="72">
        <v>4790</v>
      </c>
      <c r="E53" s="72">
        <v>4789</v>
      </c>
      <c r="F53" s="72">
        <v>4789</v>
      </c>
      <c r="G53" s="88">
        <v>6715</v>
      </c>
    </row>
    <row r="54" spans="1:7" ht="25.5">
      <c r="A54" s="35" t="s">
        <v>6</v>
      </c>
      <c r="B54" s="33">
        <v>72</v>
      </c>
      <c r="C54" s="36" t="s">
        <v>97</v>
      </c>
      <c r="D54" s="72">
        <f t="shared" ref="D54:F54" si="3">SUM(D52:D53)</f>
        <v>6770</v>
      </c>
      <c r="E54" s="72">
        <f t="shared" si="3"/>
        <v>6768</v>
      </c>
      <c r="F54" s="72">
        <f t="shared" si="3"/>
        <v>6768</v>
      </c>
      <c r="G54" s="72">
        <f t="shared" ref="G54" si="4">SUM(G52:G53)</f>
        <v>8694</v>
      </c>
    </row>
    <row r="55" spans="1:7">
      <c r="A55" s="35"/>
      <c r="B55" s="33"/>
      <c r="C55" s="36"/>
      <c r="D55" s="82"/>
      <c r="E55" s="82"/>
      <c r="F55" s="82"/>
      <c r="G55" s="82"/>
    </row>
    <row r="56" spans="1:7" ht="25.5">
      <c r="A56" s="35"/>
      <c r="B56" s="33">
        <v>73</v>
      </c>
      <c r="C56" s="36" t="s">
        <v>100</v>
      </c>
      <c r="D56" s="81"/>
      <c r="E56" s="81"/>
      <c r="F56" s="81"/>
      <c r="G56" s="81"/>
    </row>
    <row r="57" spans="1:7" ht="15" customHeight="1">
      <c r="A57" s="35"/>
      <c r="B57" s="33" t="s">
        <v>52</v>
      </c>
      <c r="C57" s="36" t="s">
        <v>109</v>
      </c>
      <c r="D57" s="70">
        <v>546</v>
      </c>
      <c r="E57" s="70">
        <v>545</v>
      </c>
      <c r="F57" s="70">
        <v>545</v>
      </c>
      <c r="G57" s="87">
        <v>545</v>
      </c>
    </row>
    <row r="58" spans="1:7" ht="15" customHeight="1">
      <c r="A58" s="35"/>
      <c r="B58" s="33" t="s">
        <v>58</v>
      </c>
      <c r="C58" s="36" t="s">
        <v>110</v>
      </c>
      <c r="D58" s="70">
        <v>1322</v>
      </c>
      <c r="E58" s="70">
        <v>1321</v>
      </c>
      <c r="F58" s="70">
        <v>1321</v>
      </c>
      <c r="G58" s="87">
        <v>1321</v>
      </c>
    </row>
    <row r="59" spans="1:7" ht="25.5">
      <c r="A59" s="35" t="s">
        <v>6</v>
      </c>
      <c r="B59" s="33">
        <v>73</v>
      </c>
      <c r="C59" s="36" t="s">
        <v>100</v>
      </c>
      <c r="D59" s="74">
        <f t="shared" ref="D59:F59" si="5">SUM(D57:D58)</f>
        <v>1868</v>
      </c>
      <c r="E59" s="74">
        <f t="shared" si="5"/>
        <v>1866</v>
      </c>
      <c r="F59" s="74">
        <f t="shared" si="5"/>
        <v>1866</v>
      </c>
      <c r="G59" s="74">
        <f t="shared" ref="G59" si="6">SUM(G57:G58)</f>
        <v>1866</v>
      </c>
    </row>
    <row r="60" spans="1:7">
      <c r="A60" s="35"/>
      <c r="B60" s="33"/>
      <c r="C60" s="36"/>
      <c r="D60" s="64"/>
      <c r="E60" s="64"/>
      <c r="F60" s="64"/>
      <c r="G60" s="64"/>
    </row>
    <row r="61" spans="1:7" ht="25.5">
      <c r="A61" s="35"/>
      <c r="B61" s="33">
        <v>74</v>
      </c>
      <c r="C61" s="36" t="s">
        <v>103</v>
      </c>
      <c r="D61" s="64"/>
      <c r="E61" s="64"/>
      <c r="F61" s="64"/>
      <c r="G61" s="64"/>
    </row>
    <row r="62" spans="1:7" ht="15" customHeight="1">
      <c r="A62" s="35"/>
      <c r="B62" s="33" t="s">
        <v>53</v>
      </c>
      <c r="C62" s="36" t="s">
        <v>109</v>
      </c>
      <c r="D62" s="70">
        <v>308</v>
      </c>
      <c r="E62" s="70">
        <v>309</v>
      </c>
      <c r="F62" s="70">
        <v>309</v>
      </c>
      <c r="G62" s="87">
        <v>309</v>
      </c>
    </row>
    <row r="63" spans="1:7" ht="15" customHeight="1">
      <c r="A63" s="35"/>
      <c r="B63" s="33" t="s">
        <v>59</v>
      </c>
      <c r="C63" s="36" t="s">
        <v>110</v>
      </c>
      <c r="D63" s="70">
        <v>665</v>
      </c>
      <c r="E63" s="70">
        <v>665</v>
      </c>
      <c r="F63" s="70">
        <v>665</v>
      </c>
      <c r="G63" s="87">
        <v>665</v>
      </c>
    </row>
    <row r="64" spans="1:7" ht="25.5">
      <c r="A64" s="35" t="s">
        <v>6</v>
      </c>
      <c r="B64" s="33">
        <v>74</v>
      </c>
      <c r="C64" s="36" t="s">
        <v>103</v>
      </c>
      <c r="D64" s="74">
        <f t="shared" ref="D64:G64" si="7">SUM(D62:D63)</f>
        <v>973</v>
      </c>
      <c r="E64" s="74">
        <f t="shared" si="7"/>
        <v>974</v>
      </c>
      <c r="F64" s="74">
        <f t="shared" si="7"/>
        <v>974</v>
      </c>
      <c r="G64" s="74">
        <f t="shared" si="7"/>
        <v>974</v>
      </c>
    </row>
    <row r="65" spans="1:7">
      <c r="A65" s="35"/>
      <c r="B65" s="33"/>
      <c r="C65" s="36"/>
      <c r="D65" s="60"/>
      <c r="E65" s="60"/>
      <c r="F65" s="60"/>
      <c r="G65" s="60"/>
    </row>
    <row r="66" spans="1:7" ht="25.5">
      <c r="A66" s="35"/>
      <c r="B66" s="33">
        <v>75</v>
      </c>
      <c r="C66" s="36" t="s">
        <v>106</v>
      </c>
      <c r="D66" s="64"/>
      <c r="E66" s="64"/>
      <c r="F66" s="64"/>
      <c r="G66" s="64"/>
    </row>
    <row r="67" spans="1:7" ht="15" customHeight="1">
      <c r="A67" s="35"/>
      <c r="B67" s="33" t="s">
        <v>54</v>
      </c>
      <c r="C67" s="36" t="s">
        <v>109</v>
      </c>
      <c r="D67" s="70">
        <v>545</v>
      </c>
      <c r="E67" s="70">
        <v>546</v>
      </c>
      <c r="F67" s="70">
        <v>546</v>
      </c>
      <c r="G67" s="87">
        <v>546</v>
      </c>
    </row>
    <row r="68" spans="1:7" ht="15" customHeight="1">
      <c r="A68" s="35"/>
      <c r="B68" s="33" t="s">
        <v>60</v>
      </c>
      <c r="C68" s="36" t="s">
        <v>110</v>
      </c>
      <c r="D68" s="72">
        <v>1298</v>
      </c>
      <c r="E68" s="72">
        <v>1298</v>
      </c>
      <c r="F68" s="72">
        <v>1298</v>
      </c>
      <c r="G68" s="88">
        <v>3798</v>
      </c>
    </row>
    <row r="69" spans="1:7" ht="25.5">
      <c r="A69" s="35" t="s">
        <v>6</v>
      </c>
      <c r="B69" s="33">
        <v>75</v>
      </c>
      <c r="C69" s="36" t="s">
        <v>106</v>
      </c>
      <c r="D69" s="72">
        <f t="shared" ref="D69:G69" si="8">SUM(D67:D68)</f>
        <v>1843</v>
      </c>
      <c r="E69" s="72">
        <f t="shared" si="8"/>
        <v>1844</v>
      </c>
      <c r="F69" s="72">
        <f t="shared" si="8"/>
        <v>1844</v>
      </c>
      <c r="G69" s="72">
        <f t="shared" si="8"/>
        <v>4344</v>
      </c>
    </row>
    <row r="70" spans="1:7" ht="14.85" customHeight="1">
      <c r="A70" s="35"/>
      <c r="B70" s="33"/>
      <c r="C70" s="36"/>
      <c r="D70" s="65"/>
      <c r="E70" s="65"/>
      <c r="F70" s="65"/>
      <c r="G70" s="65"/>
    </row>
    <row r="71" spans="1:7">
      <c r="A71" s="35"/>
      <c r="B71" s="33">
        <v>76</v>
      </c>
      <c r="C71" s="36" t="s">
        <v>88</v>
      </c>
      <c r="D71" s="60"/>
      <c r="E71" s="60"/>
      <c r="F71" s="60"/>
      <c r="G71" s="60"/>
    </row>
    <row r="72" spans="1:7" ht="15" customHeight="1">
      <c r="A72" s="35"/>
      <c r="B72" s="33" t="s">
        <v>83</v>
      </c>
      <c r="C72" s="36" t="s">
        <v>109</v>
      </c>
      <c r="D72" s="70">
        <v>1513</v>
      </c>
      <c r="E72" s="70">
        <v>1538</v>
      </c>
      <c r="F72" s="70">
        <v>1538</v>
      </c>
      <c r="G72" s="70">
        <v>1538</v>
      </c>
    </row>
    <row r="73" spans="1:7" ht="15" customHeight="1">
      <c r="A73" s="35"/>
      <c r="B73" s="33" t="s">
        <v>84</v>
      </c>
      <c r="C73" s="36" t="s">
        <v>110</v>
      </c>
      <c r="D73" s="70">
        <v>25526</v>
      </c>
      <c r="E73" s="70">
        <v>5000</v>
      </c>
      <c r="F73" s="70">
        <v>5000</v>
      </c>
      <c r="G73" s="70">
        <v>5000</v>
      </c>
    </row>
    <row r="74" spans="1:7" ht="15" customHeight="1">
      <c r="A74" s="35"/>
      <c r="B74" s="33" t="s">
        <v>211</v>
      </c>
      <c r="C74" s="89" t="s">
        <v>272</v>
      </c>
      <c r="D74" s="70">
        <f>3984-1</f>
        <v>3983</v>
      </c>
      <c r="E74" s="34">
        <v>0</v>
      </c>
      <c r="F74" s="34">
        <v>0</v>
      </c>
      <c r="G74" s="34">
        <v>0</v>
      </c>
    </row>
    <row r="75" spans="1:7" ht="14.85" customHeight="1">
      <c r="A75" s="35" t="s">
        <v>6</v>
      </c>
      <c r="B75" s="33">
        <v>76</v>
      </c>
      <c r="C75" s="36" t="s">
        <v>88</v>
      </c>
      <c r="D75" s="74">
        <f t="shared" ref="D75:F75" si="9">D73+D72+D74</f>
        <v>31022</v>
      </c>
      <c r="E75" s="74">
        <f t="shared" si="9"/>
        <v>6538</v>
      </c>
      <c r="F75" s="74">
        <f t="shared" si="9"/>
        <v>6538</v>
      </c>
      <c r="G75" s="74">
        <f t="shared" ref="G75" si="10">G73+G72+G74</f>
        <v>6538</v>
      </c>
    </row>
    <row r="76" spans="1:7">
      <c r="A76" s="35"/>
      <c r="B76" s="33"/>
      <c r="C76" s="36"/>
      <c r="D76" s="65"/>
      <c r="E76" s="65"/>
      <c r="F76" s="65"/>
      <c r="G76" s="65"/>
    </row>
    <row r="77" spans="1:7" ht="15" customHeight="1">
      <c r="A77" s="35"/>
      <c r="B77" s="33">
        <v>77</v>
      </c>
      <c r="C77" s="36" t="s">
        <v>85</v>
      </c>
      <c r="D77" s="60"/>
      <c r="E77" s="60"/>
      <c r="F77" s="60"/>
      <c r="G77" s="60"/>
    </row>
    <row r="78" spans="1:7" ht="15" customHeight="1">
      <c r="A78" s="35"/>
      <c r="B78" s="33" t="s">
        <v>86</v>
      </c>
      <c r="C78" s="36" t="s">
        <v>109</v>
      </c>
      <c r="D78" s="70">
        <v>4504</v>
      </c>
      <c r="E78" s="70">
        <v>4525</v>
      </c>
      <c r="F78" s="70">
        <v>4525</v>
      </c>
      <c r="G78" s="70">
        <v>4525</v>
      </c>
    </row>
    <row r="79" spans="1:7" ht="15" customHeight="1">
      <c r="A79" s="35"/>
      <c r="B79" s="33" t="s">
        <v>87</v>
      </c>
      <c r="C79" s="36" t="s">
        <v>110</v>
      </c>
      <c r="D79" s="70">
        <v>12566</v>
      </c>
      <c r="E79" s="70">
        <v>5125</v>
      </c>
      <c r="F79" s="70">
        <v>5125</v>
      </c>
      <c r="G79" s="70">
        <v>5125</v>
      </c>
    </row>
    <row r="80" spans="1:7" ht="15" customHeight="1">
      <c r="A80" s="35" t="s">
        <v>6</v>
      </c>
      <c r="B80" s="33">
        <v>77</v>
      </c>
      <c r="C80" s="36" t="s">
        <v>85</v>
      </c>
      <c r="D80" s="74">
        <f t="shared" ref="D80:F80" si="11">SUM(D78:D79)</f>
        <v>17070</v>
      </c>
      <c r="E80" s="74">
        <f t="shared" si="11"/>
        <v>9650</v>
      </c>
      <c r="F80" s="74">
        <f t="shared" si="11"/>
        <v>9650</v>
      </c>
      <c r="G80" s="74">
        <f>SUM(G78:G79)</f>
        <v>9650</v>
      </c>
    </row>
    <row r="81" spans="1:7" ht="15" customHeight="1">
      <c r="A81" s="35"/>
      <c r="B81" s="33"/>
      <c r="C81" s="36"/>
      <c r="D81" s="70"/>
      <c r="E81" s="70"/>
      <c r="F81" s="70"/>
      <c r="G81" s="70"/>
    </row>
    <row r="82" spans="1:7" ht="25.5">
      <c r="A82" s="35"/>
      <c r="B82" s="33">
        <v>78</v>
      </c>
      <c r="C82" s="36" t="s">
        <v>283</v>
      </c>
      <c r="D82" s="64"/>
      <c r="E82" s="64"/>
      <c r="F82" s="64"/>
      <c r="G82" s="64"/>
    </row>
    <row r="83" spans="1:7" ht="15" customHeight="1">
      <c r="A83" s="35"/>
      <c r="B83" s="33" t="s">
        <v>287</v>
      </c>
      <c r="C83" s="36" t="s">
        <v>109</v>
      </c>
      <c r="D83" s="34">
        <v>0</v>
      </c>
      <c r="E83" s="70">
        <v>1</v>
      </c>
      <c r="F83" s="70">
        <v>1</v>
      </c>
      <c r="G83" s="87">
        <v>1</v>
      </c>
    </row>
    <row r="84" spans="1:7" ht="15" customHeight="1">
      <c r="A84" s="35"/>
      <c r="B84" s="33" t="s">
        <v>288</v>
      </c>
      <c r="C84" s="36" t="s">
        <v>110</v>
      </c>
      <c r="D84" s="73">
        <v>0</v>
      </c>
      <c r="E84" s="72">
        <v>1</v>
      </c>
      <c r="F84" s="72">
        <v>1</v>
      </c>
      <c r="G84" s="88">
        <v>1</v>
      </c>
    </row>
    <row r="85" spans="1:7" ht="25.5">
      <c r="A85" s="38" t="s">
        <v>6</v>
      </c>
      <c r="B85" s="83">
        <v>78</v>
      </c>
      <c r="C85" s="39" t="s">
        <v>283</v>
      </c>
      <c r="D85" s="73">
        <f t="shared" ref="D85:G85" si="12">SUM(D83:D84)</f>
        <v>0</v>
      </c>
      <c r="E85" s="72">
        <f t="shared" si="12"/>
        <v>2</v>
      </c>
      <c r="F85" s="72">
        <f t="shared" si="12"/>
        <v>2</v>
      </c>
      <c r="G85" s="72">
        <f t="shared" si="12"/>
        <v>2</v>
      </c>
    </row>
    <row r="86" spans="1:7" ht="15" customHeight="1">
      <c r="A86" s="35"/>
      <c r="B86" s="33"/>
      <c r="C86" s="36"/>
      <c r="D86" s="70"/>
      <c r="E86" s="70"/>
      <c r="F86" s="70"/>
      <c r="G86" s="70"/>
    </row>
    <row r="87" spans="1:7" ht="27" customHeight="1">
      <c r="A87" s="35"/>
      <c r="B87" s="33">
        <v>79</v>
      </c>
      <c r="C87" s="36" t="s">
        <v>285</v>
      </c>
      <c r="D87" s="64"/>
      <c r="E87" s="64"/>
      <c r="F87" s="64"/>
      <c r="G87" s="64"/>
    </row>
    <row r="88" spans="1:7" ht="15" customHeight="1">
      <c r="A88" s="35"/>
      <c r="B88" s="33" t="s">
        <v>289</v>
      </c>
      <c r="C88" s="36" t="s">
        <v>109</v>
      </c>
      <c r="D88" s="34">
        <v>0</v>
      </c>
      <c r="E88" s="70">
        <v>1</v>
      </c>
      <c r="F88" s="70">
        <v>1</v>
      </c>
      <c r="G88" s="87">
        <v>1</v>
      </c>
    </row>
    <row r="89" spans="1:7" ht="15" customHeight="1">
      <c r="A89" s="35"/>
      <c r="B89" s="33" t="s">
        <v>290</v>
      </c>
      <c r="C89" s="36" t="s">
        <v>110</v>
      </c>
      <c r="D89" s="73">
        <v>0</v>
      </c>
      <c r="E89" s="72">
        <v>1</v>
      </c>
      <c r="F89" s="72">
        <v>1</v>
      </c>
      <c r="G89" s="88">
        <v>1</v>
      </c>
    </row>
    <row r="90" spans="1:7" ht="27" customHeight="1">
      <c r="A90" s="35" t="s">
        <v>6</v>
      </c>
      <c r="B90" s="33">
        <v>79</v>
      </c>
      <c r="C90" s="36" t="s">
        <v>285</v>
      </c>
      <c r="D90" s="73">
        <f t="shared" ref="D90:G90" si="13">SUM(D88:D89)</f>
        <v>0</v>
      </c>
      <c r="E90" s="72">
        <f t="shared" si="13"/>
        <v>2</v>
      </c>
      <c r="F90" s="72">
        <f t="shared" si="13"/>
        <v>2</v>
      </c>
      <c r="G90" s="72">
        <f t="shared" si="13"/>
        <v>2</v>
      </c>
    </row>
    <row r="91" spans="1:7" ht="15" customHeight="1">
      <c r="A91" s="35" t="s">
        <v>6</v>
      </c>
      <c r="B91" s="33">
        <v>61</v>
      </c>
      <c r="C91" s="36" t="s">
        <v>43</v>
      </c>
      <c r="D91" s="72">
        <f t="shared" ref="D91:G91" si="14">D69+D64+D59+D54+D49+D75+D80+D85+D90</f>
        <v>59546</v>
      </c>
      <c r="E91" s="72">
        <f t="shared" si="14"/>
        <v>27646</v>
      </c>
      <c r="F91" s="72">
        <f t="shared" si="14"/>
        <v>27646</v>
      </c>
      <c r="G91" s="72">
        <f t="shared" si="14"/>
        <v>32072</v>
      </c>
    </row>
    <row r="92" spans="1:7" ht="15" customHeight="1">
      <c r="A92" s="35" t="s">
        <v>6</v>
      </c>
      <c r="B92" s="40">
        <v>1.0529999999999999</v>
      </c>
      <c r="C92" s="41" t="s">
        <v>12</v>
      </c>
      <c r="D92" s="74">
        <f t="shared" ref="D92:G92" si="15">D91+D43</f>
        <v>76661</v>
      </c>
      <c r="E92" s="74">
        <f t="shared" si="15"/>
        <v>37344</v>
      </c>
      <c r="F92" s="74">
        <f t="shared" si="15"/>
        <v>35544</v>
      </c>
      <c r="G92" s="74">
        <f t="shared" si="15"/>
        <v>35761</v>
      </c>
    </row>
    <row r="93" spans="1:7" ht="15" customHeight="1">
      <c r="A93" s="42" t="s">
        <v>6</v>
      </c>
      <c r="B93" s="43">
        <v>1</v>
      </c>
      <c r="C93" s="44" t="s">
        <v>11</v>
      </c>
      <c r="D93" s="74">
        <f t="shared" ref="D93:G93" si="16">D92</f>
        <v>76661</v>
      </c>
      <c r="E93" s="74">
        <f t="shared" si="16"/>
        <v>37344</v>
      </c>
      <c r="F93" s="74">
        <f t="shared" si="16"/>
        <v>35544</v>
      </c>
      <c r="G93" s="74">
        <f t="shared" si="16"/>
        <v>35761</v>
      </c>
    </row>
    <row r="94" spans="1:7">
      <c r="A94" s="24"/>
      <c r="B94" s="4"/>
      <c r="C94" s="138"/>
      <c r="D94" s="66"/>
      <c r="E94" s="66"/>
      <c r="F94" s="66"/>
      <c r="G94" s="66"/>
    </row>
    <row r="95" spans="1:7" ht="14.45" customHeight="1">
      <c r="B95" s="11">
        <v>80</v>
      </c>
      <c r="C95" s="138" t="s">
        <v>14</v>
      </c>
      <c r="D95" s="67"/>
      <c r="E95" s="67"/>
      <c r="F95" s="67"/>
      <c r="G95" s="67"/>
    </row>
    <row r="96" spans="1:7" ht="14.45" customHeight="1">
      <c r="B96" s="4">
        <v>80.001000000000005</v>
      </c>
      <c r="C96" s="25" t="s">
        <v>15</v>
      </c>
      <c r="D96" s="67"/>
      <c r="E96" s="67"/>
      <c r="F96" s="67"/>
      <c r="G96" s="67"/>
    </row>
    <row r="97" spans="1:7" ht="14.45" customHeight="1">
      <c r="B97" s="11">
        <v>61</v>
      </c>
      <c r="C97" s="138" t="s">
        <v>89</v>
      </c>
      <c r="D97" s="67"/>
      <c r="E97" s="67"/>
      <c r="F97" s="67"/>
      <c r="G97" s="67"/>
    </row>
    <row r="98" spans="1:7" ht="14.45" customHeight="1">
      <c r="B98" s="33">
        <v>44</v>
      </c>
      <c r="C98" s="36" t="s">
        <v>76</v>
      </c>
      <c r="D98" s="67"/>
      <c r="E98" s="67"/>
      <c r="F98" s="67"/>
      <c r="G98" s="67"/>
    </row>
    <row r="99" spans="1:7" s="31" customFormat="1" ht="14.45" customHeight="1">
      <c r="A99" s="35"/>
      <c r="B99" s="14" t="s">
        <v>64</v>
      </c>
      <c r="C99" s="37" t="s">
        <v>16</v>
      </c>
      <c r="D99" s="70">
        <v>135251</v>
      </c>
      <c r="E99" s="70">
        <v>234665</v>
      </c>
      <c r="F99" s="70">
        <v>234665</v>
      </c>
      <c r="G99" s="70">
        <v>261730</v>
      </c>
    </row>
    <row r="100" spans="1:7" s="31" customFormat="1" ht="14.45" customHeight="1">
      <c r="A100" s="35"/>
      <c r="B100" s="14" t="s">
        <v>65</v>
      </c>
      <c r="C100" s="37" t="s">
        <v>17</v>
      </c>
      <c r="D100" s="70">
        <v>44243</v>
      </c>
      <c r="E100" s="70">
        <v>19577</v>
      </c>
      <c r="F100" s="70">
        <v>19577</v>
      </c>
      <c r="G100" s="70">
        <v>15684</v>
      </c>
    </row>
    <row r="101" spans="1:7" s="77" customFormat="1" ht="14.45" customHeight="1">
      <c r="A101" s="89"/>
      <c r="B101" s="107" t="s">
        <v>120</v>
      </c>
      <c r="C101" s="89" t="s">
        <v>111</v>
      </c>
      <c r="D101" s="70">
        <v>4314</v>
      </c>
      <c r="E101" s="70">
        <v>7097</v>
      </c>
      <c r="F101" s="70">
        <v>7097</v>
      </c>
      <c r="G101" s="70">
        <v>1</v>
      </c>
    </row>
    <row r="102" spans="1:7" s="94" customFormat="1" ht="14.45" customHeight="1">
      <c r="A102" s="89"/>
      <c r="B102" s="107" t="s">
        <v>121</v>
      </c>
      <c r="C102" s="89" t="s">
        <v>112</v>
      </c>
      <c r="D102" s="70">
        <v>103220</v>
      </c>
      <c r="E102" s="70">
        <v>32904</v>
      </c>
      <c r="F102" s="70">
        <f>32904-15000</f>
        <v>17904</v>
      </c>
      <c r="G102" s="70">
        <v>36009</v>
      </c>
    </row>
    <row r="103" spans="1:7" s="94" customFormat="1" ht="14.45" customHeight="1">
      <c r="A103" s="89"/>
      <c r="B103" s="107" t="s">
        <v>122</v>
      </c>
      <c r="C103" s="89" t="s">
        <v>113</v>
      </c>
      <c r="D103" s="34">
        <v>0</v>
      </c>
      <c r="E103" s="70">
        <v>1</v>
      </c>
      <c r="F103" s="70">
        <v>1</v>
      </c>
      <c r="G103" s="70">
        <v>1</v>
      </c>
    </row>
    <row r="104" spans="1:7" s="94" customFormat="1" ht="14.45" customHeight="1">
      <c r="A104" s="89"/>
      <c r="B104" s="107" t="s">
        <v>123</v>
      </c>
      <c r="C104" s="89" t="s">
        <v>114</v>
      </c>
      <c r="D104" s="34">
        <v>0</v>
      </c>
      <c r="E104" s="70">
        <v>1</v>
      </c>
      <c r="F104" s="70">
        <v>1</v>
      </c>
      <c r="G104" s="70">
        <v>1</v>
      </c>
    </row>
    <row r="105" spans="1:7" ht="15" customHeight="1">
      <c r="A105" s="35"/>
      <c r="B105" s="14" t="s">
        <v>66</v>
      </c>
      <c r="C105" s="37" t="s">
        <v>115</v>
      </c>
      <c r="D105" s="70">
        <v>391</v>
      </c>
      <c r="E105" s="70">
        <v>391</v>
      </c>
      <c r="F105" s="70">
        <v>391</v>
      </c>
      <c r="G105" s="70">
        <v>391</v>
      </c>
    </row>
    <row r="106" spans="1:7" s="94" customFormat="1" ht="15" customHeight="1">
      <c r="A106" s="89"/>
      <c r="B106" s="107" t="s">
        <v>124</v>
      </c>
      <c r="C106" s="89" t="s">
        <v>116</v>
      </c>
      <c r="D106" s="34">
        <v>0</v>
      </c>
      <c r="E106" s="70">
        <v>1</v>
      </c>
      <c r="F106" s="70">
        <v>1</v>
      </c>
      <c r="G106" s="70">
        <v>1</v>
      </c>
    </row>
    <row r="107" spans="1:7" s="31" customFormat="1" ht="15" customHeight="1">
      <c r="A107" s="35"/>
      <c r="B107" s="14" t="s">
        <v>67</v>
      </c>
      <c r="C107" s="37" t="s">
        <v>18</v>
      </c>
      <c r="D107" s="70">
        <v>7312</v>
      </c>
      <c r="E107" s="70">
        <v>7314</v>
      </c>
      <c r="F107" s="70">
        <v>7314</v>
      </c>
      <c r="G107" s="70">
        <v>7314</v>
      </c>
    </row>
    <row r="108" spans="1:7" s="77" customFormat="1" ht="14.45" customHeight="1">
      <c r="A108" s="89"/>
      <c r="B108" s="107" t="s">
        <v>125</v>
      </c>
      <c r="C108" s="89" t="s">
        <v>117</v>
      </c>
      <c r="D108" s="70">
        <v>180</v>
      </c>
      <c r="E108" s="70">
        <v>1</v>
      </c>
      <c r="F108" s="70">
        <v>1</v>
      </c>
      <c r="G108" s="70">
        <v>1</v>
      </c>
    </row>
    <row r="109" spans="1:7" s="77" customFormat="1" ht="14.45" customHeight="1">
      <c r="A109" s="89"/>
      <c r="B109" s="107" t="s">
        <v>126</v>
      </c>
      <c r="C109" s="89" t="s">
        <v>118</v>
      </c>
      <c r="D109" s="34">
        <v>0</v>
      </c>
      <c r="E109" s="70">
        <v>1</v>
      </c>
      <c r="F109" s="70">
        <v>1</v>
      </c>
      <c r="G109" s="70">
        <v>1</v>
      </c>
    </row>
    <row r="110" spans="1:7" s="77" customFormat="1" ht="14.45" customHeight="1">
      <c r="A110" s="89"/>
      <c r="B110" s="107" t="s">
        <v>127</v>
      </c>
      <c r="C110" s="89" t="s">
        <v>119</v>
      </c>
      <c r="D110" s="70">
        <v>570</v>
      </c>
      <c r="E110" s="70">
        <v>1</v>
      </c>
      <c r="F110" s="70">
        <v>1</v>
      </c>
      <c r="G110" s="70">
        <v>1</v>
      </c>
    </row>
    <row r="111" spans="1:7" s="77" customFormat="1" ht="14.45" customHeight="1">
      <c r="A111" s="89"/>
      <c r="B111" s="107" t="s">
        <v>271</v>
      </c>
      <c r="C111" s="89" t="s">
        <v>272</v>
      </c>
      <c r="D111" s="34">
        <v>0</v>
      </c>
      <c r="E111" s="70">
        <v>100</v>
      </c>
      <c r="F111" s="70">
        <v>100</v>
      </c>
      <c r="G111" s="34">
        <v>0</v>
      </c>
    </row>
    <row r="112" spans="1:7" s="77" customFormat="1" ht="14.45" customHeight="1">
      <c r="A112" s="89"/>
      <c r="B112" s="107" t="s">
        <v>212</v>
      </c>
      <c r="C112" s="89" t="s">
        <v>142</v>
      </c>
      <c r="D112" s="70">
        <v>1046</v>
      </c>
      <c r="E112" s="70">
        <v>2700</v>
      </c>
      <c r="F112" s="70">
        <v>2700</v>
      </c>
      <c r="G112" s="70">
        <v>4700</v>
      </c>
    </row>
    <row r="113" spans="1:7" ht="14.45" customHeight="1">
      <c r="A113" s="35" t="s">
        <v>6</v>
      </c>
      <c r="B113" s="33">
        <v>44</v>
      </c>
      <c r="C113" s="36" t="s">
        <v>76</v>
      </c>
      <c r="D113" s="74">
        <f>SUM(D99:D112)</f>
        <v>296527</v>
      </c>
      <c r="E113" s="74">
        <f t="shared" ref="E113:F113" si="17">SUM(E99:E112)</f>
        <v>304754</v>
      </c>
      <c r="F113" s="74">
        <f t="shared" si="17"/>
        <v>289754</v>
      </c>
      <c r="G113" s="74">
        <f t="shared" ref="G113" si="18">SUM(G99:G112)</f>
        <v>325835</v>
      </c>
    </row>
    <row r="114" spans="1:7" ht="12.95" customHeight="1">
      <c r="A114" s="35"/>
      <c r="B114" s="33"/>
      <c r="C114" s="36"/>
      <c r="D114" s="67"/>
      <c r="E114" s="67"/>
      <c r="F114" s="67" t="s">
        <v>75</v>
      </c>
      <c r="G114" s="67"/>
    </row>
    <row r="115" spans="1:7" ht="14.45" customHeight="1">
      <c r="A115" s="35"/>
      <c r="B115" s="14">
        <v>46</v>
      </c>
      <c r="C115" s="36" t="s">
        <v>101</v>
      </c>
      <c r="D115" s="67"/>
      <c r="E115" s="67"/>
      <c r="F115" s="67"/>
      <c r="G115" s="67"/>
    </row>
    <row r="116" spans="1:7" ht="14.45" customHeight="1">
      <c r="A116" s="35"/>
      <c r="B116" s="14" t="s">
        <v>19</v>
      </c>
      <c r="C116" s="36" t="s">
        <v>16</v>
      </c>
      <c r="D116" s="70">
        <v>17463</v>
      </c>
      <c r="E116" s="70">
        <v>16205</v>
      </c>
      <c r="F116" s="70">
        <v>16205</v>
      </c>
      <c r="G116" s="70">
        <v>15056</v>
      </c>
    </row>
    <row r="117" spans="1:7" ht="14.45" customHeight="1">
      <c r="A117" s="35"/>
      <c r="B117" s="14" t="s">
        <v>91</v>
      </c>
      <c r="C117" s="36" t="s">
        <v>17</v>
      </c>
      <c r="D117" s="70">
        <v>4722</v>
      </c>
      <c r="E117" s="70">
        <v>3474</v>
      </c>
      <c r="F117" s="70">
        <v>3474</v>
      </c>
      <c r="G117" s="70">
        <v>1656</v>
      </c>
    </row>
    <row r="118" spans="1:7" s="77" customFormat="1" ht="14.45" customHeight="1">
      <c r="A118" s="89"/>
      <c r="B118" s="107" t="s">
        <v>128</v>
      </c>
      <c r="C118" s="89" t="s">
        <v>111</v>
      </c>
      <c r="D118" s="70">
        <v>862</v>
      </c>
      <c r="E118" s="70">
        <v>491</v>
      </c>
      <c r="F118" s="70">
        <v>491</v>
      </c>
      <c r="G118" s="70">
        <v>1</v>
      </c>
    </row>
    <row r="119" spans="1:7" s="77" customFormat="1" ht="14.45" customHeight="1">
      <c r="A119" s="89"/>
      <c r="B119" s="107" t="s">
        <v>129</v>
      </c>
      <c r="C119" s="89" t="s">
        <v>112</v>
      </c>
      <c r="D119" s="70">
        <v>14538</v>
      </c>
      <c r="E119" s="70">
        <v>2230</v>
      </c>
      <c r="F119" s="70">
        <f>2230-1000</f>
        <v>1230</v>
      </c>
      <c r="G119" s="70">
        <v>2242</v>
      </c>
    </row>
    <row r="120" spans="1:7" s="77" customFormat="1" ht="14.45" customHeight="1">
      <c r="A120" s="89"/>
      <c r="B120" s="107" t="s">
        <v>130</v>
      </c>
      <c r="C120" s="89" t="s">
        <v>114</v>
      </c>
      <c r="D120" s="34">
        <v>0</v>
      </c>
      <c r="E120" s="70">
        <v>1</v>
      </c>
      <c r="F120" s="70">
        <v>1</v>
      </c>
      <c r="G120" s="70">
        <v>1</v>
      </c>
    </row>
    <row r="121" spans="1:7" ht="14.45" customHeight="1">
      <c r="A121" s="35"/>
      <c r="B121" s="14" t="s">
        <v>20</v>
      </c>
      <c r="C121" s="36" t="s">
        <v>115</v>
      </c>
      <c r="D121" s="70">
        <v>54</v>
      </c>
      <c r="E121" s="70">
        <v>54</v>
      </c>
      <c r="F121" s="70">
        <v>54</v>
      </c>
      <c r="G121" s="70">
        <v>54</v>
      </c>
    </row>
    <row r="122" spans="1:7" ht="14.45" customHeight="1">
      <c r="A122" s="35"/>
      <c r="B122" s="14" t="s">
        <v>21</v>
      </c>
      <c r="C122" s="36" t="s">
        <v>18</v>
      </c>
      <c r="D122" s="70">
        <v>277</v>
      </c>
      <c r="E122" s="70">
        <v>277</v>
      </c>
      <c r="F122" s="70">
        <v>277</v>
      </c>
      <c r="G122" s="70">
        <v>277</v>
      </c>
    </row>
    <row r="123" spans="1:7" s="77" customFormat="1" ht="14.45" customHeight="1">
      <c r="A123" s="89"/>
      <c r="B123" s="107" t="s">
        <v>131</v>
      </c>
      <c r="C123" s="89" t="s">
        <v>119</v>
      </c>
      <c r="D123" s="34">
        <v>0</v>
      </c>
      <c r="E123" s="70">
        <v>1</v>
      </c>
      <c r="F123" s="70">
        <v>1</v>
      </c>
      <c r="G123" s="70">
        <v>1</v>
      </c>
    </row>
    <row r="124" spans="1:7" s="77" customFormat="1" ht="14.45" customHeight="1">
      <c r="A124" s="89"/>
      <c r="B124" s="107" t="s">
        <v>291</v>
      </c>
      <c r="C124" s="89" t="s">
        <v>272</v>
      </c>
      <c r="D124" s="73">
        <v>0</v>
      </c>
      <c r="E124" s="72">
        <v>1</v>
      </c>
      <c r="F124" s="72">
        <v>1</v>
      </c>
      <c r="G124" s="70">
        <v>1</v>
      </c>
    </row>
    <row r="125" spans="1:7" ht="14.45" customHeight="1">
      <c r="A125" s="35" t="s">
        <v>6</v>
      </c>
      <c r="B125" s="14">
        <v>46</v>
      </c>
      <c r="C125" s="36" t="s">
        <v>101</v>
      </c>
      <c r="D125" s="72">
        <f t="shared" ref="D125:G125" si="19">SUM(D116:D124)</f>
        <v>37916</v>
      </c>
      <c r="E125" s="72">
        <f t="shared" si="19"/>
        <v>22734</v>
      </c>
      <c r="F125" s="72">
        <f t="shared" si="19"/>
        <v>21734</v>
      </c>
      <c r="G125" s="74">
        <f t="shared" si="19"/>
        <v>19289</v>
      </c>
    </row>
    <row r="126" spans="1:7" ht="12.95" customHeight="1">
      <c r="A126" s="35"/>
      <c r="B126" s="14"/>
      <c r="C126" s="36"/>
      <c r="D126" s="67"/>
      <c r="E126" s="67"/>
      <c r="F126" s="67"/>
      <c r="G126" s="67"/>
    </row>
    <row r="127" spans="1:7" ht="14.45" customHeight="1">
      <c r="B127" s="11">
        <v>47</v>
      </c>
      <c r="C127" s="138" t="s">
        <v>104</v>
      </c>
      <c r="D127" s="67"/>
      <c r="E127" s="67"/>
      <c r="F127" s="67"/>
      <c r="G127" s="67"/>
    </row>
    <row r="128" spans="1:7" ht="14.45" customHeight="1">
      <c r="A128" s="35"/>
      <c r="B128" s="14" t="s">
        <v>22</v>
      </c>
      <c r="C128" s="36" t="s">
        <v>16</v>
      </c>
      <c r="D128" s="70">
        <v>4812</v>
      </c>
      <c r="E128" s="70">
        <v>10867</v>
      </c>
      <c r="F128" s="70">
        <v>10867</v>
      </c>
      <c r="G128" s="70">
        <v>12123</v>
      </c>
    </row>
    <row r="129" spans="1:7" ht="14.45" customHeight="1">
      <c r="A129" s="35"/>
      <c r="B129" s="14" t="s">
        <v>92</v>
      </c>
      <c r="C129" s="36" t="s">
        <v>17</v>
      </c>
      <c r="D129" s="70">
        <v>2709</v>
      </c>
      <c r="E129" s="70">
        <v>2085</v>
      </c>
      <c r="F129" s="70">
        <v>2085</v>
      </c>
      <c r="G129" s="70">
        <v>1836</v>
      </c>
    </row>
    <row r="130" spans="1:7" s="77" customFormat="1" ht="14.45" customHeight="1">
      <c r="A130" s="89"/>
      <c r="B130" s="107" t="s">
        <v>132</v>
      </c>
      <c r="C130" s="89" t="s">
        <v>111</v>
      </c>
      <c r="D130" s="70">
        <v>45</v>
      </c>
      <c r="E130" s="70">
        <v>329</v>
      </c>
      <c r="F130" s="70">
        <v>329</v>
      </c>
      <c r="G130" s="70">
        <v>1</v>
      </c>
    </row>
    <row r="131" spans="1:7" s="77" customFormat="1" ht="14.45" customHeight="1">
      <c r="A131" s="119"/>
      <c r="B131" s="120" t="s">
        <v>133</v>
      </c>
      <c r="C131" s="119" t="s">
        <v>112</v>
      </c>
      <c r="D131" s="72">
        <v>3075</v>
      </c>
      <c r="E131" s="72">
        <v>1654</v>
      </c>
      <c r="F131" s="72">
        <f>1654-1345</f>
        <v>309</v>
      </c>
      <c r="G131" s="72">
        <v>1837</v>
      </c>
    </row>
    <row r="132" spans="1:7" s="77" customFormat="1" ht="14.45" customHeight="1">
      <c r="A132" s="89"/>
      <c r="B132" s="107" t="s">
        <v>134</v>
      </c>
      <c r="C132" s="89" t="s">
        <v>114</v>
      </c>
      <c r="D132" s="34">
        <v>0</v>
      </c>
      <c r="E132" s="70">
        <v>1</v>
      </c>
      <c r="F132" s="70">
        <v>1</v>
      </c>
      <c r="G132" s="70">
        <v>1</v>
      </c>
    </row>
    <row r="133" spans="1:7" ht="14.45" customHeight="1">
      <c r="A133" s="35"/>
      <c r="B133" s="14" t="s">
        <v>23</v>
      </c>
      <c r="C133" s="36" t="s">
        <v>115</v>
      </c>
      <c r="D133" s="70">
        <v>49</v>
      </c>
      <c r="E133" s="70">
        <v>50</v>
      </c>
      <c r="F133" s="70">
        <v>50</v>
      </c>
      <c r="G133" s="70">
        <v>50</v>
      </c>
    </row>
    <row r="134" spans="1:7" ht="14.45" customHeight="1">
      <c r="A134" s="35"/>
      <c r="B134" s="14" t="s">
        <v>24</v>
      </c>
      <c r="C134" s="36" t="s">
        <v>18</v>
      </c>
      <c r="D134" s="70">
        <v>139</v>
      </c>
      <c r="E134" s="70">
        <v>139</v>
      </c>
      <c r="F134" s="70">
        <v>139</v>
      </c>
      <c r="G134" s="70">
        <v>139</v>
      </c>
    </row>
    <row r="135" spans="1:7" s="77" customFormat="1" ht="14.45" customHeight="1">
      <c r="A135" s="89"/>
      <c r="B135" s="107" t="s">
        <v>135</v>
      </c>
      <c r="C135" s="89" t="s">
        <v>119</v>
      </c>
      <c r="D135" s="34">
        <v>0</v>
      </c>
      <c r="E135" s="70">
        <v>1</v>
      </c>
      <c r="F135" s="70">
        <v>1</v>
      </c>
      <c r="G135" s="70">
        <v>1</v>
      </c>
    </row>
    <row r="136" spans="1:7" s="77" customFormat="1" ht="14.45" customHeight="1">
      <c r="A136" s="89"/>
      <c r="B136" s="107" t="s">
        <v>292</v>
      </c>
      <c r="C136" s="89" t="s">
        <v>272</v>
      </c>
      <c r="D136" s="73">
        <v>0</v>
      </c>
      <c r="E136" s="72">
        <v>1</v>
      </c>
      <c r="F136" s="72">
        <v>1</v>
      </c>
      <c r="G136" s="70">
        <v>1</v>
      </c>
    </row>
    <row r="137" spans="1:7" ht="14.45" customHeight="1">
      <c r="A137" s="35" t="s">
        <v>6</v>
      </c>
      <c r="B137" s="14">
        <v>47</v>
      </c>
      <c r="C137" s="36" t="s">
        <v>104</v>
      </c>
      <c r="D137" s="74">
        <f t="shared" ref="D137:G137" si="20">SUM(D128:D136)</f>
        <v>10829</v>
      </c>
      <c r="E137" s="74">
        <f t="shared" si="20"/>
        <v>15127</v>
      </c>
      <c r="F137" s="74">
        <f t="shared" ref="F137" si="21">SUM(F128:F136)</f>
        <v>13782</v>
      </c>
      <c r="G137" s="74">
        <f t="shared" si="20"/>
        <v>15989</v>
      </c>
    </row>
    <row r="138" spans="1:7" ht="12.95" customHeight="1">
      <c r="A138" s="35"/>
      <c r="B138" s="14"/>
      <c r="C138" s="36"/>
      <c r="D138" s="66"/>
      <c r="E138" s="66"/>
      <c r="F138" s="66"/>
      <c r="G138" s="66"/>
    </row>
    <row r="139" spans="1:7" ht="14.45" customHeight="1">
      <c r="B139" s="11">
        <v>48</v>
      </c>
      <c r="C139" s="138" t="s">
        <v>107</v>
      </c>
      <c r="D139" s="67"/>
      <c r="E139" s="67"/>
      <c r="F139" s="67"/>
      <c r="G139" s="67"/>
    </row>
    <row r="140" spans="1:7" ht="14.45" customHeight="1">
      <c r="A140" s="35"/>
      <c r="B140" s="14" t="s">
        <v>25</v>
      </c>
      <c r="C140" s="36" t="s">
        <v>16</v>
      </c>
      <c r="D140" s="70">
        <v>30959</v>
      </c>
      <c r="E140" s="70">
        <v>57527</v>
      </c>
      <c r="F140" s="70">
        <v>57527</v>
      </c>
      <c r="G140" s="70">
        <v>26077</v>
      </c>
    </row>
    <row r="141" spans="1:7" ht="14.45" customHeight="1">
      <c r="A141" s="35"/>
      <c r="B141" s="14" t="s">
        <v>26</v>
      </c>
      <c r="C141" s="36" t="s">
        <v>17</v>
      </c>
      <c r="D141" s="70">
        <v>11281</v>
      </c>
      <c r="E141" s="70">
        <v>12527</v>
      </c>
      <c r="F141" s="70">
        <v>12527</v>
      </c>
      <c r="G141" s="70">
        <v>11172</v>
      </c>
    </row>
    <row r="142" spans="1:7" s="77" customFormat="1" ht="14.45" customHeight="1">
      <c r="A142" s="89"/>
      <c r="B142" s="107" t="s">
        <v>136</v>
      </c>
      <c r="C142" s="89" t="s">
        <v>111</v>
      </c>
      <c r="D142" s="70">
        <v>1529</v>
      </c>
      <c r="E142" s="70">
        <v>1743</v>
      </c>
      <c r="F142" s="70">
        <v>1743</v>
      </c>
      <c r="G142" s="70">
        <v>1</v>
      </c>
    </row>
    <row r="143" spans="1:7" s="77" customFormat="1" ht="14.45" customHeight="1">
      <c r="A143" s="89"/>
      <c r="B143" s="107" t="s">
        <v>137</v>
      </c>
      <c r="C143" s="89" t="s">
        <v>112</v>
      </c>
      <c r="D143" s="70">
        <v>23872</v>
      </c>
      <c r="E143" s="70">
        <v>7948</v>
      </c>
      <c r="F143" s="70">
        <f>7948-4000-1250</f>
        <v>2698</v>
      </c>
      <c r="G143" s="70">
        <v>3874</v>
      </c>
    </row>
    <row r="144" spans="1:7" s="77" customFormat="1" ht="14.45" customHeight="1">
      <c r="A144" s="89"/>
      <c r="B144" s="107" t="s">
        <v>138</v>
      </c>
      <c r="C144" s="89" t="s">
        <v>114</v>
      </c>
      <c r="D144" s="34">
        <v>0</v>
      </c>
      <c r="E144" s="70">
        <v>1</v>
      </c>
      <c r="F144" s="70">
        <v>1</v>
      </c>
      <c r="G144" s="70">
        <v>1</v>
      </c>
    </row>
    <row r="145" spans="1:7" ht="14.45" customHeight="1">
      <c r="A145" s="35"/>
      <c r="B145" s="14" t="s">
        <v>27</v>
      </c>
      <c r="C145" s="36" t="s">
        <v>115</v>
      </c>
      <c r="D145" s="70">
        <v>144</v>
      </c>
      <c r="E145" s="70">
        <v>144</v>
      </c>
      <c r="F145" s="70">
        <v>144</v>
      </c>
      <c r="G145" s="70">
        <v>144</v>
      </c>
    </row>
    <row r="146" spans="1:7" ht="14.45" customHeight="1">
      <c r="A146" s="35"/>
      <c r="B146" s="14" t="s">
        <v>28</v>
      </c>
      <c r="C146" s="36" t="s">
        <v>18</v>
      </c>
      <c r="D146" s="70">
        <v>609</v>
      </c>
      <c r="E146" s="70">
        <v>609</v>
      </c>
      <c r="F146" s="70">
        <v>609</v>
      </c>
      <c r="G146" s="70">
        <v>609</v>
      </c>
    </row>
    <row r="147" spans="1:7" s="94" customFormat="1" ht="14.45" customHeight="1">
      <c r="A147" s="89"/>
      <c r="B147" s="107" t="s">
        <v>139</v>
      </c>
      <c r="C147" s="89" t="s">
        <v>119</v>
      </c>
      <c r="D147" s="34">
        <v>0</v>
      </c>
      <c r="E147" s="70">
        <v>1</v>
      </c>
      <c r="F147" s="70">
        <v>1</v>
      </c>
      <c r="G147" s="70">
        <v>1</v>
      </c>
    </row>
    <row r="148" spans="1:7" s="77" customFormat="1" ht="14.45" customHeight="1">
      <c r="A148" s="89"/>
      <c r="B148" s="107" t="s">
        <v>293</v>
      </c>
      <c r="C148" s="89" t="s">
        <v>272</v>
      </c>
      <c r="D148" s="73">
        <v>0</v>
      </c>
      <c r="E148" s="72">
        <v>1</v>
      </c>
      <c r="F148" s="72">
        <v>1</v>
      </c>
      <c r="G148" s="70">
        <v>1</v>
      </c>
    </row>
    <row r="149" spans="1:7" ht="14.45" customHeight="1">
      <c r="A149" s="35" t="s">
        <v>6</v>
      </c>
      <c r="B149" s="14">
        <v>48</v>
      </c>
      <c r="C149" s="36" t="s">
        <v>107</v>
      </c>
      <c r="D149" s="74">
        <f t="shared" ref="D149:G149" si="22">SUM(D140:D148)</f>
        <v>68394</v>
      </c>
      <c r="E149" s="74">
        <f t="shared" si="22"/>
        <v>80501</v>
      </c>
      <c r="F149" s="74">
        <f t="shared" ref="F149" si="23">SUM(F140:F148)</f>
        <v>75251</v>
      </c>
      <c r="G149" s="74">
        <f t="shared" si="22"/>
        <v>41880</v>
      </c>
    </row>
    <row r="150" spans="1:7" s="31" customFormat="1" ht="14.45" customHeight="1">
      <c r="A150" s="35"/>
      <c r="B150" s="14"/>
      <c r="C150" s="36"/>
      <c r="D150" s="70"/>
      <c r="E150" s="70"/>
      <c r="F150" s="70"/>
      <c r="G150" s="70"/>
    </row>
    <row r="151" spans="1:7" ht="14.45" customHeight="1">
      <c r="B151" s="11">
        <v>49</v>
      </c>
      <c r="C151" s="138" t="s">
        <v>169</v>
      </c>
      <c r="D151" s="67"/>
      <c r="E151" s="67"/>
      <c r="F151" s="67"/>
      <c r="G151" s="67"/>
    </row>
    <row r="152" spans="1:7" ht="14.45" customHeight="1">
      <c r="A152" s="35"/>
      <c r="B152" s="14" t="s">
        <v>256</v>
      </c>
      <c r="C152" s="36" t="s">
        <v>16</v>
      </c>
      <c r="D152" s="34">
        <v>0</v>
      </c>
      <c r="E152" s="70">
        <v>23991</v>
      </c>
      <c r="F152" s="70">
        <v>23991</v>
      </c>
      <c r="G152" s="70">
        <v>33558</v>
      </c>
    </row>
    <row r="153" spans="1:7" ht="14.45" customHeight="1">
      <c r="A153" s="35"/>
      <c r="B153" s="14" t="s">
        <v>257</v>
      </c>
      <c r="C153" s="36" t="s">
        <v>17</v>
      </c>
      <c r="D153" s="34">
        <v>0</v>
      </c>
      <c r="E153" s="70">
        <v>5824</v>
      </c>
      <c r="F153" s="70">
        <v>5824</v>
      </c>
      <c r="G153" s="70">
        <v>4449</v>
      </c>
    </row>
    <row r="154" spans="1:7" s="77" customFormat="1" ht="14.45" customHeight="1">
      <c r="A154" s="89"/>
      <c r="B154" s="107" t="s">
        <v>258</v>
      </c>
      <c r="C154" s="89" t="s">
        <v>111</v>
      </c>
      <c r="D154" s="34">
        <v>0</v>
      </c>
      <c r="E154" s="70">
        <v>727</v>
      </c>
      <c r="F154" s="70">
        <v>727</v>
      </c>
      <c r="G154" s="70">
        <v>1</v>
      </c>
    </row>
    <row r="155" spans="1:7" s="77" customFormat="1" ht="14.45" customHeight="1">
      <c r="A155" s="89"/>
      <c r="B155" s="107" t="s">
        <v>259</v>
      </c>
      <c r="C155" s="89" t="s">
        <v>112</v>
      </c>
      <c r="D155" s="34">
        <v>0</v>
      </c>
      <c r="E155" s="70">
        <v>3998</v>
      </c>
      <c r="F155" s="70">
        <v>3998</v>
      </c>
      <c r="G155" s="70">
        <v>5581</v>
      </c>
    </row>
    <row r="156" spans="1:7" s="77" customFormat="1" ht="14.45" customHeight="1">
      <c r="A156" s="89"/>
      <c r="B156" s="107" t="s">
        <v>294</v>
      </c>
      <c r="C156" s="89" t="s">
        <v>114</v>
      </c>
      <c r="D156" s="34">
        <v>0</v>
      </c>
      <c r="E156" s="70">
        <v>1</v>
      </c>
      <c r="F156" s="70">
        <v>1</v>
      </c>
      <c r="G156" s="70">
        <v>1</v>
      </c>
    </row>
    <row r="157" spans="1:7" ht="14.45" customHeight="1">
      <c r="A157" s="35"/>
      <c r="B157" s="14" t="s">
        <v>295</v>
      </c>
      <c r="C157" s="36" t="s">
        <v>115</v>
      </c>
      <c r="D157" s="34">
        <v>0</v>
      </c>
      <c r="E157" s="70">
        <v>1</v>
      </c>
      <c r="F157" s="70">
        <v>1</v>
      </c>
      <c r="G157" s="70">
        <v>1</v>
      </c>
    </row>
    <row r="158" spans="1:7" ht="14.45" customHeight="1">
      <c r="A158" s="35"/>
      <c r="B158" s="14" t="s">
        <v>296</v>
      </c>
      <c r="C158" s="36" t="s">
        <v>18</v>
      </c>
      <c r="D158" s="34">
        <v>0</v>
      </c>
      <c r="E158" s="70">
        <v>1</v>
      </c>
      <c r="F158" s="70">
        <v>1</v>
      </c>
      <c r="G158" s="70">
        <v>1</v>
      </c>
    </row>
    <row r="159" spans="1:7" s="94" customFormat="1" ht="14.45" customHeight="1">
      <c r="A159" s="89"/>
      <c r="B159" s="107" t="s">
        <v>297</v>
      </c>
      <c r="C159" s="89" t="s">
        <v>119</v>
      </c>
      <c r="D159" s="34">
        <v>0</v>
      </c>
      <c r="E159" s="70">
        <v>1</v>
      </c>
      <c r="F159" s="70">
        <v>1</v>
      </c>
      <c r="G159" s="70">
        <v>1</v>
      </c>
    </row>
    <row r="160" spans="1:7" s="77" customFormat="1" ht="14.45" customHeight="1">
      <c r="A160" s="89"/>
      <c r="B160" s="107" t="s">
        <v>298</v>
      </c>
      <c r="C160" s="89" t="s">
        <v>272</v>
      </c>
      <c r="D160" s="73">
        <v>0</v>
      </c>
      <c r="E160" s="72">
        <v>1</v>
      </c>
      <c r="F160" s="72">
        <v>1</v>
      </c>
      <c r="G160" s="70">
        <v>1</v>
      </c>
    </row>
    <row r="161" spans="1:7" s="31" customFormat="1" ht="14.45" customHeight="1">
      <c r="A161" s="35" t="s">
        <v>6</v>
      </c>
      <c r="B161" s="11">
        <v>49</v>
      </c>
      <c r="C161" s="138" t="s">
        <v>169</v>
      </c>
      <c r="D161" s="75">
        <f t="shared" ref="D161:G161" si="24">SUM(D152:D160)</f>
        <v>0</v>
      </c>
      <c r="E161" s="74">
        <f t="shared" si="24"/>
        <v>34545</v>
      </c>
      <c r="F161" s="74">
        <f t="shared" si="24"/>
        <v>34545</v>
      </c>
      <c r="G161" s="74">
        <f t="shared" si="24"/>
        <v>43594</v>
      </c>
    </row>
    <row r="162" spans="1:7" s="31" customFormat="1" ht="8.25" customHeight="1">
      <c r="A162" s="35"/>
      <c r="B162" s="14"/>
      <c r="C162" s="36"/>
      <c r="D162" s="70"/>
      <c r="E162" s="70"/>
      <c r="F162" s="70"/>
      <c r="G162" s="70"/>
    </row>
    <row r="163" spans="1:7" ht="14.45" customHeight="1">
      <c r="B163" s="11">
        <v>50</v>
      </c>
      <c r="C163" s="138" t="s">
        <v>172</v>
      </c>
      <c r="D163" s="67"/>
      <c r="E163" s="67"/>
      <c r="F163" s="67"/>
      <c r="G163" s="67"/>
    </row>
    <row r="164" spans="1:7" ht="14.45" customHeight="1">
      <c r="A164" s="35"/>
      <c r="B164" s="14" t="s">
        <v>260</v>
      </c>
      <c r="C164" s="36" t="s">
        <v>16</v>
      </c>
      <c r="D164" s="34">
        <v>0</v>
      </c>
      <c r="E164" s="70">
        <v>19137</v>
      </c>
      <c r="F164" s="70">
        <v>19137</v>
      </c>
      <c r="G164" s="70">
        <v>21237</v>
      </c>
    </row>
    <row r="165" spans="1:7" ht="14.45" customHeight="1">
      <c r="A165" s="35"/>
      <c r="B165" s="14" t="s">
        <v>261</v>
      </c>
      <c r="C165" s="36" t="s">
        <v>17</v>
      </c>
      <c r="D165" s="34">
        <v>0</v>
      </c>
      <c r="E165" s="70">
        <v>1818</v>
      </c>
      <c r="F165" s="70">
        <v>1818</v>
      </c>
      <c r="G165" s="70">
        <v>3113</v>
      </c>
    </row>
    <row r="166" spans="1:7" s="77" customFormat="1" ht="14.45" customHeight="1">
      <c r="A166" s="89"/>
      <c r="B166" s="107" t="s">
        <v>262</v>
      </c>
      <c r="C166" s="89" t="s">
        <v>111</v>
      </c>
      <c r="D166" s="34">
        <v>0</v>
      </c>
      <c r="E166" s="70">
        <v>580</v>
      </c>
      <c r="F166" s="70">
        <v>580</v>
      </c>
      <c r="G166" s="70">
        <v>1</v>
      </c>
    </row>
    <row r="167" spans="1:7" s="77" customFormat="1" ht="14.45" customHeight="1">
      <c r="A167" s="89"/>
      <c r="B167" s="107" t="s">
        <v>263</v>
      </c>
      <c r="C167" s="89" t="s">
        <v>112</v>
      </c>
      <c r="D167" s="34">
        <v>0</v>
      </c>
      <c r="E167" s="70">
        <v>3084</v>
      </c>
      <c r="F167" s="70">
        <f>3084-1797</f>
        <v>1287</v>
      </c>
      <c r="G167" s="70">
        <v>3345</v>
      </c>
    </row>
    <row r="168" spans="1:7" s="77" customFormat="1" ht="14.45" customHeight="1">
      <c r="A168" s="89"/>
      <c r="B168" s="107" t="s">
        <v>299</v>
      </c>
      <c r="C168" s="89" t="s">
        <v>114</v>
      </c>
      <c r="D168" s="34">
        <v>0</v>
      </c>
      <c r="E168" s="70">
        <v>1</v>
      </c>
      <c r="F168" s="70">
        <v>1</v>
      </c>
      <c r="G168" s="70">
        <v>1</v>
      </c>
    </row>
    <row r="169" spans="1:7" ht="14.45" customHeight="1">
      <c r="A169" s="35"/>
      <c r="B169" s="14" t="s">
        <v>300</v>
      </c>
      <c r="C169" s="36" t="s">
        <v>115</v>
      </c>
      <c r="D169" s="34">
        <v>0</v>
      </c>
      <c r="E169" s="70">
        <v>1</v>
      </c>
      <c r="F169" s="70">
        <v>1</v>
      </c>
      <c r="G169" s="70">
        <v>1</v>
      </c>
    </row>
    <row r="170" spans="1:7" ht="14.45" customHeight="1">
      <c r="A170" s="35"/>
      <c r="B170" s="14" t="s">
        <v>301</v>
      </c>
      <c r="C170" s="36" t="s">
        <v>18</v>
      </c>
      <c r="D170" s="34">
        <v>0</v>
      </c>
      <c r="E170" s="70">
        <v>1</v>
      </c>
      <c r="F170" s="70">
        <v>1</v>
      </c>
      <c r="G170" s="70">
        <v>1</v>
      </c>
    </row>
    <row r="171" spans="1:7" s="94" customFormat="1" ht="14.45" customHeight="1">
      <c r="A171" s="89"/>
      <c r="B171" s="107" t="s">
        <v>302</v>
      </c>
      <c r="C171" s="89" t="s">
        <v>119</v>
      </c>
      <c r="D171" s="34">
        <v>0</v>
      </c>
      <c r="E171" s="70">
        <v>1</v>
      </c>
      <c r="F171" s="70">
        <v>1</v>
      </c>
      <c r="G171" s="70">
        <v>1</v>
      </c>
    </row>
    <row r="172" spans="1:7" s="77" customFormat="1" ht="14.45" customHeight="1">
      <c r="A172" s="89"/>
      <c r="B172" s="107" t="s">
        <v>303</v>
      </c>
      <c r="C172" s="89" t="s">
        <v>272</v>
      </c>
      <c r="D172" s="73">
        <v>0</v>
      </c>
      <c r="E172" s="72">
        <v>1</v>
      </c>
      <c r="F172" s="72">
        <v>1</v>
      </c>
      <c r="G172" s="70">
        <v>1</v>
      </c>
    </row>
    <row r="173" spans="1:7" s="31" customFormat="1" ht="14.45" customHeight="1">
      <c r="A173" s="35" t="s">
        <v>6</v>
      </c>
      <c r="B173" s="11">
        <v>50</v>
      </c>
      <c r="C173" s="138" t="s">
        <v>172</v>
      </c>
      <c r="D173" s="75">
        <f t="shared" ref="D173:G173" si="25">SUM(D164:D172)</f>
        <v>0</v>
      </c>
      <c r="E173" s="74">
        <f t="shared" si="25"/>
        <v>24624</v>
      </c>
      <c r="F173" s="74">
        <f t="shared" si="25"/>
        <v>22827</v>
      </c>
      <c r="G173" s="74">
        <f t="shared" si="25"/>
        <v>27701</v>
      </c>
    </row>
    <row r="174" spans="1:7" s="31" customFormat="1" ht="9" customHeight="1">
      <c r="A174" s="35"/>
      <c r="B174" s="11"/>
      <c r="C174" s="138"/>
      <c r="D174" s="115"/>
      <c r="E174" s="115"/>
      <c r="F174" s="115"/>
      <c r="G174" s="135"/>
    </row>
    <row r="175" spans="1:7" s="31" customFormat="1" ht="14.45" customHeight="1">
      <c r="A175" s="89"/>
      <c r="B175" s="136" t="s">
        <v>327</v>
      </c>
      <c r="C175" s="89" t="s">
        <v>325</v>
      </c>
      <c r="D175" s="34"/>
      <c r="E175" s="34"/>
      <c r="F175" s="34"/>
      <c r="G175" s="70"/>
    </row>
    <row r="176" spans="1:7" s="31" customFormat="1" ht="14.45" customHeight="1">
      <c r="A176" s="89"/>
      <c r="B176" s="107" t="s">
        <v>326</v>
      </c>
      <c r="C176" s="89" t="s">
        <v>142</v>
      </c>
      <c r="D176" s="34">
        <v>0</v>
      </c>
      <c r="E176" s="34">
        <v>0</v>
      </c>
      <c r="F176" s="34">
        <v>0</v>
      </c>
      <c r="G176" s="72">
        <v>1638</v>
      </c>
    </row>
    <row r="177" spans="1:7" s="31" customFormat="1" ht="14.45" customHeight="1">
      <c r="A177" s="89" t="s">
        <v>6</v>
      </c>
      <c r="B177" s="136" t="s">
        <v>327</v>
      </c>
      <c r="C177" s="89" t="s">
        <v>325</v>
      </c>
      <c r="D177" s="75">
        <f>D176</f>
        <v>0</v>
      </c>
      <c r="E177" s="75">
        <f t="shared" ref="E177:G177" si="26">E176</f>
        <v>0</v>
      </c>
      <c r="F177" s="75">
        <f t="shared" si="26"/>
        <v>0</v>
      </c>
      <c r="G177" s="74">
        <f t="shared" si="26"/>
        <v>1638</v>
      </c>
    </row>
    <row r="178" spans="1:7" ht="14.45" customHeight="1">
      <c r="A178" s="35" t="s">
        <v>6</v>
      </c>
      <c r="B178" s="14">
        <v>61</v>
      </c>
      <c r="C178" s="36" t="s">
        <v>89</v>
      </c>
      <c r="D178" s="74">
        <f>D149+D137+D125+D113+D161+D173+D177</f>
        <v>413666</v>
      </c>
      <c r="E178" s="74">
        <f t="shared" ref="E178:G178" si="27">E149+E137+E125+E113+E161+E173+E177</f>
        <v>482285</v>
      </c>
      <c r="F178" s="74">
        <f t="shared" si="27"/>
        <v>457893</v>
      </c>
      <c r="G178" s="74">
        <f t="shared" si="27"/>
        <v>475926</v>
      </c>
    </row>
    <row r="179" spans="1:7" s="31" customFormat="1" ht="14.45" customHeight="1">
      <c r="A179" s="38" t="s">
        <v>6</v>
      </c>
      <c r="B179" s="121">
        <v>80.001000000000005</v>
      </c>
      <c r="C179" s="122" t="s">
        <v>15</v>
      </c>
      <c r="D179" s="74">
        <f t="shared" ref="D179:G179" si="28">+D178</f>
        <v>413666</v>
      </c>
      <c r="E179" s="74">
        <f t="shared" si="28"/>
        <v>482285</v>
      </c>
      <c r="F179" s="74">
        <f t="shared" si="28"/>
        <v>457893</v>
      </c>
      <c r="G179" s="74">
        <f t="shared" si="28"/>
        <v>475926</v>
      </c>
    </row>
    <row r="180" spans="1:7" s="31" customFormat="1" ht="12.95" customHeight="1">
      <c r="A180" s="35"/>
      <c r="B180" s="1"/>
      <c r="C180" s="46"/>
      <c r="D180" s="66"/>
      <c r="E180" s="66"/>
      <c r="F180" s="66"/>
      <c r="G180" s="66"/>
    </row>
    <row r="181" spans="1:7" ht="15.6" customHeight="1">
      <c r="A181" s="35"/>
      <c r="B181" s="1">
        <v>80.052999999999997</v>
      </c>
      <c r="C181" s="46" t="s">
        <v>12</v>
      </c>
      <c r="D181" s="66"/>
      <c r="E181" s="66"/>
      <c r="F181" s="66"/>
      <c r="G181" s="66"/>
    </row>
    <row r="182" spans="1:7" ht="15.6" customHeight="1">
      <c r="A182" s="35"/>
      <c r="B182" s="14">
        <v>90</v>
      </c>
      <c r="C182" s="36" t="s">
        <v>43</v>
      </c>
      <c r="D182" s="66"/>
      <c r="E182" s="66"/>
      <c r="F182" s="66"/>
      <c r="G182" s="66"/>
    </row>
    <row r="183" spans="1:7" ht="15.6" customHeight="1">
      <c r="A183" s="35"/>
      <c r="B183" s="33">
        <v>44</v>
      </c>
      <c r="C183" s="36" t="s">
        <v>234</v>
      </c>
      <c r="D183" s="66"/>
      <c r="E183" s="66"/>
      <c r="F183" s="66"/>
      <c r="G183" s="66"/>
    </row>
    <row r="184" spans="1:7" ht="15.6" customHeight="1">
      <c r="A184" s="35"/>
      <c r="B184" s="14" t="s">
        <v>235</v>
      </c>
      <c r="C184" s="37" t="s">
        <v>236</v>
      </c>
      <c r="D184" s="72">
        <v>1500</v>
      </c>
      <c r="E184" s="73">
        <v>0</v>
      </c>
      <c r="F184" s="73">
        <v>0</v>
      </c>
      <c r="G184" s="73">
        <v>0</v>
      </c>
    </row>
    <row r="185" spans="1:7" ht="15.6" customHeight="1">
      <c r="A185" s="35" t="s">
        <v>6</v>
      </c>
      <c r="B185" s="33">
        <v>44</v>
      </c>
      <c r="C185" s="36" t="s">
        <v>234</v>
      </c>
      <c r="D185" s="72">
        <f t="shared" ref="D185:G185" si="29">D184</f>
        <v>1500</v>
      </c>
      <c r="E185" s="73">
        <f t="shared" si="29"/>
        <v>0</v>
      </c>
      <c r="F185" s="73">
        <f t="shared" si="29"/>
        <v>0</v>
      </c>
      <c r="G185" s="73">
        <f t="shared" si="29"/>
        <v>0</v>
      </c>
    </row>
    <row r="186" spans="1:7" ht="15.6" customHeight="1">
      <c r="A186" s="35" t="s">
        <v>6</v>
      </c>
      <c r="B186" s="14">
        <v>90</v>
      </c>
      <c r="C186" s="36" t="s">
        <v>43</v>
      </c>
      <c r="D186" s="72">
        <f t="shared" ref="D186:G186" si="30">D185</f>
        <v>1500</v>
      </c>
      <c r="E186" s="73">
        <f t="shared" si="30"/>
        <v>0</v>
      </c>
      <c r="F186" s="73">
        <f t="shared" si="30"/>
        <v>0</v>
      </c>
      <c r="G186" s="73">
        <f t="shared" si="30"/>
        <v>0</v>
      </c>
    </row>
    <row r="187" spans="1:7" ht="15.6" customHeight="1">
      <c r="A187" s="35" t="s">
        <v>6</v>
      </c>
      <c r="B187" s="1">
        <v>80.052999999999997</v>
      </c>
      <c r="C187" s="46" t="s">
        <v>12</v>
      </c>
      <c r="D187" s="74">
        <f t="shared" ref="D187:G187" si="31">D185</f>
        <v>1500</v>
      </c>
      <c r="E187" s="75">
        <f t="shared" si="31"/>
        <v>0</v>
      </c>
      <c r="F187" s="75">
        <f t="shared" si="31"/>
        <v>0</v>
      </c>
      <c r="G187" s="75">
        <f t="shared" si="31"/>
        <v>0</v>
      </c>
    </row>
    <row r="188" spans="1:7" ht="15.6" customHeight="1">
      <c r="A188" s="35"/>
      <c r="B188" s="1"/>
      <c r="C188" s="46"/>
      <c r="D188" s="70"/>
      <c r="E188" s="70"/>
      <c r="F188" s="70"/>
      <c r="G188" s="70"/>
    </row>
    <row r="189" spans="1:7" ht="15.6" customHeight="1">
      <c r="A189" s="35"/>
      <c r="B189" s="1">
        <v>80.102999999999994</v>
      </c>
      <c r="C189" s="46" t="s">
        <v>29</v>
      </c>
      <c r="D189" s="67"/>
      <c r="E189" s="67"/>
      <c r="F189" s="67"/>
      <c r="G189" s="67"/>
    </row>
    <row r="190" spans="1:7" ht="15.6" customHeight="1">
      <c r="A190" s="35"/>
      <c r="B190" s="47" t="s">
        <v>70</v>
      </c>
      <c r="C190" s="36" t="s">
        <v>13</v>
      </c>
      <c r="D190" s="67"/>
      <c r="E190" s="67"/>
      <c r="F190" s="67"/>
      <c r="G190" s="67"/>
    </row>
    <row r="191" spans="1:7" ht="15.6" customHeight="1">
      <c r="B191" s="33">
        <v>45</v>
      </c>
      <c r="C191" s="138" t="s">
        <v>98</v>
      </c>
      <c r="D191" s="67"/>
      <c r="E191" s="67"/>
      <c r="F191" s="67"/>
      <c r="G191" s="67"/>
    </row>
    <row r="192" spans="1:7" ht="15.6" customHeight="1">
      <c r="B192" s="33" t="s">
        <v>141</v>
      </c>
      <c r="C192" s="138" t="s">
        <v>142</v>
      </c>
      <c r="D192" s="76">
        <v>512</v>
      </c>
      <c r="E192" s="76">
        <v>524</v>
      </c>
      <c r="F192" s="76">
        <v>524</v>
      </c>
      <c r="G192" s="70">
        <v>524</v>
      </c>
    </row>
    <row r="193" spans="1:7" ht="15.6" customHeight="1">
      <c r="A193" s="35" t="s">
        <v>6</v>
      </c>
      <c r="B193" s="47" t="s">
        <v>70</v>
      </c>
      <c r="C193" s="36" t="s">
        <v>13</v>
      </c>
      <c r="D193" s="74">
        <f t="shared" ref="D193:G193" si="32">SUM(D192:D192)</f>
        <v>512</v>
      </c>
      <c r="E193" s="74">
        <f t="shared" si="32"/>
        <v>524</v>
      </c>
      <c r="F193" s="74">
        <f t="shared" si="32"/>
        <v>524</v>
      </c>
      <c r="G193" s="74">
        <f t="shared" si="32"/>
        <v>524</v>
      </c>
    </row>
    <row r="194" spans="1:7" ht="15.6" customHeight="1">
      <c r="A194" s="35" t="s">
        <v>6</v>
      </c>
      <c r="B194" s="1">
        <v>80.102999999999994</v>
      </c>
      <c r="C194" s="46" t="s">
        <v>29</v>
      </c>
      <c r="D194" s="74">
        <f t="shared" ref="D194:G194" si="33">D193</f>
        <v>512</v>
      </c>
      <c r="E194" s="74">
        <f t="shared" si="33"/>
        <v>524</v>
      </c>
      <c r="F194" s="74">
        <f t="shared" si="33"/>
        <v>524</v>
      </c>
      <c r="G194" s="74">
        <f t="shared" si="33"/>
        <v>524</v>
      </c>
    </row>
    <row r="195" spans="1:7" ht="9" customHeight="1">
      <c r="A195" s="35"/>
      <c r="B195" s="1"/>
      <c r="C195" s="46"/>
      <c r="D195" s="68"/>
      <c r="E195" s="68"/>
      <c r="F195" s="68"/>
      <c r="G195" s="68"/>
    </row>
    <row r="196" spans="1:7" ht="15.6" customHeight="1">
      <c r="A196" s="35"/>
      <c r="B196" s="1">
        <v>80.103999999999999</v>
      </c>
      <c r="C196" s="46" t="s">
        <v>30</v>
      </c>
      <c r="D196" s="66"/>
      <c r="E196" s="66"/>
      <c r="F196" s="66"/>
      <c r="G196" s="66"/>
    </row>
    <row r="197" spans="1:7" ht="15.6" customHeight="1">
      <c r="A197" s="35"/>
      <c r="B197" s="14">
        <v>62</v>
      </c>
      <c r="C197" s="36" t="s">
        <v>233</v>
      </c>
      <c r="D197" s="66"/>
      <c r="E197" s="66"/>
      <c r="F197" s="66"/>
      <c r="G197" s="66"/>
    </row>
    <row r="198" spans="1:7" ht="15.6" customHeight="1">
      <c r="A198" s="35"/>
      <c r="B198" s="33">
        <v>45</v>
      </c>
      <c r="C198" s="36" t="s">
        <v>98</v>
      </c>
      <c r="D198" s="66"/>
      <c r="E198" s="66"/>
      <c r="F198" s="66"/>
      <c r="G198" s="66"/>
    </row>
    <row r="199" spans="1:7" ht="15.6" customHeight="1">
      <c r="A199" s="35"/>
      <c r="B199" s="14" t="s">
        <v>31</v>
      </c>
      <c r="C199" s="37" t="s">
        <v>140</v>
      </c>
      <c r="D199" s="72">
        <v>1938</v>
      </c>
      <c r="E199" s="72">
        <v>2510</v>
      </c>
      <c r="F199" s="72">
        <v>2510</v>
      </c>
      <c r="G199" s="72">
        <v>2510</v>
      </c>
    </row>
    <row r="200" spans="1:7" ht="15.6" customHeight="1">
      <c r="A200" s="35" t="s">
        <v>6</v>
      </c>
      <c r="B200" s="14">
        <v>62</v>
      </c>
      <c r="C200" s="36" t="s">
        <v>233</v>
      </c>
      <c r="D200" s="72">
        <f t="shared" ref="D200:G201" si="34">D199</f>
        <v>1938</v>
      </c>
      <c r="E200" s="72">
        <f t="shared" si="34"/>
        <v>2510</v>
      </c>
      <c r="F200" s="72">
        <f t="shared" si="34"/>
        <v>2510</v>
      </c>
      <c r="G200" s="72">
        <f t="shared" si="34"/>
        <v>2510</v>
      </c>
    </row>
    <row r="201" spans="1:7" ht="15.6" customHeight="1">
      <c r="A201" s="35" t="s">
        <v>6</v>
      </c>
      <c r="B201" s="1">
        <v>80.103999999999999</v>
      </c>
      <c r="C201" s="46" t="s">
        <v>30</v>
      </c>
      <c r="D201" s="74">
        <f t="shared" si="34"/>
        <v>1938</v>
      </c>
      <c r="E201" s="74">
        <f t="shared" si="34"/>
        <v>2510</v>
      </c>
      <c r="F201" s="74">
        <f t="shared" si="34"/>
        <v>2510</v>
      </c>
      <c r="G201" s="74">
        <f t="shared" si="34"/>
        <v>2510</v>
      </c>
    </row>
    <row r="202" spans="1:7" ht="9.75" customHeight="1">
      <c r="A202" s="35"/>
      <c r="B202" s="1"/>
      <c r="C202" s="46"/>
      <c r="D202" s="60"/>
      <c r="E202" s="60"/>
      <c r="F202" s="60"/>
      <c r="G202" s="66"/>
    </row>
    <row r="203" spans="1:7" ht="15.6" customHeight="1">
      <c r="B203" s="4">
        <v>80.799000000000007</v>
      </c>
      <c r="C203" s="25" t="s">
        <v>32</v>
      </c>
      <c r="D203" s="67"/>
      <c r="E203" s="67"/>
      <c r="F203" s="67"/>
      <c r="G203" s="67"/>
    </row>
    <row r="204" spans="1:7" ht="15.6" customHeight="1">
      <c r="B204" s="47" t="s">
        <v>70</v>
      </c>
      <c r="C204" s="138" t="s">
        <v>13</v>
      </c>
      <c r="D204" s="67"/>
      <c r="E204" s="67"/>
      <c r="F204" s="67"/>
      <c r="G204" s="67"/>
    </row>
    <row r="205" spans="1:7" ht="15.6" customHeight="1">
      <c r="A205" s="35"/>
      <c r="B205" s="14" t="s">
        <v>33</v>
      </c>
      <c r="C205" s="37" t="s">
        <v>32</v>
      </c>
      <c r="D205" s="73">
        <v>0</v>
      </c>
      <c r="E205" s="72">
        <v>5000</v>
      </c>
      <c r="F205" s="73">
        <v>0</v>
      </c>
      <c r="G205" s="72">
        <v>5000</v>
      </c>
    </row>
    <row r="206" spans="1:7" ht="15.6" customHeight="1">
      <c r="A206" s="35" t="s">
        <v>6</v>
      </c>
      <c r="B206" s="47" t="s">
        <v>70</v>
      </c>
      <c r="C206" s="36" t="s">
        <v>13</v>
      </c>
      <c r="D206" s="73">
        <f t="shared" ref="D206:G207" si="35">D205</f>
        <v>0</v>
      </c>
      <c r="E206" s="72">
        <f t="shared" si="35"/>
        <v>5000</v>
      </c>
      <c r="F206" s="73">
        <f t="shared" si="35"/>
        <v>0</v>
      </c>
      <c r="G206" s="72">
        <f t="shared" si="35"/>
        <v>5000</v>
      </c>
    </row>
    <row r="207" spans="1:7" ht="15.6" customHeight="1">
      <c r="A207" s="35" t="s">
        <v>6</v>
      </c>
      <c r="B207" s="1">
        <v>80.799000000000007</v>
      </c>
      <c r="C207" s="46" t="s">
        <v>32</v>
      </c>
      <c r="D207" s="75">
        <f t="shared" si="35"/>
        <v>0</v>
      </c>
      <c r="E207" s="74">
        <f t="shared" si="35"/>
        <v>5000</v>
      </c>
      <c r="F207" s="75">
        <f t="shared" si="35"/>
        <v>0</v>
      </c>
      <c r="G207" s="74">
        <f t="shared" si="35"/>
        <v>5000</v>
      </c>
    </row>
    <row r="208" spans="1:7" ht="15.6" customHeight="1">
      <c r="A208" s="35" t="s">
        <v>6</v>
      </c>
      <c r="B208" s="14">
        <v>80</v>
      </c>
      <c r="C208" s="36" t="s">
        <v>14</v>
      </c>
      <c r="D208" s="74">
        <f t="shared" ref="D208:G208" si="36">D207+D201+D194+D179+D187</f>
        <v>417616</v>
      </c>
      <c r="E208" s="74">
        <f t="shared" si="36"/>
        <v>490319</v>
      </c>
      <c r="F208" s="74">
        <f t="shared" si="36"/>
        <v>460927</v>
      </c>
      <c r="G208" s="74">
        <f t="shared" si="36"/>
        <v>483960</v>
      </c>
    </row>
    <row r="209" spans="1:7" ht="15.6" customHeight="1">
      <c r="A209" s="35" t="s">
        <v>6</v>
      </c>
      <c r="B209" s="1">
        <v>2059</v>
      </c>
      <c r="C209" s="46" t="s">
        <v>1</v>
      </c>
      <c r="D209" s="72">
        <f t="shared" ref="D209:G209" si="37">D208+D93</f>
        <v>494277</v>
      </c>
      <c r="E209" s="72">
        <f t="shared" si="37"/>
        <v>527663</v>
      </c>
      <c r="F209" s="72">
        <f t="shared" si="37"/>
        <v>496471</v>
      </c>
      <c r="G209" s="72">
        <f t="shared" si="37"/>
        <v>519721</v>
      </c>
    </row>
    <row r="210" spans="1:7" ht="15.6" customHeight="1">
      <c r="A210" s="35"/>
      <c r="B210" s="1"/>
      <c r="C210" s="36"/>
      <c r="D210" s="66"/>
      <c r="E210" s="66"/>
      <c r="F210" s="66"/>
      <c r="G210" s="66"/>
    </row>
    <row r="211" spans="1:7" ht="15.6" customHeight="1">
      <c r="B211" s="4">
        <v>2216</v>
      </c>
      <c r="C211" s="25" t="s">
        <v>2</v>
      </c>
      <c r="D211" s="66"/>
      <c r="E211" s="66"/>
      <c r="F211" s="66"/>
      <c r="G211" s="66"/>
    </row>
    <row r="212" spans="1:7" ht="15.6" customHeight="1">
      <c r="A212" s="24"/>
      <c r="B212" s="26">
        <v>5</v>
      </c>
      <c r="C212" s="27" t="s">
        <v>34</v>
      </c>
      <c r="D212" s="67"/>
      <c r="E212" s="67"/>
      <c r="F212" s="67"/>
      <c r="G212" s="67"/>
    </row>
    <row r="213" spans="1:7" ht="15.6" customHeight="1">
      <c r="A213" s="24"/>
      <c r="B213" s="29">
        <v>5.0529999999999999</v>
      </c>
      <c r="C213" s="30" t="s">
        <v>12</v>
      </c>
      <c r="D213" s="67"/>
      <c r="E213" s="67"/>
      <c r="F213" s="67"/>
      <c r="G213" s="67"/>
    </row>
    <row r="214" spans="1:7" ht="15.6" customHeight="1">
      <c r="A214" s="24"/>
      <c r="B214" s="33">
        <v>60</v>
      </c>
      <c r="C214" s="138" t="s">
        <v>44</v>
      </c>
      <c r="D214" s="67"/>
      <c r="E214" s="67"/>
      <c r="F214" s="67"/>
      <c r="G214" s="67"/>
    </row>
    <row r="215" spans="1:7" ht="25.5">
      <c r="A215" s="42"/>
      <c r="B215" s="14">
        <v>71</v>
      </c>
      <c r="C215" s="36" t="s">
        <v>99</v>
      </c>
      <c r="D215" s="66"/>
      <c r="E215" s="66"/>
      <c r="F215" s="66"/>
      <c r="G215" s="66"/>
    </row>
    <row r="216" spans="1:7" ht="14.45" customHeight="1">
      <c r="A216" s="42"/>
      <c r="B216" s="33" t="s">
        <v>45</v>
      </c>
      <c r="C216" s="37" t="s">
        <v>17</v>
      </c>
      <c r="D216" s="72">
        <v>7137</v>
      </c>
      <c r="E216" s="72">
        <v>3989</v>
      </c>
      <c r="F216" s="72">
        <v>3989</v>
      </c>
      <c r="G216" s="72">
        <v>917</v>
      </c>
    </row>
    <row r="217" spans="1:7" ht="25.5">
      <c r="A217" s="42" t="s">
        <v>6</v>
      </c>
      <c r="B217" s="14">
        <v>71</v>
      </c>
      <c r="C217" s="36" t="s">
        <v>99</v>
      </c>
      <c r="D217" s="72">
        <f t="shared" ref="D217:G217" si="38">D216</f>
        <v>7137</v>
      </c>
      <c r="E217" s="72">
        <f t="shared" si="38"/>
        <v>3989</v>
      </c>
      <c r="F217" s="72">
        <f t="shared" si="38"/>
        <v>3989</v>
      </c>
      <c r="G217" s="72">
        <f t="shared" si="38"/>
        <v>917</v>
      </c>
    </row>
    <row r="218" spans="1:7">
      <c r="A218" s="42"/>
      <c r="B218" s="33"/>
      <c r="C218" s="36"/>
      <c r="D218" s="60"/>
      <c r="E218" s="60"/>
      <c r="F218" s="60"/>
      <c r="G218" s="60"/>
    </row>
    <row r="219" spans="1:7" ht="25.5">
      <c r="A219" s="42"/>
      <c r="B219" s="14">
        <v>72</v>
      </c>
      <c r="C219" s="36" t="s">
        <v>102</v>
      </c>
      <c r="D219" s="66"/>
      <c r="E219" s="66"/>
      <c r="F219" s="66"/>
      <c r="G219" s="66"/>
    </row>
    <row r="220" spans="1:7" ht="14.45" customHeight="1">
      <c r="A220" s="42"/>
      <c r="B220" s="33" t="s">
        <v>46</v>
      </c>
      <c r="C220" s="37" t="s">
        <v>17</v>
      </c>
      <c r="D220" s="72">
        <v>1650</v>
      </c>
      <c r="E220" s="72">
        <v>1349</v>
      </c>
      <c r="F220" s="72">
        <v>1349</v>
      </c>
      <c r="G220" s="72">
        <v>1344</v>
      </c>
    </row>
    <row r="221" spans="1:7" ht="25.5">
      <c r="A221" s="48" t="s">
        <v>6</v>
      </c>
      <c r="B221" s="80">
        <v>72</v>
      </c>
      <c r="C221" s="39" t="s">
        <v>102</v>
      </c>
      <c r="D221" s="72">
        <f t="shared" ref="D221:G221" si="39">D220</f>
        <v>1650</v>
      </c>
      <c r="E221" s="72">
        <f t="shared" si="39"/>
        <v>1349</v>
      </c>
      <c r="F221" s="72">
        <f t="shared" si="39"/>
        <v>1349</v>
      </c>
      <c r="G221" s="72">
        <f t="shared" si="39"/>
        <v>1344</v>
      </c>
    </row>
    <row r="222" spans="1:7">
      <c r="A222" s="24"/>
      <c r="B222" s="4"/>
      <c r="C222" s="138"/>
      <c r="D222" s="67"/>
      <c r="E222" s="67"/>
      <c r="F222" s="67"/>
      <c r="G222" s="67"/>
    </row>
    <row r="223" spans="1:7" ht="27" customHeight="1">
      <c r="A223" s="42"/>
      <c r="B223" s="14">
        <v>74</v>
      </c>
      <c r="C223" s="36" t="s">
        <v>108</v>
      </c>
      <c r="D223" s="67"/>
      <c r="E223" s="67"/>
      <c r="F223" s="67"/>
      <c r="G223" s="67"/>
    </row>
    <row r="224" spans="1:7" s="31" customFormat="1" ht="14.45" customHeight="1">
      <c r="A224" s="42"/>
      <c r="B224" s="33" t="s">
        <v>48</v>
      </c>
      <c r="C224" s="37" t="s">
        <v>17</v>
      </c>
      <c r="D224" s="72">
        <v>406</v>
      </c>
      <c r="E224" s="72">
        <v>455</v>
      </c>
      <c r="F224" s="72">
        <v>455</v>
      </c>
      <c r="G224" s="72">
        <v>474</v>
      </c>
    </row>
    <row r="225" spans="1:7" ht="25.5">
      <c r="A225" s="42" t="s">
        <v>6</v>
      </c>
      <c r="B225" s="14">
        <v>74</v>
      </c>
      <c r="C225" s="36" t="s">
        <v>108</v>
      </c>
      <c r="D225" s="76">
        <f t="shared" ref="D225:G225" si="40">D224</f>
        <v>406</v>
      </c>
      <c r="E225" s="76">
        <f t="shared" si="40"/>
        <v>455</v>
      </c>
      <c r="F225" s="76">
        <f t="shared" si="40"/>
        <v>455</v>
      </c>
      <c r="G225" s="76">
        <f t="shared" si="40"/>
        <v>474</v>
      </c>
    </row>
    <row r="226" spans="1:7" s="31" customFormat="1" ht="14.45" customHeight="1">
      <c r="A226" s="42" t="s">
        <v>6</v>
      </c>
      <c r="B226" s="33">
        <v>60</v>
      </c>
      <c r="C226" s="36" t="s">
        <v>44</v>
      </c>
      <c r="D226" s="74">
        <f t="shared" ref="D226:G226" si="41">D217+D221+D225</f>
        <v>9193</v>
      </c>
      <c r="E226" s="74">
        <f t="shared" si="41"/>
        <v>5793</v>
      </c>
      <c r="F226" s="74">
        <f t="shared" si="41"/>
        <v>5793</v>
      </c>
      <c r="G226" s="74">
        <f t="shared" si="41"/>
        <v>2735</v>
      </c>
    </row>
    <row r="227" spans="1:7" s="31" customFormat="1">
      <c r="A227" s="42"/>
      <c r="B227" s="1"/>
      <c r="C227" s="36"/>
      <c r="D227" s="66"/>
      <c r="E227" s="66"/>
      <c r="F227" s="66"/>
      <c r="G227" s="66"/>
    </row>
    <row r="228" spans="1:7" ht="14.45" customHeight="1">
      <c r="A228" s="42"/>
      <c r="B228" s="33">
        <v>61</v>
      </c>
      <c r="C228" s="36" t="s">
        <v>43</v>
      </c>
      <c r="D228" s="67"/>
      <c r="E228" s="67"/>
      <c r="F228" s="67"/>
      <c r="G228" s="67"/>
    </row>
    <row r="229" spans="1:7" ht="27" customHeight="1">
      <c r="A229" s="42"/>
      <c r="B229" s="14">
        <v>71</v>
      </c>
      <c r="C229" s="36" t="s">
        <v>99</v>
      </c>
      <c r="D229" s="66"/>
      <c r="E229" s="66"/>
      <c r="F229" s="66"/>
      <c r="G229" s="66"/>
    </row>
    <row r="230" spans="1:7" ht="15" customHeight="1">
      <c r="A230" s="42"/>
      <c r="B230" s="33" t="s">
        <v>50</v>
      </c>
      <c r="C230" s="36" t="s">
        <v>109</v>
      </c>
      <c r="D230" s="70">
        <v>1217</v>
      </c>
      <c r="E230" s="70">
        <v>1217</v>
      </c>
      <c r="F230" s="70">
        <v>1217</v>
      </c>
      <c r="G230" s="70">
        <v>1217</v>
      </c>
    </row>
    <row r="231" spans="1:7" ht="15" customHeight="1">
      <c r="A231" s="42"/>
      <c r="B231" s="33" t="s">
        <v>56</v>
      </c>
      <c r="C231" s="36" t="s">
        <v>110</v>
      </c>
      <c r="D231" s="72">
        <v>6362</v>
      </c>
      <c r="E231" s="72">
        <v>6363</v>
      </c>
      <c r="F231" s="72">
        <v>6363</v>
      </c>
      <c r="G231" s="72">
        <v>7063</v>
      </c>
    </row>
    <row r="232" spans="1:7" ht="28.15" customHeight="1">
      <c r="A232" s="42" t="s">
        <v>6</v>
      </c>
      <c r="B232" s="14">
        <v>71</v>
      </c>
      <c r="C232" s="36" t="s">
        <v>99</v>
      </c>
      <c r="D232" s="72">
        <f t="shared" ref="D232:G232" si="42">SUM(D230:D231)</f>
        <v>7579</v>
      </c>
      <c r="E232" s="72">
        <f t="shared" si="42"/>
        <v>7580</v>
      </c>
      <c r="F232" s="72">
        <f t="shared" si="42"/>
        <v>7580</v>
      </c>
      <c r="G232" s="72">
        <f t="shared" si="42"/>
        <v>8280</v>
      </c>
    </row>
    <row r="233" spans="1:7" ht="15" customHeight="1">
      <c r="A233" s="42"/>
      <c r="B233" s="14"/>
      <c r="C233" s="36"/>
      <c r="D233" s="66"/>
      <c r="E233" s="66"/>
      <c r="F233" s="66"/>
      <c r="G233" s="66"/>
    </row>
    <row r="234" spans="1:7" ht="27" customHeight="1">
      <c r="A234" s="42"/>
      <c r="B234" s="14">
        <v>72</v>
      </c>
      <c r="C234" s="36" t="s">
        <v>102</v>
      </c>
      <c r="D234" s="66"/>
      <c r="E234" s="66"/>
      <c r="F234" s="66"/>
      <c r="G234" s="66"/>
    </row>
    <row r="235" spans="1:7" ht="15" customHeight="1">
      <c r="A235" s="42"/>
      <c r="B235" s="33" t="s">
        <v>51</v>
      </c>
      <c r="C235" s="37" t="s">
        <v>109</v>
      </c>
      <c r="D235" s="70">
        <v>366</v>
      </c>
      <c r="E235" s="70">
        <v>366</v>
      </c>
      <c r="F235" s="70">
        <v>366</v>
      </c>
      <c r="G235" s="70">
        <v>366</v>
      </c>
    </row>
    <row r="236" spans="1:7" ht="15" customHeight="1">
      <c r="A236" s="42"/>
      <c r="B236" s="33" t="s">
        <v>57</v>
      </c>
      <c r="C236" s="37" t="s">
        <v>110</v>
      </c>
      <c r="D236" s="76">
        <v>858</v>
      </c>
      <c r="E236" s="76">
        <v>858</v>
      </c>
      <c r="F236" s="76">
        <v>858</v>
      </c>
      <c r="G236" s="76">
        <v>858</v>
      </c>
    </row>
    <row r="237" spans="1:7" ht="25.5">
      <c r="A237" s="42" t="s">
        <v>6</v>
      </c>
      <c r="B237" s="14">
        <v>72</v>
      </c>
      <c r="C237" s="36" t="s">
        <v>102</v>
      </c>
      <c r="D237" s="74">
        <f t="shared" ref="D237:G237" si="43">SUM(D235:D236)</f>
        <v>1224</v>
      </c>
      <c r="E237" s="74">
        <f t="shared" si="43"/>
        <v>1224</v>
      </c>
      <c r="F237" s="74">
        <f t="shared" si="43"/>
        <v>1224</v>
      </c>
      <c r="G237" s="74">
        <f t="shared" si="43"/>
        <v>1224</v>
      </c>
    </row>
    <row r="238" spans="1:7" ht="15" customHeight="1">
      <c r="A238" s="24"/>
      <c r="C238" s="36"/>
      <c r="D238" s="66"/>
      <c r="E238" s="66"/>
      <c r="F238" s="66"/>
      <c r="G238" s="66"/>
    </row>
    <row r="239" spans="1:7" ht="25.5">
      <c r="A239" s="42"/>
      <c r="B239" s="14">
        <v>73</v>
      </c>
      <c r="C239" s="36" t="s">
        <v>105</v>
      </c>
      <c r="D239" s="66"/>
      <c r="E239" s="66"/>
      <c r="F239" s="66"/>
      <c r="G239" s="66"/>
    </row>
    <row r="240" spans="1:7" ht="15" customHeight="1">
      <c r="A240" s="42"/>
      <c r="B240" s="33" t="s">
        <v>52</v>
      </c>
      <c r="C240" s="37" t="s">
        <v>109</v>
      </c>
      <c r="D240" s="70">
        <v>179</v>
      </c>
      <c r="E240" s="70">
        <v>179</v>
      </c>
      <c r="F240" s="70">
        <v>179</v>
      </c>
      <c r="G240" s="70">
        <v>179</v>
      </c>
    </row>
    <row r="241" spans="1:7" ht="15" customHeight="1">
      <c r="A241" s="42"/>
      <c r="B241" s="33" t="s">
        <v>58</v>
      </c>
      <c r="C241" s="37" t="s">
        <v>110</v>
      </c>
      <c r="D241" s="72">
        <v>543</v>
      </c>
      <c r="E241" s="72">
        <v>543</v>
      </c>
      <c r="F241" s="72">
        <v>543</v>
      </c>
      <c r="G241" s="72">
        <v>543</v>
      </c>
    </row>
    <row r="242" spans="1:7" ht="27" customHeight="1">
      <c r="A242" s="42" t="s">
        <v>6</v>
      </c>
      <c r="B242" s="14">
        <v>73</v>
      </c>
      <c r="C242" s="36" t="s">
        <v>105</v>
      </c>
      <c r="D242" s="72">
        <f t="shared" ref="D242:G242" si="44">SUM(D240:D241)</f>
        <v>722</v>
      </c>
      <c r="E242" s="72">
        <f t="shared" si="44"/>
        <v>722</v>
      </c>
      <c r="F242" s="72">
        <f t="shared" si="44"/>
        <v>722</v>
      </c>
      <c r="G242" s="72">
        <f t="shared" si="44"/>
        <v>722</v>
      </c>
    </row>
    <row r="243" spans="1:7" ht="12" customHeight="1">
      <c r="A243" s="42"/>
      <c r="B243" s="14"/>
      <c r="C243" s="36"/>
      <c r="D243" s="66"/>
      <c r="E243" s="66"/>
      <c r="F243" s="66"/>
      <c r="G243" s="66"/>
    </row>
    <row r="244" spans="1:7" ht="25.5">
      <c r="A244" s="42"/>
      <c r="B244" s="14">
        <v>74</v>
      </c>
      <c r="C244" s="36" t="s">
        <v>108</v>
      </c>
      <c r="D244" s="66"/>
      <c r="E244" s="66"/>
      <c r="F244" s="66"/>
      <c r="G244" s="66"/>
    </row>
    <row r="245" spans="1:7" ht="14.45" customHeight="1">
      <c r="A245" s="24"/>
      <c r="B245" s="33" t="s">
        <v>53</v>
      </c>
      <c r="C245" s="49" t="s">
        <v>109</v>
      </c>
      <c r="D245" s="76">
        <v>222</v>
      </c>
      <c r="E245" s="76">
        <v>224</v>
      </c>
      <c r="F245" s="76">
        <v>224</v>
      </c>
      <c r="G245" s="76">
        <v>224</v>
      </c>
    </row>
    <row r="246" spans="1:7" ht="14.45" customHeight="1">
      <c r="A246" s="42"/>
      <c r="B246" s="33" t="s">
        <v>59</v>
      </c>
      <c r="C246" s="37" t="s">
        <v>110</v>
      </c>
      <c r="D246" s="72">
        <v>929</v>
      </c>
      <c r="E246" s="72">
        <v>929</v>
      </c>
      <c r="F246" s="72">
        <v>929</v>
      </c>
      <c r="G246" s="72">
        <v>929</v>
      </c>
    </row>
    <row r="247" spans="1:7" ht="25.5">
      <c r="A247" s="42" t="s">
        <v>6</v>
      </c>
      <c r="B247" s="14">
        <v>74</v>
      </c>
      <c r="C247" s="36" t="s">
        <v>108</v>
      </c>
      <c r="D247" s="74">
        <f t="shared" ref="D247:G247" si="45">SUM(D245:D246)</f>
        <v>1151</v>
      </c>
      <c r="E247" s="74">
        <f t="shared" si="45"/>
        <v>1153</v>
      </c>
      <c r="F247" s="74">
        <f t="shared" si="45"/>
        <v>1153</v>
      </c>
      <c r="G247" s="74">
        <f t="shared" si="45"/>
        <v>1153</v>
      </c>
    </row>
    <row r="248" spans="1:7">
      <c r="A248" s="35"/>
      <c r="B248" s="33"/>
      <c r="C248" s="36"/>
      <c r="D248" s="65"/>
      <c r="E248" s="65"/>
      <c r="F248" s="65"/>
      <c r="G248" s="65"/>
    </row>
    <row r="249" spans="1:7" ht="15" customHeight="1">
      <c r="A249" s="35"/>
      <c r="B249" s="33">
        <v>75</v>
      </c>
      <c r="C249" s="36" t="s">
        <v>213</v>
      </c>
      <c r="D249" s="60"/>
      <c r="E249" s="60"/>
      <c r="F249" s="60"/>
      <c r="G249" s="60"/>
    </row>
    <row r="250" spans="1:7" ht="15" customHeight="1">
      <c r="A250" s="35"/>
      <c r="B250" s="33" t="s">
        <v>60</v>
      </c>
      <c r="C250" s="36" t="s">
        <v>110</v>
      </c>
      <c r="D250" s="70">
        <v>50000</v>
      </c>
      <c r="E250" s="34">
        <v>0</v>
      </c>
      <c r="F250" s="34">
        <v>0</v>
      </c>
      <c r="G250" s="34">
        <v>0</v>
      </c>
    </row>
    <row r="251" spans="1:7" ht="15" customHeight="1">
      <c r="A251" s="35" t="s">
        <v>6</v>
      </c>
      <c r="B251" s="33">
        <v>75</v>
      </c>
      <c r="C251" s="36" t="s">
        <v>213</v>
      </c>
      <c r="D251" s="74">
        <f t="shared" ref="D251:G251" si="46">D250</f>
        <v>50000</v>
      </c>
      <c r="E251" s="75">
        <f t="shared" si="46"/>
        <v>0</v>
      </c>
      <c r="F251" s="75">
        <f t="shared" si="46"/>
        <v>0</v>
      </c>
      <c r="G251" s="75">
        <f t="shared" si="46"/>
        <v>0</v>
      </c>
    </row>
    <row r="252" spans="1:7" ht="15" customHeight="1">
      <c r="A252" s="42" t="s">
        <v>6</v>
      </c>
      <c r="B252" s="33">
        <v>61</v>
      </c>
      <c r="C252" s="36" t="s">
        <v>43</v>
      </c>
      <c r="D252" s="72">
        <f t="shared" ref="D252:G252" si="47">D247+D242+D237+D232+D251</f>
        <v>60676</v>
      </c>
      <c r="E252" s="72">
        <f t="shared" si="47"/>
        <v>10679</v>
      </c>
      <c r="F252" s="72">
        <f t="shared" si="47"/>
        <v>10679</v>
      </c>
      <c r="G252" s="72">
        <f t="shared" si="47"/>
        <v>11379</v>
      </c>
    </row>
    <row r="253" spans="1:7" ht="15" customHeight="1">
      <c r="A253" s="42" t="s">
        <v>6</v>
      </c>
      <c r="B253" s="40">
        <v>5.0529999999999999</v>
      </c>
      <c r="C253" s="41" t="s">
        <v>12</v>
      </c>
      <c r="D253" s="74">
        <f t="shared" ref="D253:G253" si="48">D252+D226</f>
        <v>69869</v>
      </c>
      <c r="E253" s="74">
        <f t="shared" si="48"/>
        <v>16472</v>
      </c>
      <c r="F253" s="74">
        <f t="shared" si="48"/>
        <v>16472</v>
      </c>
      <c r="G253" s="74">
        <f t="shared" si="48"/>
        <v>14114</v>
      </c>
    </row>
    <row r="254" spans="1:7" ht="9" customHeight="1">
      <c r="A254" s="42"/>
      <c r="B254" s="40"/>
      <c r="C254" s="44"/>
      <c r="D254" s="67"/>
      <c r="E254" s="67"/>
      <c r="F254" s="67"/>
      <c r="G254" s="67"/>
    </row>
    <row r="255" spans="1:7" ht="14.45" customHeight="1">
      <c r="A255" s="42"/>
      <c r="B255" s="50">
        <v>5.8</v>
      </c>
      <c r="C255" s="41" t="s">
        <v>55</v>
      </c>
      <c r="D255" s="67"/>
      <c r="E255" s="67"/>
      <c r="F255" s="67"/>
      <c r="G255" s="67"/>
    </row>
    <row r="256" spans="1:7" ht="14.45" customHeight="1">
      <c r="A256" s="35"/>
      <c r="B256" s="11">
        <v>61</v>
      </c>
      <c r="C256" s="138" t="s">
        <v>29</v>
      </c>
      <c r="D256" s="67"/>
      <c r="E256" s="67"/>
      <c r="F256" s="67"/>
      <c r="G256" s="67"/>
    </row>
    <row r="257" spans="1:7" ht="14.45" customHeight="1">
      <c r="A257" s="35"/>
      <c r="B257" s="14">
        <v>45</v>
      </c>
      <c r="C257" s="36" t="s">
        <v>98</v>
      </c>
      <c r="D257" s="66"/>
      <c r="E257" s="66"/>
      <c r="F257" s="66"/>
      <c r="G257" s="66"/>
    </row>
    <row r="258" spans="1:7" ht="14.45" customHeight="1">
      <c r="A258" s="35"/>
      <c r="B258" s="14" t="s">
        <v>35</v>
      </c>
      <c r="C258" s="37" t="s">
        <v>109</v>
      </c>
      <c r="D258" s="70">
        <v>1284</v>
      </c>
      <c r="E258" s="70">
        <v>1284</v>
      </c>
      <c r="F258" s="70">
        <v>1284</v>
      </c>
      <c r="G258" s="70">
        <v>1284</v>
      </c>
    </row>
    <row r="259" spans="1:7" ht="14.45" customHeight="1">
      <c r="A259" s="35"/>
      <c r="B259" s="14" t="s">
        <v>143</v>
      </c>
      <c r="C259" s="37" t="s">
        <v>142</v>
      </c>
      <c r="D259" s="70">
        <v>223</v>
      </c>
      <c r="E259" s="70">
        <v>232</v>
      </c>
      <c r="F259" s="70">
        <f>232+713</f>
        <v>945</v>
      </c>
      <c r="G259" s="70">
        <v>232</v>
      </c>
    </row>
    <row r="260" spans="1:7" ht="14.45" customHeight="1">
      <c r="A260" s="38" t="s">
        <v>6</v>
      </c>
      <c r="B260" s="80">
        <v>45</v>
      </c>
      <c r="C260" s="39" t="s">
        <v>98</v>
      </c>
      <c r="D260" s="74">
        <f t="shared" ref="D260:G260" si="49">SUM(D258:D259)</f>
        <v>1507</v>
      </c>
      <c r="E260" s="74">
        <f t="shared" si="49"/>
        <v>1516</v>
      </c>
      <c r="F260" s="74">
        <f t="shared" si="49"/>
        <v>2229</v>
      </c>
      <c r="G260" s="74">
        <f t="shared" si="49"/>
        <v>1516</v>
      </c>
    </row>
    <row r="261" spans="1:7" ht="15" customHeight="1">
      <c r="A261" s="35"/>
      <c r="B261" s="14"/>
      <c r="C261" s="36"/>
      <c r="D261" s="66"/>
      <c r="E261" s="66"/>
      <c r="F261" s="66"/>
      <c r="G261" s="66"/>
    </row>
    <row r="262" spans="1:7" ht="15" customHeight="1">
      <c r="A262" s="35"/>
      <c r="B262" s="14">
        <v>46</v>
      </c>
      <c r="C262" s="36" t="s">
        <v>101</v>
      </c>
      <c r="D262" s="66"/>
      <c r="E262" s="66"/>
      <c r="F262" s="66"/>
      <c r="G262" s="66"/>
    </row>
    <row r="263" spans="1:7" ht="15" customHeight="1">
      <c r="A263" s="35"/>
      <c r="B263" s="14" t="s">
        <v>36</v>
      </c>
      <c r="C263" s="37" t="s">
        <v>109</v>
      </c>
      <c r="D263" s="72">
        <v>366</v>
      </c>
      <c r="E263" s="72">
        <v>366</v>
      </c>
      <c r="F263" s="72">
        <v>366</v>
      </c>
      <c r="G263" s="72">
        <v>366</v>
      </c>
    </row>
    <row r="264" spans="1:7" s="31" customFormat="1" ht="15" customHeight="1">
      <c r="A264" s="35" t="s">
        <v>6</v>
      </c>
      <c r="B264" s="14">
        <v>46</v>
      </c>
      <c r="C264" s="36" t="s">
        <v>101</v>
      </c>
      <c r="D264" s="74">
        <f t="shared" ref="D264:F264" si="50">D263</f>
        <v>366</v>
      </c>
      <c r="E264" s="74">
        <f t="shared" si="50"/>
        <v>366</v>
      </c>
      <c r="F264" s="74">
        <f t="shared" si="50"/>
        <v>366</v>
      </c>
      <c r="G264" s="74">
        <f t="shared" ref="G264" si="51">G263</f>
        <v>366</v>
      </c>
    </row>
    <row r="265" spans="1:7" s="31" customFormat="1">
      <c r="A265" s="35"/>
      <c r="B265" s="14"/>
      <c r="C265" s="36"/>
      <c r="D265" s="66"/>
      <c r="E265" s="66"/>
      <c r="F265" s="66"/>
      <c r="G265" s="66"/>
    </row>
    <row r="266" spans="1:7" ht="14.45" customHeight="1">
      <c r="A266" s="35"/>
      <c r="B266" s="14">
        <v>47</v>
      </c>
      <c r="C266" s="36" t="s">
        <v>104</v>
      </c>
      <c r="D266" s="67"/>
      <c r="E266" s="67"/>
      <c r="F266" s="67"/>
      <c r="G266" s="67"/>
    </row>
    <row r="267" spans="1:7" ht="14.45" customHeight="1">
      <c r="A267" s="35"/>
      <c r="B267" s="14" t="s">
        <v>37</v>
      </c>
      <c r="C267" s="37" t="s">
        <v>109</v>
      </c>
      <c r="D267" s="76">
        <v>267</v>
      </c>
      <c r="E267" s="76">
        <v>268</v>
      </c>
      <c r="F267" s="76">
        <v>268</v>
      </c>
      <c r="G267" s="76">
        <v>268</v>
      </c>
    </row>
    <row r="268" spans="1:7" s="31" customFormat="1" ht="14.45" customHeight="1">
      <c r="A268" s="35" t="s">
        <v>6</v>
      </c>
      <c r="B268" s="14">
        <v>47</v>
      </c>
      <c r="C268" s="36" t="s">
        <v>104</v>
      </c>
      <c r="D268" s="74">
        <f t="shared" ref="D268:G268" si="52">D267</f>
        <v>267</v>
      </c>
      <c r="E268" s="74">
        <f t="shared" si="52"/>
        <v>268</v>
      </c>
      <c r="F268" s="74">
        <f t="shared" ref="F268" si="53">F267</f>
        <v>268</v>
      </c>
      <c r="G268" s="74">
        <f t="shared" si="52"/>
        <v>268</v>
      </c>
    </row>
    <row r="269" spans="1:7" s="31" customFormat="1" ht="12" customHeight="1">
      <c r="A269" s="35"/>
      <c r="B269" s="14"/>
      <c r="C269" s="36"/>
      <c r="D269" s="66"/>
      <c r="E269" s="66"/>
      <c r="F269" s="66"/>
      <c r="G269" s="66"/>
    </row>
    <row r="270" spans="1:7" ht="14.45" customHeight="1">
      <c r="A270" s="35"/>
      <c r="B270" s="11">
        <v>48</v>
      </c>
      <c r="C270" s="138" t="s">
        <v>107</v>
      </c>
      <c r="D270" s="67"/>
      <c r="E270" s="67"/>
      <c r="F270" s="67"/>
      <c r="G270" s="67"/>
    </row>
    <row r="271" spans="1:7" ht="14.45" customHeight="1">
      <c r="A271" s="35"/>
      <c r="B271" s="11" t="s">
        <v>38</v>
      </c>
      <c r="C271" s="49" t="s">
        <v>109</v>
      </c>
      <c r="D271" s="76">
        <v>365</v>
      </c>
      <c r="E271" s="76">
        <v>366</v>
      </c>
      <c r="F271" s="76">
        <v>366</v>
      </c>
      <c r="G271" s="76">
        <v>366</v>
      </c>
    </row>
    <row r="272" spans="1:7" ht="14.45" customHeight="1">
      <c r="A272" s="35" t="s">
        <v>6</v>
      </c>
      <c r="B272" s="14">
        <v>48</v>
      </c>
      <c r="C272" s="36" t="s">
        <v>107</v>
      </c>
      <c r="D272" s="74">
        <f t="shared" ref="D272:G272" si="54">D271</f>
        <v>365</v>
      </c>
      <c r="E272" s="74">
        <f t="shared" si="54"/>
        <v>366</v>
      </c>
      <c r="F272" s="74">
        <f t="shared" ref="F272" si="55">F271</f>
        <v>366</v>
      </c>
      <c r="G272" s="74">
        <f t="shared" si="54"/>
        <v>366</v>
      </c>
    </row>
    <row r="273" spans="1:7" ht="14.45" customHeight="1">
      <c r="A273" s="35" t="s">
        <v>6</v>
      </c>
      <c r="B273" s="14">
        <v>61</v>
      </c>
      <c r="C273" s="36" t="s">
        <v>29</v>
      </c>
      <c r="D273" s="74">
        <f t="shared" ref="D273:E273" si="56">D260+D264+D268+D272</f>
        <v>2505</v>
      </c>
      <c r="E273" s="74">
        <f t="shared" si="56"/>
        <v>2516</v>
      </c>
      <c r="F273" s="74">
        <f t="shared" ref="F273" si="57">F260+F264+F268+F272</f>
        <v>3229</v>
      </c>
      <c r="G273" s="74">
        <f t="shared" ref="G273" si="58">G260+G264+G268+G272</f>
        <v>2516</v>
      </c>
    </row>
    <row r="274" spans="1:7" ht="12" customHeight="1">
      <c r="A274" s="42"/>
      <c r="B274" s="1"/>
      <c r="C274" s="36"/>
      <c r="D274" s="66"/>
      <c r="E274" s="66"/>
      <c r="F274" s="66"/>
      <c r="G274" s="66"/>
    </row>
    <row r="275" spans="1:7" ht="14.45" customHeight="1">
      <c r="A275" s="24"/>
      <c r="B275" s="11">
        <v>62</v>
      </c>
      <c r="C275" s="138" t="s">
        <v>71</v>
      </c>
      <c r="D275" s="67"/>
      <c r="E275" s="67"/>
      <c r="F275" s="67"/>
      <c r="G275" s="67"/>
    </row>
    <row r="276" spans="1:7" ht="14.45" customHeight="1">
      <c r="A276" s="42"/>
      <c r="B276" s="14">
        <v>45</v>
      </c>
      <c r="C276" s="36" t="s">
        <v>98</v>
      </c>
      <c r="D276" s="66"/>
      <c r="E276" s="66"/>
      <c r="F276" s="66"/>
      <c r="G276" s="66"/>
    </row>
    <row r="277" spans="1:7" ht="14.45" customHeight="1">
      <c r="A277" s="42"/>
      <c r="B277" s="14" t="s">
        <v>31</v>
      </c>
      <c r="C277" s="54" t="s">
        <v>140</v>
      </c>
      <c r="D277" s="73">
        <v>0</v>
      </c>
      <c r="E277" s="72">
        <v>1</v>
      </c>
      <c r="F277" s="72">
        <v>1</v>
      </c>
      <c r="G277" s="72">
        <v>1</v>
      </c>
    </row>
    <row r="278" spans="1:7" ht="14.45" customHeight="1">
      <c r="A278" s="42" t="s">
        <v>6</v>
      </c>
      <c r="B278" s="11">
        <v>45</v>
      </c>
      <c r="C278" s="138" t="s">
        <v>98</v>
      </c>
      <c r="D278" s="73">
        <f t="shared" ref="D278:G279" si="59">D277</f>
        <v>0</v>
      </c>
      <c r="E278" s="72">
        <f t="shared" si="59"/>
        <v>1</v>
      </c>
      <c r="F278" s="72">
        <f t="shared" ref="F278" si="60">F277</f>
        <v>1</v>
      </c>
      <c r="G278" s="72">
        <f t="shared" si="59"/>
        <v>1</v>
      </c>
    </row>
    <row r="279" spans="1:7" ht="14.45" customHeight="1">
      <c r="A279" s="42" t="s">
        <v>6</v>
      </c>
      <c r="B279" s="14">
        <v>62</v>
      </c>
      <c r="C279" s="36" t="s">
        <v>72</v>
      </c>
      <c r="D279" s="73">
        <f t="shared" si="59"/>
        <v>0</v>
      </c>
      <c r="E279" s="72">
        <f t="shared" si="59"/>
        <v>1</v>
      </c>
      <c r="F279" s="72">
        <f t="shared" ref="F279" si="61">F278</f>
        <v>1</v>
      </c>
      <c r="G279" s="72">
        <f t="shared" si="59"/>
        <v>1</v>
      </c>
    </row>
    <row r="280" spans="1:7" ht="14.45" customHeight="1">
      <c r="A280" s="42"/>
      <c r="B280" s="14"/>
      <c r="C280" s="36"/>
      <c r="D280" s="34"/>
      <c r="E280" s="70"/>
      <c r="F280" s="70"/>
      <c r="G280" s="70"/>
    </row>
    <row r="281" spans="1:7" ht="14.45" customHeight="1">
      <c r="A281" s="35"/>
      <c r="B281" s="110">
        <v>63</v>
      </c>
      <c r="C281" s="111" t="s">
        <v>254</v>
      </c>
      <c r="D281" s="67"/>
      <c r="E281" s="67"/>
      <c r="F281" s="67"/>
      <c r="G281" s="67"/>
    </row>
    <row r="282" spans="1:7" ht="14.45" customHeight="1">
      <c r="A282" s="35"/>
      <c r="B282" s="84">
        <v>45</v>
      </c>
      <c r="C282" s="79" t="s">
        <v>98</v>
      </c>
      <c r="E282" s="34"/>
      <c r="F282" s="34"/>
      <c r="G282" s="34"/>
    </row>
    <row r="283" spans="1:7" s="31" customFormat="1" ht="14.45" customHeight="1">
      <c r="A283" s="35" t="s">
        <v>6</v>
      </c>
      <c r="B283" s="84" t="s">
        <v>255</v>
      </c>
      <c r="C283" s="113" t="s">
        <v>142</v>
      </c>
      <c r="D283" s="72">
        <v>16957</v>
      </c>
      <c r="E283" s="73">
        <v>0</v>
      </c>
      <c r="F283" s="73">
        <v>0</v>
      </c>
      <c r="G283" s="73">
        <v>0</v>
      </c>
    </row>
    <row r="284" spans="1:7" ht="14.45" customHeight="1">
      <c r="A284" s="42"/>
      <c r="B284" s="110">
        <v>45</v>
      </c>
      <c r="C284" s="112" t="s">
        <v>98</v>
      </c>
      <c r="D284" s="72">
        <f>D283</f>
        <v>16957</v>
      </c>
      <c r="E284" s="73">
        <f t="shared" ref="E284:G285" si="62">E283</f>
        <v>0</v>
      </c>
      <c r="F284" s="73">
        <f t="shared" ref="F284" si="63">F283</f>
        <v>0</v>
      </c>
      <c r="G284" s="73">
        <f t="shared" si="62"/>
        <v>0</v>
      </c>
    </row>
    <row r="285" spans="1:7" ht="14.45" customHeight="1">
      <c r="A285" s="42"/>
      <c r="B285" s="110">
        <v>63</v>
      </c>
      <c r="C285" s="111" t="s">
        <v>254</v>
      </c>
      <c r="D285" s="72">
        <f>D284</f>
        <v>16957</v>
      </c>
      <c r="E285" s="73">
        <f t="shared" si="62"/>
        <v>0</v>
      </c>
      <c r="F285" s="73">
        <f t="shared" ref="F285" si="64">F284</f>
        <v>0</v>
      </c>
      <c r="G285" s="73">
        <f t="shared" si="62"/>
        <v>0</v>
      </c>
    </row>
    <row r="286" spans="1:7" ht="14.45" customHeight="1">
      <c r="A286" s="42" t="s">
        <v>6</v>
      </c>
      <c r="B286" s="50">
        <v>5.8</v>
      </c>
      <c r="C286" s="41" t="s">
        <v>55</v>
      </c>
      <c r="D286" s="72">
        <f t="shared" ref="D286:G286" si="65">D279+D273+D285</f>
        <v>19462</v>
      </c>
      <c r="E286" s="72">
        <f t="shared" si="65"/>
        <v>2517</v>
      </c>
      <c r="F286" s="72">
        <f t="shared" si="65"/>
        <v>3230</v>
      </c>
      <c r="G286" s="72">
        <f t="shared" si="65"/>
        <v>2517</v>
      </c>
    </row>
    <row r="287" spans="1:7" ht="14.45" customHeight="1">
      <c r="A287" s="42" t="s">
        <v>6</v>
      </c>
      <c r="B287" s="43">
        <v>5</v>
      </c>
      <c r="C287" s="44" t="s">
        <v>34</v>
      </c>
      <c r="D287" s="72">
        <f t="shared" ref="D287:G287" si="66">D286+D253</f>
        <v>89331</v>
      </c>
      <c r="E287" s="72">
        <f t="shared" si="66"/>
        <v>18989</v>
      </c>
      <c r="F287" s="72">
        <f t="shared" si="66"/>
        <v>19702</v>
      </c>
      <c r="G287" s="72">
        <f t="shared" si="66"/>
        <v>16631</v>
      </c>
    </row>
    <row r="288" spans="1:7" ht="14.45" customHeight="1">
      <c r="A288" s="106" t="s">
        <v>6</v>
      </c>
      <c r="B288" s="51">
        <v>2216</v>
      </c>
      <c r="C288" s="30" t="s">
        <v>2</v>
      </c>
      <c r="D288" s="74">
        <f t="shared" ref="D288:G288" si="67">D287</f>
        <v>89331</v>
      </c>
      <c r="E288" s="74">
        <f t="shared" si="67"/>
        <v>18989</v>
      </c>
      <c r="F288" s="74">
        <f t="shared" si="67"/>
        <v>19702</v>
      </c>
      <c r="G288" s="74">
        <f t="shared" si="67"/>
        <v>16631</v>
      </c>
    </row>
    <row r="289" spans="1:7" s="78" customFormat="1" ht="15" customHeight="1">
      <c r="A289" s="56" t="s">
        <v>6</v>
      </c>
      <c r="B289" s="57"/>
      <c r="C289" s="52" t="s">
        <v>9</v>
      </c>
      <c r="D289" s="74">
        <f t="shared" ref="D289:G289" si="68">D288+D209</f>
        <v>583608</v>
      </c>
      <c r="E289" s="74">
        <f t="shared" si="68"/>
        <v>546652</v>
      </c>
      <c r="F289" s="74">
        <f t="shared" si="68"/>
        <v>516173</v>
      </c>
      <c r="G289" s="74">
        <f t="shared" si="68"/>
        <v>536352</v>
      </c>
    </row>
    <row r="290" spans="1:7" ht="11.1" customHeight="1">
      <c r="A290" s="35"/>
      <c r="B290" s="14"/>
      <c r="C290" s="46"/>
      <c r="D290" s="66"/>
      <c r="E290" s="66"/>
      <c r="F290" s="66"/>
      <c r="G290" s="66"/>
    </row>
    <row r="291" spans="1:7" ht="14.45" customHeight="1">
      <c r="C291" s="25" t="s">
        <v>39</v>
      </c>
      <c r="D291" s="66"/>
      <c r="E291" s="66"/>
      <c r="F291" s="66"/>
      <c r="G291" s="66"/>
    </row>
    <row r="292" spans="1:7" ht="14.45" customHeight="1">
      <c r="A292" s="24" t="s">
        <v>10</v>
      </c>
      <c r="B292" s="4">
        <v>4059</v>
      </c>
      <c r="C292" s="25" t="s">
        <v>4</v>
      </c>
      <c r="D292" s="67"/>
      <c r="E292" s="67"/>
      <c r="F292" s="67"/>
      <c r="G292" s="67"/>
    </row>
    <row r="293" spans="1:7" ht="14.45" customHeight="1">
      <c r="A293" s="24"/>
      <c r="B293" s="53">
        <v>1</v>
      </c>
      <c r="C293" s="44" t="s">
        <v>11</v>
      </c>
      <c r="D293" s="67"/>
      <c r="E293" s="67"/>
      <c r="F293" s="67"/>
      <c r="G293" s="67"/>
    </row>
    <row r="294" spans="1:7" ht="14.45" customHeight="1">
      <c r="A294" s="24"/>
      <c r="B294" s="40">
        <v>1.0509999999999999</v>
      </c>
      <c r="C294" s="41" t="s">
        <v>40</v>
      </c>
      <c r="D294" s="67"/>
      <c r="E294" s="67"/>
      <c r="F294" s="67"/>
      <c r="G294" s="67"/>
    </row>
    <row r="295" spans="1:7" ht="14.45" customHeight="1">
      <c r="A295" s="35"/>
      <c r="B295" s="43">
        <v>3</v>
      </c>
      <c r="C295" s="44" t="s">
        <v>96</v>
      </c>
      <c r="D295" s="66"/>
      <c r="E295" s="66"/>
      <c r="F295" s="66"/>
      <c r="G295" s="66"/>
    </row>
    <row r="296" spans="1:7" ht="14.45" customHeight="1">
      <c r="B296" s="11">
        <v>45</v>
      </c>
      <c r="C296" s="138" t="s">
        <v>98</v>
      </c>
      <c r="D296" s="67"/>
      <c r="E296" s="67"/>
      <c r="F296" s="67"/>
      <c r="G296" s="67"/>
    </row>
    <row r="297" spans="1:7" ht="14.45" customHeight="1">
      <c r="B297" s="11" t="s">
        <v>145</v>
      </c>
      <c r="C297" s="138" t="s">
        <v>146</v>
      </c>
      <c r="D297" s="76">
        <v>3786</v>
      </c>
      <c r="E297" s="71">
        <v>0</v>
      </c>
      <c r="F297" s="71">
        <v>0</v>
      </c>
      <c r="G297" s="34">
        <v>0</v>
      </c>
    </row>
    <row r="298" spans="1:7" ht="14.45" customHeight="1">
      <c r="B298" s="11" t="s">
        <v>266</v>
      </c>
      <c r="C298" s="138" t="s">
        <v>178</v>
      </c>
      <c r="D298" s="73">
        <v>0</v>
      </c>
      <c r="E298" s="72">
        <v>8398</v>
      </c>
      <c r="F298" s="72">
        <v>8398</v>
      </c>
      <c r="G298" s="73">
        <v>0</v>
      </c>
    </row>
    <row r="299" spans="1:7" ht="14.45" customHeight="1">
      <c r="A299" s="35" t="s">
        <v>6</v>
      </c>
      <c r="B299" s="14">
        <v>45</v>
      </c>
      <c r="C299" s="36" t="s">
        <v>98</v>
      </c>
      <c r="D299" s="72">
        <f t="shared" ref="D299:G299" si="69">SUM(D297:D298)</f>
        <v>3786</v>
      </c>
      <c r="E299" s="72">
        <f t="shared" si="69"/>
        <v>8398</v>
      </c>
      <c r="F299" s="72">
        <f t="shared" si="69"/>
        <v>8398</v>
      </c>
      <c r="G299" s="73">
        <f t="shared" si="69"/>
        <v>0</v>
      </c>
    </row>
    <row r="300" spans="1:7" ht="14.45" customHeight="1">
      <c r="A300" s="35" t="s">
        <v>6</v>
      </c>
      <c r="B300" s="43">
        <v>3</v>
      </c>
      <c r="C300" s="44" t="s">
        <v>96</v>
      </c>
      <c r="D300" s="72">
        <f t="shared" ref="D300:F300" si="70">D299</f>
        <v>3786</v>
      </c>
      <c r="E300" s="72">
        <f t="shared" si="70"/>
        <v>8398</v>
      </c>
      <c r="F300" s="72">
        <f t="shared" si="70"/>
        <v>8398</v>
      </c>
      <c r="G300" s="73">
        <f>G299</f>
        <v>0</v>
      </c>
    </row>
    <row r="301" spans="1:7">
      <c r="A301" s="42"/>
      <c r="B301" s="40"/>
      <c r="C301" s="41"/>
      <c r="D301" s="67"/>
      <c r="E301" s="67"/>
      <c r="F301" s="67"/>
      <c r="G301" s="137"/>
    </row>
    <row r="302" spans="1:7" ht="27.6" customHeight="1">
      <c r="A302" s="42"/>
      <c r="B302" s="14">
        <v>31</v>
      </c>
      <c r="C302" s="36" t="s">
        <v>78</v>
      </c>
      <c r="D302" s="66"/>
      <c r="E302" s="66"/>
      <c r="F302" s="66"/>
      <c r="G302" s="66"/>
    </row>
    <row r="303" spans="1:7" ht="27" customHeight="1">
      <c r="A303" s="42"/>
      <c r="B303" s="14" t="s">
        <v>79</v>
      </c>
      <c r="C303" s="37" t="s">
        <v>237</v>
      </c>
      <c r="D303" s="34">
        <v>0</v>
      </c>
      <c r="E303" s="70">
        <v>69800</v>
      </c>
      <c r="F303" s="70">
        <f>69800-25611</f>
        <v>44189</v>
      </c>
      <c r="G303" s="34">
        <v>0</v>
      </c>
    </row>
    <row r="304" spans="1:7" ht="27" customHeight="1">
      <c r="A304" s="48"/>
      <c r="B304" s="80" t="s">
        <v>177</v>
      </c>
      <c r="C304" s="91" t="s">
        <v>238</v>
      </c>
      <c r="D304" s="73">
        <v>0</v>
      </c>
      <c r="E304" s="72">
        <v>7756</v>
      </c>
      <c r="F304" s="72">
        <v>7756</v>
      </c>
      <c r="G304" s="73">
        <v>0</v>
      </c>
    </row>
    <row r="305" spans="1:7">
      <c r="A305" s="42"/>
      <c r="B305" s="14"/>
      <c r="C305" s="37"/>
      <c r="D305" s="70"/>
      <c r="E305" s="70"/>
      <c r="F305" s="70"/>
      <c r="G305" s="70"/>
    </row>
    <row r="306" spans="1:7" ht="25.5">
      <c r="A306" s="42"/>
      <c r="B306" s="14">
        <v>50</v>
      </c>
      <c r="C306" s="37" t="s">
        <v>237</v>
      </c>
      <c r="D306" s="70"/>
      <c r="E306" s="70"/>
      <c r="F306" s="70"/>
      <c r="G306" s="70"/>
    </row>
    <row r="307" spans="1:7">
      <c r="A307" s="42"/>
      <c r="B307" s="14" t="s">
        <v>322</v>
      </c>
      <c r="C307" s="37" t="s">
        <v>178</v>
      </c>
      <c r="D307" s="34">
        <v>0</v>
      </c>
      <c r="E307" s="34">
        <v>0</v>
      </c>
      <c r="F307" s="34">
        <v>0</v>
      </c>
      <c r="G307" s="70">
        <v>100000</v>
      </c>
    </row>
    <row r="308" spans="1:7" ht="25.5">
      <c r="A308" s="42" t="s">
        <v>6</v>
      </c>
      <c r="B308" s="14">
        <v>50</v>
      </c>
      <c r="C308" s="37" t="s">
        <v>237</v>
      </c>
      <c r="D308" s="75">
        <f>D307</f>
        <v>0</v>
      </c>
      <c r="E308" s="75">
        <f t="shared" ref="E308:G308" si="71">E307</f>
        <v>0</v>
      </c>
      <c r="F308" s="75">
        <f t="shared" si="71"/>
        <v>0</v>
      </c>
      <c r="G308" s="74">
        <f t="shared" si="71"/>
        <v>100000</v>
      </c>
    </row>
    <row r="309" spans="1:7">
      <c r="A309" s="42"/>
      <c r="B309" s="14"/>
      <c r="C309" s="37"/>
      <c r="D309" s="70"/>
      <c r="E309" s="70"/>
      <c r="F309" s="70"/>
      <c r="G309" s="70"/>
    </row>
    <row r="310" spans="1:7" ht="25.5">
      <c r="A310" s="42"/>
      <c r="B310" s="14">
        <v>51</v>
      </c>
      <c r="C310" s="37" t="s">
        <v>238</v>
      </c>
      <c r="D310" s="70"/>
      <c r="E310" s="70"/>
      <c r="F310" s="70"/>
      <c r="G310" s="70"/>
    </row>
    <row r="311" spans="1:7">
      <c r="A311" s="42"/>
      <c r="B311" s="14" t="s">
        <v>323</v>
      </c>
      <c r="C311" s="37" t="s">
        <v>178</v>
      </c>
      <c r="D311" s="34">
        <v>0</v>
      </c>
      <c r="E311" s="34">
        <v>0</v>
      </c>
      <c r="F311" s="34">
        <v>0</v>
      </c>
      <c r="G311" s="70">
        <v>10000</v>
      </c>
    </row>
    <row r="312" spans="1:7" ht="25.5">
      <c r="A312" s="42" t="s">
        <v>6</v>
      </c>
      <c r="B312" s="14">
        <v>51</v>
      </c>
      <c r="C312" s="37" t="s">
        <v>238</v>
      </c>
      <c r="D312" s="75">
        <f>D311</f>
        <v>0</v>
      </c>
      <c r="E312" s="75">
        <f t="shared" ref="E312" si="72">E311</f>
        <v>0</v>
      </c>
      <c r="F312" s="75">
        <f t="shared" ref="F312" si="73">F311</f>
        <v>0</v>
      </c>
      <c r="G312" s="74">
        <f t="shared" ref="G312" si="74">G311</f>
        <v>10000</v>
      </c>
    </row>
    <row r="313" spans="1:7" ht="12" customHeight="1">
      <c r="A313" s="42"/>
      <c r="B313" s="14"/>
      <c r="C313" s="37"/>
      <c r="D313" s="70"/>
      <c r="E313" s="70"/>
      <c r="F313" s="70"/>
      <c r="G313" s="70"/>
    </row>
    <row r="314" spans="1:7">
      <c r="A314" s="42"/>
      <c r="B314" s="14">
        <v>57</v>
      </c>
      <c r="C314" s="37" t="s">
        <v>179</v>
      </c>
      <c r="D314" s="70"/>
      <c r="E314" s="70"/>
      <c r="F314" s="70"/>
      <c r="G314" s="70"/>
    </row>
    <row r="315" spans="1:7">
      <c r="A315" s="42"/>
      <c r="B315" s="14" t="s">
        <v>180</v>
      </c>
      <c r="C315" s="37" t="s">
        <v>181</v>
      </c>
      <c r="D315" s="70">
        <v>2720</v>
      </c>
      <c r="E315" s="34">
        <v>0</v>
      </c>
      <c r="F315" s="34">
        <v>0</v>
      </c>
      <c r="G315" s="34">
        <v>0</v>
      </c>
    </row>
    <row r="316" spans="1:7" s="31" customFormat="1">
      <c r="A316" s="42" t="s">
        <v>6</v>
      </c>
      <c r="B316" s="14">
        <v>57</v>
      </c>
      <c r="C316" s="37" t="s">
        <v>179</v>
      </c>
      <c r="D316" s="74">
        <f t="shared" ref="D316:G316" si="75">SUM(D315:D315)</f>
        <v>2720</v>
      </c>
      <c r="E316" s="75">
        <f t="shared" si="75"/>
        <v>0</v>
      </c>
      <c r="F316" s="75">
        <f t="shared" ref="F316" si="76">SUM(F315:F315)</f>
        <v>0</v>
      </c>
      <c r="G316" s="75">
        <f t="shared" si="75"/>
        <v>0</v>
      </c>
    </row>
    <row r="317" spans="1:7" s="31" customFormat="1">
      <c r="A317" s="42"/>
      <c r="B317" s="14"/>
      <c r="C317" s="37"/>
      <c r="D317" s="70"/>
      <c r="E317" s="70"/>
      <c r="F317" s="70"/>
      <c r="G317" s="34"/>
    </row>
    <row r="318" spans="1:7" ht="27.75" customHeight="1">
      <c r="A318" s="42"/>
      <c r="B318" s="14">
        <v>58</v>
      </c>
      <c r="C318" s="37" t="s">
        <v>332</v>
      </c>
      <c r="D318" s="70"/>
      <c r="E318" s="70"/>
      <c r="F318" s="70"/>
      <c r="G318" s="70"/>
    </row>
    <row r="319" spans="1:7">
      <c r="A319" s="42"/>
      <c r="B319" s="14" t="s">
        <v>340</v>
      </c>
      <c r="C319" s="37" t="s">
        <v>181</v>
      </c>
      <c r="D319" s="34">
        <v>0</v>
      </c>
      <c r="E319" s="34">
        <v>0</v>
      </c>
      <c r="F319" s="34">
        <v>0</v>
      </c>
      <c r="G319" s="70">
        <v>10000</v>
      </c>
    </row>
    <row r="320" spans="1:7" s="31" customFormat="1" ht="28.5" customHeight="1">
      <c r="A320" s="42" t="s">
        <v>6</v>
      </c>
      <c r="B320" s="14">
        <v>58</v>
      </c>
      <c r="C320" s="37" t="s">
        <v>332</v>
      </c>
      <c r="D320" s="75">
        <f t="shared" ref="D320:E320" si="77">SUM(D319:D319)</f>
        <v>0</v>
      </c>
      <c r="E320" s="75">
        <f t="shared" si="77"/>
        <v>0</v>
      </c>
      <c r="F320" s="75">
        <f t="shared" ref="F320" si="78">SUM(F319:F319)</f>
        <v>0</v>
      </c>
      <c r="G320" s="74">
        <f t="shared" ref="G320" si="79">SUM(G319:G319)</f>
        <v>10000</v>
      </c>
    </row>
    <row r="321" spans="1:7" s="31" customFormat="1" ht="29.45" customHeight="1">
      <c r="A321" s="42" t="s">
        <v>6</v>
      </c>
      <c r="B321" s="14">
        <v>31</v>
      </c>
      <c r="C321" s="36" t="s">
        <v>78</v>
      </c>
      <c r="D321" s="72">
        <f>SUM(D303:D304)+D316+D308+D312+D320</f>
        <v>2720</v>
      </c>
      <c r="E321" s="72">
        <f t="shared" ref="E321:G321" si="80">SUM(E303:E304)+E316+E308+E312+E320</f>
        <v>77556</v>
      </c>
      <c r="F321" s="72">
        <f t="shared" si="80"/>
        <v>51945</v>
      </c>
      <c r="G321" s="72">
        <f t="shared" si="80"/>
        <v>120000</v>
      </c>
    </row>
    <row r="322" spans="1:7" ht="12" customHeight="1">
      <c r="A322" s="42"/>
      <c r="B322" s="14"/>
      <c r="C322" s="36"/>
      <c r="D322" s="70"/>
      <c r="E322" s="70"/>
      <c r="F322" s="70"/>
      <c r="G322" s="70"/>
    </row>
    <row r="323" spans="1:7" ht="15" customHeight="1">
      <c r="A323" s="42"/>
      <c r="B323" s="14">
        <v>45</v>
      </c>
      <c r="C323" s="36" t="s">
        <v>98</v>
      </c>
      <c r="D323" s="66"/>
      <c r="E323" s="66"/>
      <c r="F323" s="66"/>
      <c r="G323" s="66"/>
    </row>
    <row r="324" spans="1:7" ht="15" customHeight="1">
      <c r="A324" s="42"/>
      <c r="B324" s="14">
        <v>50</v>
      </c>
      <c r="C324" s="36" t="s">
        <v>147</v>
      </c>
      <c r="D324" s="66"/>
      <c r="E324" s="66"/>
      <c r="F324" s="66"/>
      <c r="G324" s="66"/>
    </row>
    <row r="325" spans="1:7" ht="15" customHeight="1">
      <c r="A325" s="42"/>
      <c r="B325" s="14" t="s">
        <v>148</v>
      </c>
      <c r="C325" s="37" t="s">
        <v>154</v>
      </c>
      <c r="D325" s="72">
        <v>21969</v>
      </c>
      <c r="E325" s="73">
        <v>0</v>
      </c>
      <c r="F325" s="73">
        <v>0</v>
      </c>
      <c r="G325" s="73">
        <v>0</v>
      </c>
    </row>
    <row r="326" spans="1:7" ht="15" customHeight="1">
      <c r="A326" s="42" t="s">
        <v>6</v>
      </c>
      <c r="B326" s="14">
        <v>50</v>
      </c>
      <c r="C326" s="36" t="s">
        <v>147</v>
      </c>
      <c r="D326" s="72">
        <f t="shared" ref="D326:E326" si="81">SUM(D325:D325)</f>
        <v>21969</v>
      </c>
      <c r="E326" s="73">
        <f t="shared" si="81"/>
        <v>0</v>
      </c>
      <c r="F326" s="73">
        <f t="shared" ref="F326" si="82">SUM(F325:F325)</f>
        <v>0</v>
      </c>
      <c r="G326" s="73">
        <f>SUM(G325:G325)</f>
        <v>0</v>
      </c>
    </row>
    <row r="327" spans="1:7" ht="12" customHeight="1">
      <c r="A327" s="42"/>
      <c r="B327" s="14"/>
      <c r="C327" s="36"/>
      <c r="D327" s="70"/>
      <c r="E327" s="70"/>
      <c r="F327" s="70"/>
      <c r="G327" s="70"/>
    </row>
    <row r="328" spans="1:7" ht="27.95" customHeight="1">
      <c r="A328" s="42"/>
      <c r="B328" s="14">
        <v>51</v>
      </c>
      <c r="C328" s="36" t="s">
        <v>149</v>
      </c>
      <c r="D328" s="66"/>
      <c r="E328" s="66"/>
      <c r="F328" s="66"/>
      <c r="G328" s="66"/>
    </row>
    <row r="329" spans="1:7" ht="15" customHeight="1">
      <c r="A329" s="42"/>
      <c r="B329" s="14" t="s">
        <v>150</v>
      </c>
      <c r="C329" s="37" t="s">
        <v>154</v>
      </c>
      <c r="D329" s="72">
        <v>20024</v>
      </c>
      <c r="E329" s="73">
        <v>0</v>
      </c>
      <c r="F329" s="73">
        <v>0</v>
      </c>
      <c r="G329" s="72">
        <v>4846</v>
      </c>
    </row>
    <row r="330" spans="1:7" ht="27.95" customHeight="1">
      <c r="A330" s="42" t="s">
        <v>6</v>
      </c>
      <c r="B330" s="14">
        <v>51</v>
      </c>
      <c r="C330" s="36" t="s">
        <v>149</v>
      </c>
      <c r="D330" s="72">
        <f t="shared" ref="D330:E330" si="83">SUM(D329:D329)</f>
        <v>20024</v>
      </c>
      <c r="E330" s="73">
        <f t="shared" si="83"/>
        <v>0</v>
      </c>
      <c r="F330" s="73">
        <f t="shared" ref="F330" si="84">SUM(F329:F329)</f>
        <v>0</v>
      </c>
      <c r="G330" s="72">
        <f>SUM(G329:G329)</f>
        <v>4846</v>
      </c>
    </row>
    <row r="331" spans="1:7" ht="12" customHeight="1">
      <c r="A331" s="42"/>
      <c r="B331" s="14"/>
      <c r="C331" s="36"/>
      <c r="D331" s="70"/>
      <c r="E331" s="70"/>
      <c r="F331" s="70"/>
      <c r="G331" s="70"/>
    </row>
    <row r="332" spans="1:7" ht="27.95" customHeight="1">
      <c r="A332" s="42"/>
      <c r="B332" s="14">
        <v>52</v>
      </c>
      <c r="C332" s="36" t="s">
        <v>152</v>
      </c>
      <c r="D332" s="66"/>
      <c r="E332" s="66"/>
      <c r="F332" s="66"/>
      <c r="G332" s="66"/>
    </row>
    <row r="333" spans="1:7" ht="15" customHeight="1">
      <c r="A333" s="42"/>
      <c r="B333" s="14" t="s">
        <v>151</v>
      </c>
      <c r="C333" s="37" t="s">
        <v>154</v>
      </c>
      <c r="D333" s="72">
        <v>7500</v>
      </c>
      <c r="E333" s="72">
        <v>5505</v>
      </c>
      <c r="F333" s="72">
        <v>5505</v>
      </c>
      <c r="G333" s="73">
        <v>0</v>
      </c>
    </row>
    <row r="334" spans="1:7" ht="27.95" customHeight="1">
      <c r="A334" s="42" t="s">
        <v>6</v>
      </c>
      <c r="B334" s="14">
        <v>52</v>
      </c>
      <c r="C334" s="36" t="s">
        <v>152</v>
      </c>
      <c r="D334" s="72">
        <f t="shared" ref="D334:E334" si="85">SUM(D333:D333)</f>
        <v>7500</v>
      </c>
      <c r="E334" s="72">
        <f t="shared" si="85"/>
        <v>5505</v>
      </c>
      <c r="F334" s="72">
        <f t="shared" ref="F334" si="86">SUM(F333:F333)</f>
        <v>5505</v>
      </c>
      <c r="G334" s="73">
        <f>SUM(G333:G333)</f>
        <v>0</v>
      </c>
    </row>
    <row r="335" spans="1:7" ht="15" customHeight="1">
      <c r="A335" s="42"/>
      <c r="B335" s="14"/>
      <c r="C335" s="36"/>
      <c r="D335" s="70"/>
      <c r="E335" s="70"/>
      <c r="F335" s="70"/>
      <c r="G335" s="70"/>
    </row>
    <row r="336" spans="1:7" ht="15" customHeight="1">
      <c r="A336" s="42"/>
      <c r="B336" s="14">
        <v>54</v>
      </c>
      <c r="C336" s="36" t="s">
        <v>155</v>
      </c>
      <c r="D336" s="66"/>
      <c r="E336" s="66"/>
      <c r="F336" s="66"/>
      <c r="G336" s="66"/>
    </row>
    <row r="337" spans="1:16338" ht="15" customHeight="1">
      <c r="A337" s="42"/>
      <c r="B337" s="14" t="s">
        <v>156</v>
      </c>
      <c r="C337" s="37" t="s">
        <v>154</v>
      </c>
      <c r="D337" s="72">
        <v>51277</v>
      </c>
      <c r="E337" s="72">
        <v>80000</v>
      </c>
      <c r="F337" s="72">
        <v>80000</v>
      </c>
      <c r="G337" s="72">
        <v>1</v>
      </c>
    </row>
    <row r="338" spans="1:16338" ht="15" customHeight="1">
      <c r="A338" s="42" t="s">
        <v>6</v>
      </c>
      <c r="B338" s="14">
        <v>54</v>
      </c>
      <c r="C338" s="36" t="s">
        <v>155</v>
      </c>
      <c r="D338" s="72">
        <f t="shared" ref="D338:E338" si="87">SUM(D337:D337)</f>
        <v>51277</v>
      </c>
      <c r="E338" s="72">
        <f t="shared" si="87"/>
        <v>80000</v>
      </c>
      <c r="F338" s="72">
        <f t="shared" ref="F338" si="88">SUM(F337:F337)</f>
        <v>80000</v>
      </c>
      <c r="G338" s="72">
        <f>SUM(G337:G337)</f>
        <v>1</v>
      </c>
    </row>
    <row r="339" spans="1:16338" ht="15" customHeight="1">
      <c r="A339" s="42"/>
      <c r="B339" s="14"/>
      <c r="C339" s="36"/>
      <c r="D339" s="70"/>
      <c r="E339" s="70"/>
      <c r="F339" s="70"/>
      <c r="G339" s="70"/>
    </row>
    <row r="340" spans="1:16338" ht="15" customHeight="1">
      <c r="A340" s="42"/>
      <c r="B340" s="14">
        <v>57</v>
      </c>
      <c r="C340" s="36" t="s">
        <v>195</v>
      </c>
      <c r="D340" s="66"/>
      <c r="E340" s="66"/>
      <c r="F340" s="66"/>
      <c r="G340" s="66"/>
    </row>
    <row r="341" spans="1:16338" s="93" customFormat="1" ht="15" customHeight="1">
      <c r="A341" s="42"/>
      <c r="B341" s="14" t="s">
        <v>196</v>
      </c>
      <c r="C341" s="37" t="s">
        <v>154</v>
      </c>
      <c r="D341" s="72">
        <v>1847</v>
      </c>
      <c r="E341" s="73">
        <v>0</v>
      </c>
      <c r="F341" s="73">
        <v>0</v>
      </c>
      <c r="G341" s="73">
        <v>0</v>
      </c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  <c r="AP341" s="31"/>
      <c r="AQ341" s="31"/>
      <c r="AR341" s="31"/>
      <c r="AS341" s="31"/>
      <c r="AT341" s="31"/>
      <c r="AU341" s="31"/>
      <c r="AV341" s="31"/>
      <c r="AW341" s="31"/>
      <c r="AX341" s="31"/>
      <c r="AY341" s="31"/>
      <c r="AZ341" s="31"/>
      <c r="BA341" s="31"/>
      <c r="BB341" s="31"/>
      <c r="BC341" s="31"/>
      <c r="BD341" s="31"/>
      <c r="BE341" s="31"/>
      <c r="BF341" s="31"/>
      <c r="BG341" s="31"/>
      <c r="BH341" s="31"/>
      <c r="BI341" s="31"/>
      <c r="BJ341" s="31"/>
      <c r="BK341" s="31"/>
      <c r="BL341" s="31"/>
      <c r="BM341" s="31"/>
      <c r="BN341" s="31"/>
      <c r="BO341" s="31"/>
      <c r="BP341" s="31"/>
      <c r="BQ341" s="31"/>
      <c r="BR341" s="31"/>
      <c r="BS341" s="31"/>
      <c r="BT341" s="31"/>
      <c r="BU341" s="31"/>
      <c r="BV341" s="31"/>
      <c r="BW341" s="31"/>
      <c r="BX341" s="31"/>
      <c r="BY341" s="31"/>
      <c r="BZ341" s="31"/>
      <c r="CA341" s="31"/>
      <c r="CB341" s="31"/>
      <c r="CC341" s="31"/>
      <c r="CD341" s="31"/>
      <c r="CE341" s="31"/>
      <c r="CF341" s="31"/>
      <c r="CG341" s="31"/>
      <c r="CH341" s="31"/>
      <c r="CI341" s="31"/>
      <c r="CJ341" s="31"/>
      <c r="CK341" s="31"/>
      <c r="CL341" s="31"/>
      <c r="CM341" s="31"/>
      <c r="CN341" s="31"/>
      <c r="CO341" s="31"/>
      <c r="CP341" s="31"/>
      <c r="CQ341" s="31"/>
      <c r="CR341" s="31"/>
      <c r="CS341" s="31"/>
      <c r="CT341" s="31"/>
      <c r="CU341" s="31"/>
      <c r="CV341" s="31"/>
      <c r="CW341" s="31"/>
      <c r="CX341" s="31"/>
      <c r="CY341" s="31"/>
      <c r="CZ341" s="31"/>
      <c r="DA341" s="31"/>
      <c r="DB341" s="31"/>
      <c r="DC341" s="31"/>
      <c r="DD341" s="31"/>
      <c r="DE341" s="31"/>
      <c r="DF341" s="31"/>
      <c r="DG341" s="31"/>
      <c r="DH341" s="31"/>
      <c r="DI341" s="31"/>
      <c r="DJ341" s="31"/>
      <c r="DK341" s="31"/>
      <c r="DL341" s="31"/>
      <c r="DM341" s="31"/>
      <c r="DN341" s="31"/>
      <c r="DO341" s="31"/>
      <c r="DP341" s="31"/>
      <c r="DQ341" s="31"/>
      <c r="DR341" s="31"/>
      <c r="DS341" s="31"/>
      <c r="DT341" s="31"/>
      <c r="DU341" s="31"/>
      <c r="DV341" s="31"/>
      <c r="DW341" s="31"/>
      <c r="DX341" s="31"/>
      <c r="DY341" s="31"/>
      <c r="DZ341" s="31"/>
      <c r="EA341" s="31"/>
      <c r="EB341" s="31"/>
      <c r="EC341" s="31"/>
      <c r="ED341" s="31"/>
      <c r="EE341" s="31"/>
      <c r="EF341" s="31"/>
      <c r="EG341" s="31"/>
      <c r="EH341" s="31"/>
      <c r="EI341" s="31"/>
      <c r="EJ341" s="31"/>
      <c r="EK341" s="31"/>
      <c r="EL341" s="31"/>
      <c r="EM341" s="31"/>
      <c r="EN341" s="31"/>
      <c r="EO341" s="31"/>
      <c r="EP341" s="31"/>
      <c r="EQ341" s="31"/>
      <c r="ER341" s="31"/>
      <c r="ES341" s="31"/>
      <c r="ET341" s="31"/>
      <c r="EU341" s="31"/>
      <c r="EV341" s="31"/>
      <c r="EW341" s="31"/>
      <c r="EX341" s="31"/>
      <c r="EY341" s="31"/>
      <c r="EZ341" s="31"/>
      <c r="FA341" s="31"/>
      <c r="FB341" s="31"/>
      <c r="FC341" s="31"/>
      <c r="FD341" s="31"/>
      <c r="FE341" s="31"/>
      <c r="FF341" s="31"/>
      <c r="FG341" s="31"/>
      <c r="FH341" s="31"/>
      <c r="FI341" s="31"/>
      <c r="FJ341" s="31"/>
      <c r="FK341" s="31"/>
      <c r="FL341" s="31"/>
      <c r="FM341" s="31"/>
      <c r="FN341" s="31"/>
      <c r="FO341" s="31"/>
      <c r="FP341" s="31"/>
      <c r="FQ341" s="31"/>
      <c r="FR341" s="31"/>
      <c r="FS341" s="31"/>
      <c r="FT341" s="31"/>
      <c r="FU341" s="31"/>
      <c r="FV341" s="31"/>
      <c r="FW341" s="31"/>
      <c r="FX341" s="31"/>
      <c r="FY341" s="31"/>
      <c r="FZ341" s="31"/>
      <c r="GA341" s="31"/>
      <c r="GB341" s="31"/>
      <c r="GC341" s="31"/>
      <c r="GD341" s="31"/>
      <c r="GE341" s="31"/>
      <c r="GF341" s="31"/>
      <c r="GG341" s="31"/>
      <c r="GH341" s="31"/>
      <c r="GI341" s="31"/>
      <c r="GJ341" s="31"/>
      <c r="GK341" s="31"/>
      <c r="GL341" s="31"/>
      <c r="GM341" s="31"/>
      <c r="GN341" s="31"/>
      <c r="GO341" s="31"/>
      <c r="GP341" s="31"/>
      <c r="GQ341" s="31"/>
      <c r="GR341" s="31"/>
      <c r="GS341" s="31"/>
      <c r="GT341" s="31"/>
      <c r="GU341" s="31"/>
      <c r="GV341" s="31"/>
      <c r="GW341" s="31"/>
      <c r="GX341" s="31"/>
      <c r="GY341" s="31"/>
      <c r="GZ341" s="31"/>
      <c r="HA341" s="31"/>
      <c r="HB341" s="31"/>
      <c r="HC341" s="31"/>
      <c r="HD341" s="31"/>
      <c r="HE341" s="31"/>
      <c r="HF341" s="31"/>
      <c r="HG341" s="31"/>
      <c r="HH341" s="31"/>
      <c r="HI341" s="31"/>
      <c r="HJ341" s="31"/>
      <c r="HK341" s="31"/>
      <c r="HL341" s="31"/>
      <c r="HM341" s="31"/>
      <c r="HN341" s="31"/>
      <c r="HO341" s="31"/>
      <c r="HP341" s="31"/>
      <c r="HQ341" s="31"/>
      <c r="HR341" s="31"/>
      <c r="HS341" s="31"/>
      <c r="HT341" s="31"/>
      <c r="HU341" s="31"/>
      <c r="HV341" s="31"/>
      <c r="HW341" s="31"/>
      <c r="HX341" s="31"/>
      <c r="HY341" s="31"/>
      <c r="HZ341" s="31"/>
      <c r="IA341" s="31"/>
      <c r="IB341" s="31"/>
      <c r="IC341" s="31"/>
      <c r="ID341" s="31"/>
      <c r="IE341" s="31"/>
      <c r="IF341" s="31"/>
      <c r="IG341" s="31"/>
      <c r="IH341" s="31"/>
      <c r="II341" s="31"/>
      <c r="IJ341" s="31"/>
      <c r="IK341" s="31"/>
      <c r="IL341" s="31"/>
      <c r="IM341" s="31"/>
      <c r="IN341" s="31"/>
      <c r="IO341" s="31"/>
      <c r="IP341" s="31"/>
      <c r="IQ341" s="31"/>
      <c r="IR341" s="31"/>
      <c r="IS341" s="31"/>
      <c r="IT341" s="31"/>
      <c r="IU341" s="31"/>
      <c r="IV341" s="31"/>
      <c r="IW341" s="31"/>
      <c r="IX341" s="31"/>
      <c r="IY341" s="31"/>
      <c r="IZ341" s="31"/>
      <c r="JA341" s="31"/>
      <c r="JB341" s="31"/>
      <c r="JC341" s="31"/>
      <c r="JD341" s="31"/>
      <c r="JE341" s="31"/>
      <c r="JF341" s="31"/>
      <c r="JG341" s="31"/>
      <c r="JH341" s="31"/>
      <c r="JI341" s="31"/>
      <c r="JJ341" s="31"/>
      <c r="JK341" s="31"/>
      <c r="JL341" s="31"/>
      <c r="JM341" s="31"/>
      <c r="JN341" s="31"/>
      <c r="JO341" s="31"/>
      <c r="JP341" s="31"/>
      <c r="JQ341" s="31"/>
      <c r="JR341" s="31"/>
      <c r="JS341" s="31"/>
      <c r="JT341" s="31"/>
      <c r="JU341" s="31"/>
      <c r="JV341" s="31"/>
      <c r="JW341" s="31"/>
      <c r="JX341" s="31"/>
      <c r="JY341" s="31"/>
      <c r="JZ341" s="31"/>
      <c r="KA341" s="31"/>
      <c r="KB341" s="31"/>
      <c r="KC341" s="31"/>
      <c r="KD341" s="31"/>
      <c r="KE341" s="31"/>
      <c r="KF341" s="31"/>
      <c r="KG341" s="31"/>
      <c r="KH341" s="31"/>
      <c r="KI341" s="31"/>
      <c r="KJ341" s="31"/>
      <c r="KK341" s="31"/>
      <c r="KL341" s="31"/>
      <c r="KM341" s="31"/>
      <c r="KN341" s="31"/>
      <c r="KO341" s="31"/>
      <c r="KP341" s="31"/>
      <c r="KQ341" s="31"/>
      <c r="KR341" s="31"/>
      <c r="KS341" s="31"/>
      <c r="KT341" s="31"/>
      <c r="KU341" s="31"/>
      <c r="KV341" s="31"/>
      <c r="KW341" s="31"/>
      <c r="KX341" s="31"/>
      <c r="KY341" s="31"/>
      <c r="KZ341" s="31"/>
      <c r="LA341" s="31"/>
      <c r="LB341" s="31"/>
      <c r="LC341" s="31"/>
      <c r="LD341" s="31"/>
      <c r="LE341" s="31"/>
      <c r="LF341" s="31"/>
      <c r="LG341" s="31"/>
      <c r="LH341" s="31"/>
      <c r="LI341" s="31"/>
      <c r="LJ341" s="31"/>
      <c r="LK341" s="31"/>
      <c r="LL341" s="31"/>
      <c r="LM341" s="31"/>
      <c r="LN341" s="31"/>
      <c r="LO341" s="31"/>
      <c r="LP341" s="31"/>
      <c r="LQ341" s="31"/>
      <c r="LR341" s="31"/>
      <c r="LS341" s="31"/>
      <c r="LT341" s="31"/>
      <c r="LU341" s="31"/>
      <c r="LV341" s="31"/>
      <c r="LW341" s="31"/>
      <c r="LX341" s="31"/>
      <c r="LY341" s="31"/>
      <c r="LZ341" s="31"/>
      <c r="MA341" s="31"/>
      <c r="MB341" s="31"/>
      <c r="MC341" s="31"/>
      <c r="MD341" s="31"/>
      <c r="ME341" s="31"/>
      <c r="MF341" s="31"/>
      <c r="MG341" s="31"/>
      <c r="MH341" s="31"/>
      <c r="MI341" s="31"/>
      <c r="MJ341" s="31"/>
      <c r="MK341" s="31"/>
      <c r="ML341" s="31"/>
      <c r="MM341" s="31"/>
      <c r="MN341" s="31"/>
      <c r="MO341" s="31"/>
      <c r="MP341" s="31"/>
      <c r="MQ341" s="31"/>
      <c r="MR341" s="31"/>
      <c r="MS341" s="31"/>
      <c r="MT341" s="31"/>
      <c r="MU341" s="31"/>
      <c r="MV341" s="31"/>
      <c r="MW341" s="31"/>
      <c r="MX341" s="31"/>
      <c r="MY341" s="31"/>
      <c r="MZ341" s="31"/>
      <c r="NA341" s="31"/>
      <c r="NB341" s="31"/>
      <c r="NC341" s="31"/>
      <c r="ND341" s="31"/>
      <c r="NE341" s="31"/>
      <c r="NF341" s="31"/>
      <c r="NG341" s="31"/>
      <c r="NH341" s="31"/>
      <c r="NI341" s="31"/>
      <c r="NJ341" s="31"/>
      <c r="NK341" s="31"/>
      <c r="NL341" s="31"/>
      <c r="NM341" s="31"/>
      <c r="NN341" s="31"/>
      <c r="NO341" s="31"/>
      <c r="NP341" s="31"/>
      <c r="NQ341" s="31"/>
      <c r="NR341" s="31"/>
      <c r="NS341" s="31"/>
      <c r="NT341" s="31"/>
      <c r="NU341" s="31"/>
      <c r="NV341" s="31"/>
      <c r="NW341" s="31"/>
      <c r="NX341" s="31"/>
      <c r="NY341" s="31"/>
      <c r="NZ341" s="31"/>
      <c r="OA341" s="31"/>
      <c r="OB341" s="31"/>
      <c r="OC341" s="31"/>
      <c r="OD341" s="31"/>
      <c r="OE341" s="31"/>
      <c r="OF341" s="31"/>
      <c r="OG341" s="31"/>
      <c r="OH341" s="31"/>
      <c r="OI341" s="31"/>
      <c r="OJ341" s="31"/>
      <c r="OK341" s="31"/>
      <c r="OL341" s="31"/>
      <c r="OM341" s="31"/>
      <c r="ON341" s="31"/>
      <c r="OO341" s="31"/>
      <c r="OP341" s="31"/>
      <c r="OQ341" s="31"/>
      <c r="OR341" s="31"/>
      <c r="OS341" s="31"/>
      <c r="OT341" s="31"/>
      <c r="OU341" s="31"/>
      <c r="OV341" s="31"/>
      <c r="OW341" s="31"/>
      <c r="OX341" s="31"/>
      <c r="OY341" s="31"/>
      <c r="OZ341" s="31"/>
      <c r="PA341" s="31"/>
      <c r="PB341" s="31"/>
      <c r="PC341" s="31"/>
      <c r="PD341" s="31"/>
      <c r="PE341" s="31"/>
      <c r="PF341" s="31"/>
      <c r="PG341" s="31"/>
      <c r="PH341" s="31"/>
      <c r="PI341" s="31"/>
      <c r="PJ341" s="31"/>
      <c r="PK341" s="31"/>
      <c r="PL341" s="31"/>
      <c r="PM341" s="31"/>
      <c r="PN341" s="31"/>
      <c r="PO341" s="31"/>
      <c r="PP341" s="31"/>
      <c r="PQ341" s="31"/>
      <c r="PR341" s="31"/>
      <c r="PS341" s="31"/>
      <c r="PT341" s="31"/>
      <c r="PU341" s="31"/>
      <c r="PV341" s="31"/>
      <c r="PW341" s="31"/>
      <c r="PX341" s="31"/>
      <c r="PY341" s="31"/>
      <c r="PZ341" s="31"/>
      <c r="QA341" s="31"/>
      <c r="QB341" s="31"/>
      <c r="QC341" s="31"/>
      <c r="QD341" s="31"/>
      <c r="QE341" s="31"/>
      <c r="QF341" s="31"/>
      <c r="QG341" s="31"/>
      <c r="QH341" s="31"/>
      <c r="QI341" s="31"/>
      <c r="QJ341" s="31"/>
      <c r="QK341" s="31"/>
      <c r="QL341" s="31"/>
      <c r="QM341" s="31"/>
      <c r="QN341" s="31"/>
      <c r="QO341" s="31"/>
      <c r="QP341" s="31"/>
      <c r="QQ341" s="31"/>
      <c r="QR341" s="31"/>
      <c r="QS341" s="31"/>
      <c r="QT341" s="31"/>
      <c r="QU341" s="31"/>
      <c r="QV341" s="31"/>
      <c r="QW341" s="31"/>
      <c r="QX341" s="31"/>
      <c r="QY341" s="31"/>
      <c r="QZ341" s="31"/>
      <c r="RA341" s="31"/>
      <c r="RB341" s="31"/>
      <c r="RC341" s="31"/>
      <c r="RD341" s="31"/>
      <c r="RE341" s="31"/>
      <c r="RF341" s="31"/>
      <c r="RG341" s="31"/>
      <c r="RH341" s="31"/>
      <c r="RI341" s="31"/>
      <c r="RJ341" s="31"/>
      <c r="RK341" s="31"/>
      <c r="RL341" s="31"/>
      <c r="RM341" s="31"/>
      <c r="RN341" s="31"/>
      <c r="RO341" s="31"/>
      <c r="RP341" s="31"/>
      <c r="RQ341" s="31"/>
      <c r="RR341" s="31"/>
      <c r="RS341" s="31"/>
      <c r="RT341" s="31"/>
      <c r="RU341" s="31"/>
      <c r="RV341" s="31"/>
      <c r="RW341" s="31"/>
      <c r="RX341" s="31"/>
      <c r="RY341" s="31"/>
      <c r="RZ341" s="31"/>
      <c r="SA341" s="31"/>
      <c r="SB341" s="31"/>
      <c r="SC341" s="31"/>
      <c r="SD341" s="31"/>
      <c r="SE341" s="31"/>
      <c r="SF341" s="31"/>
      <c r="SG341" s="31"/>
      <c r="SH341" s="31"/>
      <c r="SI341" s="31"/>
      <c r="SJ341" s="31"/>
      <c r="SK341" s="31"/>
      <c r="SL341" s="31"/>
      <c r="SM341" s="31"/>
      <c r="SN341" s="31"/>
      <c r="SO341" s="31"/>
      <c r="SP341" s="31"/>
      <c r="SQ341" s="31"/>
      <c r="SR341" s="31"/>
      <c r="SS341" s="31"/>
      <c r="ST341" s="31"/>
      <c r="SU341" s="31"/>
      <c r="SV341" s="31"/>
      <c r="SW341" s="31"/>
      <c r="SX341" s="31"/>
      <c r="SY341" s="31"/>
      <c r="SZ341" s="31"/>
      <c r="TA341" s="31"/>
      <c r="TB341" s="31"/>
      <c r="TC341" s="31"/>
      <c r="TD341" s="31"/>
      <c r="TE341" s="31"/>
      <c r="TF341" s="31"/>
      <c r="TG341" s="31"/>
      <c r="TH341" s="31"/>
      <c r="TI341" s="31"/>
      <c r="TJ341" s="31"/>
      <c r="TK341" s="31"/>
      <c r="TL341" s="31"/>
      <c r="TM341" s="31"/>
      <c r="TN341" s="31"/>
      <c r="TO341" s="31"/>
      <c r="TP341" s="31"/>
      <c r="TQ341" s="31"/>
      <c r="TR341" s="31"/>
      <c r="TS341" s="31"/>
      <c r="TT341" s="31"/>
      <c r="TU341" s="31"/>
      <c r="TV341" s="31"/>
      <c r="TW341" s="31"/>
      <c r="TX341" s="31"/>
      <c r="TY341" s="31"/>
      <c r="TZ341" s="31"/>
      <c r="UA341" s="31"/>
      <c r="UB341" s="31"/>
      <c r="UC341" s="31"/>
      <c r="UD341" s="31"/>
      <c r="UE341" s="31"/>
      <c r="UF341" s="31"/>
      <c r="UG341" s="31"/>
      <c r="UH341" s="31"/>
      <c r="UI341" s="31"/>
      <c r="UJ341" s="31"/>
      <c r="UK341" s="31"/>
      <c r="UL341" s="31"/>
      <c r="UM341" s="31"/>
      <c r="UN341" s="31"/>
      <c r="UO341" s="31"/>
      <c r="UP341" s="31"/>
      <c r="UQ341" s="31"/>
      <c r="UR341" s="31"/>
      <c r="US341" s="31"/>
      <c r="UT341" s="31"/>
      <c r="UU341" s="31"/>
      <c r="UV341" s="31"/>
      <c r="UW341" s="31"/>
      <c r="UX341" s="31"/>
      <c r="UY341" s="31"/>
      <c r="UZ341" s="31"/>
      <c r="VA341" s="31"/>
      <c r="VB341" s="31"/>
      <c r="VC341" s="31"/>
      <c r="VD341" s="31"/>
      <c r="VE341" s="31"/>
      <c r="VF341" s="31"/>
      <c r="VG341" s="31"/>
      <c r="VH341" s="31"/>
      <c r="VI341" s="31"/>
      <c r="VJ341" s="31"/>
      <c r="VK341" s="31"/>
      <c r="VL341" s="31"/>
      <c r="VM341" s="31"/>
      <c r="VN341" s="31"/>
      <c r="VO341" s="31"/>
      <c r="VP341" s="31"/>
      <c r="VQ341" s="31"/>
      <c r="VR341" s="31"/>
      <c r="VS341" s="31"/>
      <c r="VT341" s="31"/>
      <c r="VU341" s="31"/>
      <c r="VV341" s="31"/>
      <c r="VW341" s="31"/>
      <c r="VX341" s="31"/>
      <c r="VY341" s="31"/>
      <c r="VZ341" s="31"/>
      <c r="WA341" s="31"/>
      <c r="WB341" s="31"/>
      <c r="WC341" s="31"/>
      <c r="WD341" s="31"/>
      <c r="WE341" s="31"/>
      <c r="WF341" s="31"/>
      <c r="WG341" s="31"/>
      <c r="WH341" s="31"/>
      <c r="WI341" s="31"/>
      <c r="WJ341" s="31"/>
      <c r="WK341" s="31"/>
      <c r="WL341" s="31"/>
      <c r="WM341" s="31"/>
      <c r="WN341" s="31"/>
      <c r="WO341" s="31"/>
      <c r="WP341" s="31"/>
      <c r="WQ341" s="31"/>
      <c r="WR341" s="31"/>
      <c r="WS341" s="31"/>
      <c r="WT341" s="31"/>
      <c r="WU341" s="31"/>
      <c r="WV341" s="31"/>
      <c r="WW341" s="31"/>
      <c r="WX341" s="31"/>
      <c r="WY341" s="31"/>
      <c r="WZ341" s="31"/>
      <c r="XA341" s="31"/>
      <c r="XB341" s="31"/>
      <c r="XC341" s="31"/>
      <c r="XD341" s="31"/>
      <c r="XE341" s="31"/>
      <c r="XF341" s="31"/>
      <c r="XG341" s="31"/>
      <c r="XH341" s="31"/>
      <c r="XI341" s="31"/>
      <c r="XJ341" s="31"/>
      <c r="XK341" s="31"/>
      <c r="XL341" s="31"/>
      <c r="XM341" s="31"/>
      <c r="XN341" s="31"/>
      <c r="XO341" s="31"/>
      <c r="XP341" s="31"/>
      <c r="XQ341" s="31"/>
      <c r="XR341" s="31"/>
      <c r="XS341" s="31"/>
      <c r="XT341" s="31"/>
      <c r="XU341" s="31"/>
      <c r="XV341" s="31"/>
      <c r="XW341" s="31"/>
      <c r="XX341" s="31"/>
      <c r="XY341" s="31"/>
      <c r="XZ341" s="31"/>
      <c r="YA341" s="31"/>
      <c r="YB341" s="31"/>
      <c r="YC341" s="31"/>
      <c r="YD341" s="31"/>
      <c r="YE341" s="31"/>
      <c r="YF341" s="31"/>
      <c r="YG341" s="31"/>
      <c r="YH341" s="31"/>
      <c r="YI341" s="31"/>
      <c r="YJ341" s="31"/>
      <c r="YK341" s="31"/>
      <c r="YL341" s="31"/>
      <c r="YM341" s="31"/>
      <c r="YN341" s="31"/>
      <c r="YO341" s="31"/>
      <c r="YP341" s="31"/>
      <c r="YQ341" s="31"/>
      <c r="YR341" s="31"/>
      <c r="YS341" s="31"/>
      <c r="YT341" s="31"/>
      <c r="YU341" s="31"/>
      <c r="YV341" s="31"/>
      <c r="YW341" s="31"/>
      <c r="YX341" s="31"/>
      <c r="YY341" s="31"/>
      <c r="YZ341" s="31"/>
      <c r="ZA341" s="31"/>
      <c r="ZB341" s="31"/>
      <c r="ZC341" s="31"/>
      <c r="ZD341" s="31"/>
      <c r="ZE341" s="31"/>
      <c r="ZF341" s="31"/>
      <c r="ZG341" s="31"/>
      <c r="ZH341" s="31"/>
      <c r="ZI341" s="31"/>
      <c r="ZJ341" s="31"/>
      <c r="ZK341" s="31"/>
      <c r="ZL341" s="31"/>
      <c r="ZM341" s="31"/>
      <c r="ZN341" s="31"/>
      <c r="ZO341" s="31"/>
      <c r="ZP341" s="31"/>
      <c r="ZQ341" s="31"/>
      <c r="ZR341" s="31"/>
      <c r="ZS341" s="31"/>
      <c r="ZT341" s="31"/>
      <c r="ZU341" s="31"/>
      <c r="ZV341" s="31"/>
      <c r="ZW341" s="31"/>
      <c r="ZX341" s="31"/>
      <c r="ZY341" s="31"/>
      <c r="ZZ341" s="31"/>
      <c r="AAA341" s="31"/>
      <c r="AAB341" s="31"/>
      <c r="AAC341" s="31"/>
      <c r="AAD341" s="31"/>
      <c r="AAE341" s="31"/>
      <c r="AAF341" s="31"/>
      <c r="AAG341" s="31"/>
      <c r="AAH341" s="31"/>
      <c r="AAI341" s="31"/>
      <c r="AAJ341" s="31"/>
      <c r="AAK341" s="31"/>
      <c r="AAL341" s="31"/>
      <c r="AAM341" s="31"/>
      <c r="AAN341" s="31"/>
      <c r="AAO341" s="31"/>
      <c r="AAP341" s="31"/>
      <c r="AAQ341" s="31"/>
      <c r="AAR341" s="31"/>
      <c r="AAS341" s="31"/>
      <c r="AAT341" s="31"/>
      <c r="AAU341" s="31"/>
      <c r="AAV341" s="31"/>
      <c r="AAW341" s="31"/>
      <c r="AAX341" s="31"/>
      <c r="AAY341" s="31"/>
      <c r="AAZ341" s="31"/>
      <c r="ABA341" s="31"/>
      <c r="ABB341" s="31"/>
      <c r="ABC341" s="31"/>
      <c r="ABD341" s="31"/>
      <c r="ABE341" s="31"/>
      <c r="ABF341" s="31"/>
      <c r="ABG341" s="31"/>
      <c r="ABH341" s="31"/>
      <c r="ABI341" s="31"/>
      <c r="ABJ341" s="31"/>
      <c r="ABK341" s="31"/>
      <c r="ABL341" s="31"/>
      <c r="ABM341" s="31"/>
      <c r="ABN341" s="31"/>
      <c r="ABO341" s="31"/>
      <c r="ABP341" s="31"/>
      <c r="ABQ341" s="31"/>
      <c r="ABR341" s="31"/>
      <c r="ABS341" s="31"/>
      <c r="ABT341" s="31"/>
      <c r="ABU341" s="31"/>
      <c r="ABV341" s="31"/>
      <c r="ABW341" s="31"/>
      <c r="ABX341" s="31"/>
      <c r="ABY341" s="31"/>
      <c r="ABZ341" s="31"/>
      <c r="ACA341" s="31"/>
      <c r="ACB341" s="31"/>
      <c r="ACC341" s="31"/>
      <c r="ACD341" s="31"/>
      <c r="ACE341" s="31"/>
      <c r="ACF341" s="31"/>
      <c r="ACG341" s="31"/>
      <c r="ACH341" s="31"/>
      <c r="ACI341" s="31"/>
      <c r="ACJ341" s="31"/>
      <c r="ACK341" s="31"/>
      <c r="ACL341" s="31"/>
      <c r="ACM341" s="31"/>
      <c r="ACN341" s="31"/>
      <c r="ACO341" s="31"/>
      <c r="ACP341" s="31"/>
      <c r="ACQ341" s="31"/>
      <c r="ACR341" s="31"/>
      <c r="ACS341" s="31"/>
      <c r="ACT341" s="31"/>
      <c r="ACU341" s="31"/>
      <c r="ACV341" s="31"/>
      <c r="ACW341" s="31"/>
      <c r="ACX341" s="31"/>
      <c r="ACY341" s="31"/>
      <c r="ACZ341" s="31"/>
      <c r="ADA341" s="31"/>
      <c r="ADB341" s="31"/>
      <c r="ADC341" s="31"/>
      <c r="ADD341" s="31"/>
      <c r="ADE341" s="31"/>
      <c r="ADF341" s="31"/>
      <c r="ADG341" s="31"/>
      <c r="ADH341" s="31"/>
      <c r="ADI341" s="31"/>
      <c r="ADJ341" s="31"/>
      <c r="ADK341" s="31"/>
      <c r="ADL341" s="31"/>
      <c r="ADM341" s="31"/>
      <c r="ADN341" s="31"/>
      <c r="ADO341" s="31"/>
      <c r="ADP341" s="31"/>
      <c r="ADQ341" s="31"/>
      <c r="ADR341" s="31"/>
      <c r="ADS341" s="31"/>
      <c r="ADT341" s="31"/>
      <c r="ADU341" s="31"/>
      <c r="ADV341" s="31"/>
      <c r="ADW341" s="31"/>
      <c r="ADX341" s="31"/>
      <c r="ADY341" s="31"/>
      <c r="ADZ341" s="31"/>
      <c r="AEA341" s="31"/>
      <c r="AEB341" s="31"/>
      <c r="AEC341" s="31"/>
      <c r="AED341" s="31"/>
      <c r="AEE341" s="31"/>
      <c r="AEF341" s="31"/>
      <c r="AEG341" s="31"/>
      <c r="AEH341" s="31"/>
      <c r="AEI341" s="31"/>
      <c r="AEJ341" s="31"/>
      <c r="AEK341" s="31"/>
      <c r="AEL341" s="31"/>
      <c r="AEM341" s="31"/>
      <c r="AEN341" s="31"/>
      <c r="AEO341" s="31"/>
      <c r="AEP341" s="31"/>
      <c r="AEQ341" s="31"/>
      <c r="AER341" s="31"/>
      <c r="AES341" s="31"/>
      <c r="AET341" s="31"/>
      <c r="AEU341" s="31"/>
      <c r="AEV341" s="31"/>
      <c r="AEW341" s="31"/>
      <c r="AEX341" s="31"/>
      <c r="AEY341" s="31"/>
      <c r="AEZ341" s="31"/>
      <c r="AFA341" s="31"/>
      <c r="AFB341" s="31"/>
      <c r="AFC341" s="31"/>
      <c r="AFD341" s="31"/>
      <c r="AFE341" s="31"/>
      <c r="AFF341" s="31"/>
      <c r="AFG341" s="31"/>
      <c r="AFH341" s="31"/>
      <c r="AFI341" s="31"/>
      <c r="AFJ341" s="31"/>
      <c r="AFK341" s="31"/>
      <c r="AFL341" s="31"/>
      <c r="AFM341" s="31"/>
      <c r="AFN341" s="31"/>
      <c r="AFO341" s="31"/>
      <c r="AFP341" s="31"/>
      <c r="AFQ341" s="31"/>
      <c r="AFR341" s="31"/>
      <c r="AFS341" s="31"/>
      <c r="AFT341" s="31"/>
      <c r="AFU341" s="31"/>
      <c r="AFV341" s="31"/>
      <c r="AFW341" s="31"/>
      <c r="AFX341" s="31"/>
      <c r="AFY341" s="31"/>
      <c r="AFZ341" s="31"/>
      <c r="AGA341" s="31"/>
      <c r="AGB341" s="31"/>
      <c r="AGC341" s="31"/>
      <c r="AGD341" s="31"/>
      <c r="AGE341" s="31"/>
      <c r="AGF341" s="31"/>
      <c r="AGG341" s="31"/>
      <c r="AGH341" s="31"/>
      <c r="AGI341" s="31"/>
      <c r="AGJ341" s="31"/>
      <c r="AGK341" s="31"/>
      <c r="AGL341" s="31"/>
      <c r="AGM341" s="31"/>
      <c r="AGN341" s="31"/>
      <c r="AGO341" s="31"/>
      <c r="AGP341" s="31"/>
      <c r="AGQ341" s="31"/>
      <c r="AGR341" s="31"/>
      <c r="AGS341" s="31"/>
      <c r="AGT341" s="31"/>
      <c r="AGU341" s="31"/>
      <c r="AGV341" s="31"/>
      <c r="AGW341" s="31"/>
      <c r="AGX341" s="31"/>
      <c r="AGY341" s="31"/>
      <c r="AGZ341" s="31"/>
      <c r="AHA341" s="31"/>
      <c r="AHB341" s="31"/>
      <c r="AHC341" s="31"/>
      <c r="AHD341" s="31"/>
      <c r="AHE341" s="31"/>
      <c r="AHF341" s="31"/>
      <c r="AHG341" s="31"/>
      <c r="AHH341" s="31"/>
      <c r="AHI341" s="31"/>
      <c r="AHJ341" s="31"/>
      <c r="AHK341" s="31"/>
      <c r="AHL341" s="31"/>
      <c r="AHM341" s="31"/>
      <c r="AHN341" s="31"/>
      <c r="AHO341" s="31"/>
      <c r="AHP341" s="31"/>
      <c r="AHQ341" s="31"/>
      <c r="AHR341" s="31"/>
      <c r="AHS341" s="31"/>
      <c r="AHT341" s="31"/>
      <c r="AHU341" s="31"/>
      <c r="AHV341" s="31"/>
      <c r="AHW341" s="31"/>
      <c r="AHX341" s="31"/>
      <c r="AHY341" s="31"/>
      <c r="AHZ341" s="31"/>
      <c r="AIA341" s="31"/>
      <c r="AIB341" s="31"/>
      <c r="AIC341" s="31"/>
      <c r="AID341" s="31"/>
      <c r="AIE341" s="31"/>
      <c r="AIF341" s="31"/>
      <c r="AIG341" s="31"/>
      <c r="AIH341" s="31"/>
      <c r="AII341" s="31"/>
      <c r="AIJ341" s="31"/>
      <c r="AIK341" s="31"/>
      <c r="AIL341" s="31"/>
      <c r="AIM341" s="31"/>
      <c r="AIN341" s="31"/>
      <c r="AIO341" s="31"/>
      <c r="AIP341" s="31"/>
      <c r="AIQ341" s="31"/>
      <c r="AIR341" s="31"/>
      <c r="AIS341" s="31"/>
      <c r="AIT341" s="31"/>
      <c r="AIU341" s="31"/>
      <c r="AIV341" s="31"/>
      <c r="AIW341" s="31"/>
      <c r="AIX341" s="31"/>
      <c r="AIY341" s="31"/>
      <c r="AIZ341" s="31"/>
      <c r="AJA341" s="31"/>
      <c r="AJB341" s="31"/>
      <c r="AJC341" s="31"/>
      <c r="AJD341" s="31"/>
      <c r="AJE341" s="31"/>
      <c r="AJF341" s="31"/>
      <c r="AJG341" s="31"/>
      <c r="AJH341" s="31"/>
      <c r="AJI341" s="31"/>
      <c r="AJJ341" s="31"/>
      <c r="AJK341" s="31"/>
      <c r="AJL341" s="31"/>
      <c r="AJM341" s="31"/>
      <c r="AJN341" s="31"/>
      <c r="AJO341" s="31"/>
      <c r="AJP341" s="31"/>
      <c r="AJQ341" s="31"/>
      <c r="AJR341" s="31"/>
      <c r="AJS341" s="31"/>
      <c r="AJT341" s="31"/>
      <c r="AJU341" s="31"/>
      <c r="AJV341" s="31"/>
      <c r="AJW341" s="31"/>
      <c r="AJX341" s="31"/>
      <c r="AJY341" s="31"/>
      <c r="AJZ341" s="31"/>
      <c r="AKA341" s="31"/>
      <c r="AKB341" s="31"/>
      <c r="AKC341" s="31"/>
      <c r="AKD341" s="31"/>
      <c r="AKE341" s="31"/>
      <c r="AKF341" s="31"/>
      <c r="AKG341" s="31"/>
      <c r="AKH341" s="31"/>
      <c r="AKI341" s="31"/>
      <c r="AKJ341" s="31"/>
      <c r="AKK341" s="31"/>
      <c r="AKL341" s="31"/>
      <c r="AKM341" s="31"/>
      <c r="AKN341" s="31"/>
      <c r="AKO341" s="31"/>
      <c r="AKP341" s="31"/>
      <c r="AKQ341" s="31"/>
      <c r="AKR341" s="31"/>
      <c r="AKS341" s="31"/>
      <c r="AKT341" s="31"/>
      <c r="AKU341" s="31"/>
      <c r="AKV341" s="31"/>
      <c r="AKW341" s="31"/>
      <c r="AKX341" s="31"/>
      <c r="AKY341" s="31"/>
      <c r="AKZ341" s="31"/>
      <c r="ALA341" s="31"/>
      <c r="ALB341" s="31"/>
      <c r="ALC341" s="31"/>
      <c r="ALD341" s="31"/>
      <c r="ALE341" s="31"/>
      <c r="ALF341" s="31"/>
      <c r="ALG341" s="31"/>
      <c r="ALH341" s="31"/>
      <c r="ALI341" s="31"/>
      <c r="ALJ341" s="31"/>
      <c r="ALK341" s="31"/>
      <c r="ALL341" s="31"/>
      <c r="ALM341" s="31"/>
      <c r="ALN341" s="31"/>
      <c r="ALO341" s="31"/>
      <c r="ALP341" s="31"/>
      <c r="ALQ341" s="31"/>
      <c r="ALR341" s="31"/>
      <c r="ALS341" s="31"/>
      <c r="ALT341" s="31"/>
      <c r="ALU341" s="31"/>
      <c r="ALV341" s="31"/>
      <c r="ALW341" s="31"/>
      <c r="ALX341" s="31"/>
      <c r="ALY341" s="31"/>
      <c r="ALZ341" s="31"/>
      <c r="AMA341" s="31"/>
      <c r="AMB341" s="31"/>
      <c r="AMC341" s="31"/>
      <c r="AMD341" s="31"/>
      <c r="AME341" s="31"/>
      <c r="AMF341" s="31"/>
      <c r="AMG341" s="31"/>
      <c r="AMH341" s="31"/>
      <c r="AMI341" s="31"/>
      <c r="AMJ341" s="31"/>
      <c r="AMK341" s="31"/>
      <c r="AML341" s="31"/>
      <c r="AMM341" s="31"/>
      <c r="AMN341" s="31"/>
      <c r="AMO341" s="31"/>
      <c r="AMP341" s="31"/>
      <c r="AMQ341" s="31"/>
      <c r="AMR341" s="31"/>
      <c r="AMS341" s="31"/>
      <c r="AMT341" s="31"/>
      <c r="AMU341" s="31"/>
      <c r="AMV341" s="31"/>
      <c r="AMW341" s="31"/>
      <c r="AMX341" s="31"/>
      <c r="AMY341" s="31"/>
      <c r="AMZ341" s="31"/>
      <c r="ANA341" s="31"/>
      <c r="ANB341" s="31"/>
      <c r="ANC341" s="31"/>
      <c r="AND341" s="31"/>
      <c r="ANE341" s="31"/>
      <c r="ANF341" s="31"/>
      <c r="ANG341" s="31"/>
      <c r="ANH341" s="31"/>
      <c r="ANI341" s="31"/>
      <c r="ANJ341" s="31"/>
      <c r="ANK341" s="31"/>
      <c r="ANL341" s="31"/>
      <c r="ANM341" s="31"/>
      <c r="ANN341" s="31"/>
      <c r="ANO341" s="31"/>
      <c r="ANP341" s="31"/>
      <c r="ANQ341" s="31"/>
      <c r="ANR341" s="31"/>
      <c r="ANS341" s="31"/>
      <c r="ANT341" s="31"/>
      <c r="ANU341" s="31"/>
      <c r="ANV341" s="31"/>
      <c r="ANW341" s="31"/>
      <c r="ANX341" s="31"/>
      <c r="ANY341" s="31"/>
      <c r="ANZ341" s="31"/>
      <c r="AOA341" s="31"/>
      <c r="AOB341" s="31"/>
      <c r="AOC341" s="31"/>
      <c r="AOD341" s="31"/>
      <c r="AOE341" s="31"/>
      <c r="AOF341" s="31"/>
      <c r="AOG341" s="31"/>
      <c r="AOH341" s="31"/>
      <c r="AOI341" s="31"/>
      <c r="AOJ341" s="31"/>
      <c r="AOK341" s="31"/>
      <c r="AOL341" s="31"/>
      <c r="AOM341" s="31"/>
      <c r="AON341" s="31"/>
      <c r="AOO341" s="31"/>
      <c r="AOP341" s="31"/>
      <c r="AOQ341" s="31"/>
      <c r="AOR341" s="31"/>
      <c r="AOS341" s="31"/>
      <c r="AOT341" s="31"/>
      <c r="AOU341" s="31"/>
      <c r="AOV341" s="31"/>
      <c r="AOW341" s="31"/>
      <c r="AOX341" s="31"/>
      <c r="AOY341" s="31"/>
      <c r="AOZ341" s="31"/>
      <c r="APA341" s="31"/>
      <c r="APB341" s="31"/>
      <c r="APC341" s="31"/>
      <c r="APD341" s="31"/>
      <c r="APE341" s="31"/>
      <c r="APF341" s="31"/>
      <c r="APG341" s="31"/>
      <c r="APH341" s="31"/>
      <c r="API341" s="31"/>
      <c r="APJ341" s="31"/>
      <c r="APK341" s="31"/>
      <c r="APL341" s="31"/>
      <c r="APM341" s="31"/>
      <c r="APN341" s="31"/>
      <c r="APO341" s="31"/>
      <c r="APP341" s="31"/>
      <c r="APQ341" s="31"/>
      <c r="APR341" s="31"/>
      <c r="APS341" s="31"/>
      <c r="APT341" s="31"/>
      <c r="APU341" s="31"/>
      <c r="APV341" s="31"/>
      <c r="APW341" s="31"/>
      <c r="APX341" s="31"/>
      <c r="APY341" s="31"/>
      <c r="APZ341" s="31"/>
      <c r="AQA341" s="31"/>
      <c r="AQB341" s="31"/>
      <c r="AQC341" s="31"/>
      <c r="AQD341" s="31"/>
      <c r="AQE341" s="31"/>
      <c r="AQF341" s="31"/>
      <c r="AQG341" s="31"/>
      <c r="AQH341" s="31"/>
      <c r="AQI341" s="31"/>
      <c r="AQJ341" s="31"/>
      <c r="AQK341" s="31"/>
      <c r="AQL341" s="31"/>
      <c r="AQM341" s="31"/>
      <c r="AQN341" s="31"/>
      <c r="AQO341" s="31"/>
      <c r="AQP341" s="31"/>
      <c r="AQQ341" s="31"/>
      <c r="AQR341" s="31"/>
      <c r="AQS341" s="31"/>
      <c r="AQT341" s="31"/>
      <c r="AQU341" s="31"/>
      <c r="AQV341" s="31"/>
      <c r="AQW341" s="31"/>
      <c r="AQX341" s="31"/>
      <c r="AQY341" s="31"/>
      <c r="AQZ341" s="31"/>
      <c r="ARA341" s="31"/>
      <c r="ARB341" s="31"/>
      <c r="ARC341" s="31"/>
      <c r="ARD341" s="31"/>
      <c r="ARE341" s="31"/>
      <c r="ARF341" s="31"/>
      <c r="ARG341" s="31"/>
      <c r="ARH341" s="31"/>
      <c r="ARI341" s="31"/>
      <c r="ARJ341" s="31"/>
      <c r="ARK341" s="31"/>
      <c r="ARL341" s="31"/>
      <c r="ARM341" s="31"/>
      <c r="ARN341" s="31"/>
      <c r="ARO341" s="31"/>
      <c r="ARP341" s="31"/>
      <c r="ARQ341" s="31"/>
      <c r="ARR341" s="31"/>
      <c r="ARS341" s="31"/>
      <c r="ART341" s="31"/>
      <c r="ARU341" s="31"/>
      <c r="ARV341" s="31"/>
      <c r="ARW341" s="31"/>
      <c r="ARX341" s="31"/>
      <c r="ARY341" s="31"/>
      <c r="ARZ341" s="31"/>
      <c r="ASA341" s="31"/>
      <c r="ASB341" s="31"/>
      <c r="ASC341" s="31"/>
      <c r="ASD341" s="31"/>
      <c r="ASE341" s="31"/>
      <c r="ASF341" s="31"/>
      <c r="ASG341" s="31"/>
      <c r="ASH341" s="31"/>
      <c r="ASI341" s="31"/>
      <c r="ASJ341" s="31"/>
      <c r="ASK341" s="31"/>
      <c r="ASL341" s="31"/>
      <c r="ASM341" s="31"/>
      <c r="ASN341" s="31"/>
      <c r="ASO341" s="31"/>
      <c r="ASP341" s="31"/>
      <c r="ASQ341" s="31"/>
      <c r="ASR341" s="31"/>
      <c r="ASS341" s="31"/>
      <c r="AST341" s="31"/>
      <c r="ASU341" s="31"/>
      <c r="ASV341" s="31"/>
      <c r="ASW341" s="31"/>
      <c r="ASX341" s="31"/>
      <c r="ASY341" s="31"/>
      <c r="ASZ341" s="31"/>
      <c r="ATA341" s="31"/>
      <c r="ATB341" s="31"/>
      <c r="ATC341" s="31"/>
      <c r="ATD341" s="31"/>
      <c r="ATE341" s="31"/>
      <c r="ATF341" s="31"/>
      <c r="ATG341" s="31"/>
      <c r="ATH341" s="31"/>
      <c r="ATI341" s="31"/>
      <c r="ATJ341" s="31"/>
      <c r="ATK341" s="31"/>
      <c r="ATL341" s="31"/>
      <c r="ATM341" s="31"/>
      <c r="ATN341" s="31"/>
      <c r="ATO341" s="31"/>
      <c r="ATP341" s="31"/>
      <c r="ATQ341" s="31"/>
      <c r="ATR341" s="31"/>
      <c r="ATS341" s="31"/>
      <c r="ATT341" s="31"/>
      <c r="ATU341" s="31"/>
      <c r="ATV341" s="31"/>
      <c r="ATW341" s="31"/>
      <c r="ATX341" s="31"/>
      <c r="ATY341" s="31"/>
      <c r="ATZ341" s="31"/>
      <c r="AUA341" s="31"/>
      <c r="AUB341" s="31"/>
      <c r="AUC341" s="31"/>
      <c r="AUD341" s="31"/>
      <c r="AUE341" s="31"/>
      <c r="AUF341" s="31"/>
      <c r="AUG341" s="31"/>
      <c r="AUH341" s="31"/>
      <c r="AUI341" s="31"/>
      <c r="AUJ341" s="31"/>
      <c r="AUK341" s="31"/>
      <c r="AUL341" s="31"/>
      <c r="AUM341" s="31"/>
      <c r="AUN341" s="31"/>
      <c r="AUO341" s="31"/>
      <c r="AUP341" s="31"/>
      <c r="AUQ341" s="31"/>
      <c r="AUR341" s="31"/>
      <c r="AUS341" s="31"/>
      <c r="AUT341" s="31"/>
      <c r="AUU341" s="31"/>
      <c r="AUV341" s="31"/>
      <c r="AUW341" s="31"/>
      <c r="AUX341" s="31"/>
      <c r="AUY341" s="31"/>
      <c r="AUZ341" s="31"/>
      <c r="AVA341" s="31"/>
      <c r="AVB341" s="31"/>
      <c r="AVC341" s="31"/>
      <c r="AVD341" s="31"/>
      <c r="AVE341" s="31"/>
      <c r="AVF341" s="31"/>
      <c r="AVG341" s="31"/>
      <c r="AVH341" s="31"/>
      <c r="AVI341" s="31"/>
      <c r="AVJ341" s="31"/>
      <c r="AVK341" s="31"/>
      <c r="AVL341" s="31"/>
      <c r="AVM341" s="31"/>
      <c r="AVN341" s="31"/>
      <c r="AVO341" s="31"/>
      <c r="AVP341" s="31"/>
      <c r="AVQ341" s="31"/>
      <c r="AVR341" s="31"/>
      <c r="AVS341" s="31"/>
      <c r="AVT341" s="31"/>
      <c r="AVU341" s="31"/>
      <c r="AVV341" s="31"/>
      <c r="AVW341" s="31"/>
      <c r="AVX341" s="31"/>
      <c r="AVY341" s="31"/>
      <c r="AVZ341" s="31"/>
      <c r="AWA341" s="31"/>
      <c r="AWB341" s="31"/>
      <c r="AWC341" s="31"/>
      <c r="AWD341" s="31"/>
      <c r="AWE341" s="31"/>
      <c r="AWF341" s="31"/>
      <c r="AWG341" s="31"/>
      <c r="AWH341" s="31"/>
      <c r="AWI341" s="31"/>
      <c r="AWJ341" s="31"/>
      <c r="AWK341" s="31"/>
      <c r="AWL341" s="31"/>
      <c r="AWM341" s="31"/>
      <c r="AWN341" s="31"/>
      <c r="AWO341" s="31"/>
      <c r="AWP341" s="31"/>
      <c r="AWQ341" s="31"/>
      <c r="AWR341" s="31"/>
      <c r="AWS341" s="31"/>
      <c r="AWT341" s="31"/>
      <c r="AWU341" s="31"/>
      <c r="AWV341" s="31"/>
      <c r="AWW341" s="31"/>
      <c r="AWX341" s="31"/>
      <c r="AWY341" s="31"/>
      <c r="AWZ341" s="31"/>
      <c r="AXA341" s="31"/>
      <c r="AXB341" s="31"/>
      <c r="AXC341" s="31"/>
      <c r="AXD341" s="31"/>
      <c r="AXE341" s="31"/>
      <c r="AXF341" s="31"/>
      <c r="AXG341" s="31"/>
      <c r="AXH341" s="31"/>
      <c r="AXI341" s="31"/>
      <c r="AXJ341" s="31"/>
      <c r="AXK341" s="31"/>
      <c r="AXL341" s="31"/>
      <c r="AXM341" s="31"/>
      <c r="AXN341" s="31"/>
      <c r="AXO341" s="31"/>
      <c r="AXP341" s="31"/>
      <c r="AXQ341" s="31"/>
      <c r="AXR341" s="31"/>
      <c r="AXS341" s="31"/>
      <c r="AXT341" s="31"/>
      <c r="AXU341" s="31"/>
      <c r="AXV341" s="31"/>
      <c r="AXW341" s="31"/>
      <c r="AXX341" s="31"/>
      <c r="AXY341" s="31"/>
      <c r="AXZ341" s="31"/>
      <c r="AYA341" s="31"/>
      <c r="AYB341" s="31"/>
      <c r="AYC341" s="31"/>
      <c r="AYD341" s="31"/>
      <c r="AYE341" s="31"/>
      <c r="AYF341" s="31"/>
      <c r="AYG341" s="31"/>
      <c r="AYH341" s="31"/>
      <c r="AYI341" s="31"/>
      <c r="AYJ341" s="31"/>
      <c r="AYK341" s="31"/>
      <c r="AYL341" s="31"/>
      <c r="AYM341" s="31"/>
      <c r="AYN341" s="31"/>
      <c r="AYO341" s="31"/>
      <c r="AYP341" s="31"/>
      <c r="AYQ341" s="31"/>
      <c r="AYR341" s="31"/>
      <c r="AYS341" s="31"/>
      <c r="AYT341" s="31"/>
      <c r="AYU341" s="31"/>
      <c r="AYV341" s="31"/>
      <c r="AYW341" s="31"/>
      <c r="AYX341" s="31"/>
      <c r="AYY341" s="31"/>
      <c r="AYZ341" s="31"/>
      <c r="AZA341" s="31"/>
      <c r="AZB341" s="31"/>
      <c r="AZC341" s="31"/>
      <c r="AZD341" s="31"/>
      <c r="AZE341" s="31"/>
      <c r="AZF341" s="31"/>
      <c r="AZG341" s="31"/>
      <c r="AZH341" s="31"/>
      <c r="AZI341" s="31"/>
      <c r="AZJ341" s="31"/>
      <c r="AZK341" s="31"/>
      <c r="AZL341" s="31"/>
      <c r="AZM341" s="31"/>
      <c r="AZN341" s="31"/>
      <c r="AZO341" s="31"/>
      <c r="AZP341" s="31"/>
      <c r="AZQ341" s="31"/>
      <c r="AZR341" s="31"/>
      <c r="AZS341" s="31"/>
      <c r="AZT341" s="31"/>
      <c r="AZU341" s="31"/>
      <c r="AZV341" s="31"/>
      <c r="AZW341" s="31"/>
      <c r="AZX341" s="31"/>
      <c r="AZY341" s="31"/>
      <c r="AZZ341" s="31"/>
      <c r="BAA341" s="31"/>
      <c r="BAB341" s="31"/>
      <c r="BAC341" s="31"/>
      <c r="BAD341" s="31"/>
      <c r="BAE341" s="31"/>
      <c r="BAF341" s="31"/>
      <c r="BAG341" s="31"/>
      <c r="BAH341" s="31"/>
      <c r="BAI341" s="31"/>
      <c r="BAJ341" s="31"/>
      <c r="BAK341" s="31"/>
      <c r="BAL341" s="31"/>
      <c r="BAM341" s="31"/>
      <c r="BAN341" s="31"/>
      <c r="BAO341" s="31"/>
      <c r="BAP341" s="31"/>
      <c r="BAQ341" s="31"/>
      <c r="BAR341" s="31"/>
      <c r="BAS341" s="31"/>
      <c r="BAT341" s="31"/>
      <c r="BAU341" s="31"/>
      <c r="BAV341" s="31"/>
      <c r="BAW341" s="31"/>
      <c r="BAX341" s="31"/>
      <c r="BAY341" s="31"/>
      <c r="BAZ341" s="31"/>
      <c r="BBA341" s="31"/>
      <c r="BBB341" s="31"/>
      <c r="BBC341" s="31"/>
      <c r="BBD341" s="31"/>
      <c r="BBE341" s="31"/>
      <c r="BBF341" s="31"/>
      <c r="BBG341" s="31"/>
      <c r="BBH341" s="31"/>
      <c r="BBI341" s="31"/>
      <c r="BBJ341" s="31"/>
      <c r="BBK341" s="31"/>
      <c r="BBL341" s="31"/>
      <c r="BBM341" s="31"/>
      <c r="BBN341" s="31"/>
      <c r="BBO341" s="31"/>
      <c r="BBP341" s="31"/>
      <c r="BBQ341" s="31"/>
      <c r="BBR341" s="31"/>
      <c r="BBS341" s="31"/>
      <c r="BBT341" s="31"/>
      <c r="BBU341" s="31"/>
      <c r="BBV341" s="31"/>
      <c r="BBW341" s="31"/>
      <c r="BBX341" s="31"/>
      <c r="BBY341" s="31"/>
      <c r="BBZ341" s="31"/>
      <c r="BCA341" s="31"/>
      <c r="BCB341" s="31"/>
      <c r="BCC341" s="31"/>
      <c r="BCD341" s="31"/>
      <c r="BCE341" s="31"/>
      <c r="BCF341" s="31"/>
      <c r="BCG341" s="31"/>
      <c r="BCH341" s="31"/>
      <c r="BCI341" s="31"/>
      <c r="BCJ341" s="31"/>
      <c r="BCK341" s="31"/>
      <c r="BCL341" s="31"/>
      <c r="BCM341" s="31"/>
      <c r="BCN341" s="31"/>
      <c r="BCO341" s="31"/>
      <c r="BCP341" s="31"/>
      <c r="BCQ341" s="31"/>
      <c r="BCR341" s="31"/>
      <c r="BCS341" s="31"/>
      <c r="BCT341" s="31"/>
      <c r="BCU341" s="31"/>
      <c r="BCV341" s="31"/>
      <c r="BCW341" s="31"/>
      <c r="BCX341" s="31"/>
      <c r="BCY341" s="31"/>
      <c r="BCZ341" s="31"/>
      <c r="BDA341" s="31"/>
      <c r="BDB341" s="31"/>
      <c r="BDC341" s="31"/>
      <c r="BDD341" s="31"/>
      <c r="BDE341" s="31"/>
      <c r="BDF341" s="31"/>
      <c r="BDG341" s="31"/>
      <c r="BDH341" s="31"/>
      <c r="BDI341" s="31"/>
      <c r="BDJ341" s="31"/>
      <c r="BDK341" s="31"/>
      <c r="BDL341" s="31"/>
      <c r="BDM341" s="31"/>
      <c r="BDN341" s="31"/>
      <c r="BDO341" s="31"/>
      <c r="BDP341" s="31"/>
      <c r="BDQ341" s="31"/>
      <c r="BDR341" s="31"/>
      <c r="BDS341" s="31"/>
      <c r="BDT341" s="31"/>
      <c r="BDU341" s="31"/>
      <c r="BDV341" s="31"/>
      <c r="BDW341" s="31"/>
      <c r="BDX341" s="31"/>
      <c r="BDY341" s="31"/>
      <c r="BDZ341" s="31"/>
      <c r="BEA341" s="31"/>
      <c r="BEB341" s="31"/>
      <c r="BEC341" s="31"/>
      <c r="BED341" s="31"/>
      <c r="BEE341" s="31"/>
      <c r="BEF341" s="31"/>
      <c r="BEG341" s="31"/>
      <c r="BEH341" s="31"/>
      <c r="BEI341" s="31"/>
      <c r="BEJ341" s="31"/>
      <c r="BEK341" s="31"/>
      <c r="BEL341" s="31"/>
      <c r="BEM341" s="31"/>
      <c r="BEN341" s="31"/>
      <c r="BEO341" s="31"/>
      <c r="BEP341" s="31"/>
      <c r="BEQ341" s="31"/>
      <c r="BER341" s="31"/>
      <c r="BES341" s="31"/>
      <c r="BET341" s="31"/>
      <c r="BEU341" s="31"/>
      <c r="BEV341" s="31"/>
      <c r="BEW341" s="31"/>
      <c r="BEX341" s="31"/>
      <c r="BEY341" s="31"/>
      <c r="BEZ341" s="31"/>
      <c r="BFA341" s="31"/>
      <c r="BFB341" s="31"/>
      <c r="BFC341" s="31"/>
      <c r="BFD341" s="31"/>
      <c r="BFE341" s="31"/>
      <c r="BFF341" s="31"/>
      <c r="BFG341" s="31"/>
      <c r="BFH341" s="31"/>
      <c r="BFI341" s="31"/>
      <c r="BFJ341" s="31"/>
      <c r="BFK341" s="31"/>
      <c r="BFL341" s="31"/>
      <c r="BFM341" s="31"/>
      <c r="BFN341" s="31"/>
      <c r="BFO341" s="31"/>
      <c r="BFP341" s="31"/>
      <c r="BFQ341" s="31"/>
      <c r="BFR341" s="31"/>
      <c r="BFS341" s="31"/>
      <c r="BFT341" s="31"/>
      <c r="BFU341" s="31"/>
      <c r="BFV341" s="31"/>
      <c r="BFW341" s="31"/>
      <c r="BFX341" s="31"/>
      <c r="BFY341" s="31"/>
      <c r="BFZ341" s="31"/>
      <c r="BGA341" s="31"/>
      <c r="BGB341" s="31"/>
      <c r="BGC341" s="31"/>
      <c r="BGD341" s="31"/>
      <c r="BGE341" s="31"/>
      <c r="BGF341" s="31"/>
      <c r="BGG341" s="31"/>
      <c r="BGH341" s="31"/>
      <c r="BGI341" s="31"/>
      <c r="BGJ341" s="31"/>
      <c r="BGK341" s="31"/>
      <c r="BGL341" s="31"/>
      <c r="BGM341" s="31"/>
      <c r="BGN341" s="31"/>
      <c r="BGO341" s="31"/>
      <c r="BGP341" s="31"/>
      <c r="BGQ341" s="31"/>
      <c r="BGR341" s="31"/>
      <c r="BGS341" s="31"/>
      <c r="BGT341" s="31"/>
      <c r="BGU341" s="31"/>
      <c r="BGV341" s="31"/>
      <c r="BGW341" s="31"/>
      <c r="BGX341" s="31"/>
      <c r="BGY341" s="31"/>
      <c r="BGZ341" s="31"/>
      <c r="BHA341" s="31"/>
      <c r="BHB341" s="31"/>
      <c r="BHC341" s="31"/>
      <c r="BHD341" s="31"/>
      <c r="BHE341" s="31"/>
      <c r="BHF341" s="31"/>
      <c r="BHG341" s="31"/>
      <c r="BHH341" s="31"/>
      <c r="BHI341" s="31"/>
      <c r="BHJ341" s="31"/>
      <c r="BHK341" s="31"/>
      <c r="BHL341" s="31"/>
      <c r="BHM341" s="31"/>
      <c r="BHN341" s="31"/>
      <c r="BHO341" s="31"/>
      <c r="BHP341" s="31"/>
      <c r="BHQ341" s="31"/>
      <c r="BHR341" s="31"/>
      <c r="BHS341" s="31"/>
      <c r="BHT341" s="31"/>
      <c r="BHU341" s="31"/>
      <c r="BHV341" s="31"/>
      <c r="BHW341" s="31"/>
      <c r="BHX341" s="31"/>
      <c r="BHY341" s="31"/>
      <c r="BHZ341" s="31"/>
      <c r="BIA341" s="31"/>
      <c r="BIB341" s="31"/>
      <c r="BIC341" s="31"/>
      <c r="BID341" s="31"/>
      <c r="BIE341" s="31"/>
      <c r="BIF341" s="31"/>
      <c r="BIG341" s="31"/>
      <c r="BIH341" s="31"/>
      <c r="BII341" s="31"/>
      <c r="BIJ341" s="31"/>
      <c r="BIK341" s="31"/>
      <c r="BIL341" s="31"/>
      <c r="BIM341" s="31"/>
      <c r="BIN341" s="31"/>
      <c r="BIO341" s="31"/>
      <c r="BIP341" s="31"/>
      <c r="BIQ341" s="31"/>
      <c r="BIR341" s="31"/>
      <c r="BIS341" s="31"/>
      <c r="BIT341" s="31"/>
      <c r="BIU341" s="31"/>
      <c r="BIV341" s="31"/>
      <c r="BIW341" s="31"/>
      <c r="BIX341" s="31"/>
      <c r="BIY341" s="31"/>
      <c r="BIZ341" s="31"/>
      <c r="BJA341" s="31"/>
      <c r="BJB341" s="31"/>
      <c r="BJC341" s="31"/>
      <c r="BJD341" s="31"/>
      <c r="BJE341" s="31"/>
      <c r="BJF341" s="31"/>
      <c r="BJG341" s="31"/>
      <c r="BJH341" s="31"/>
      <c r="BJI341" s="31"/>
      <c r="BJJ341" s="31"/>
      <c r="BJK341" s="31"/>
      <c r="BJL341" s="31"/>
      <c r="BJM341" s="31"/>
      <c r="BJN341" s="31"/>
      <c r="BJO341" s="31"/>
      <c r="BJP341" s="31"/>
      <c r="BJQ341" s="31"/>
      <c r="BJR341" s="31"/>
      <c r="BJS341" s="31"/>
      <c r="BJT341" s="31"/>
      <c r="BJU341" s="31"/>
      <c r="BJV341" s="31"/>
      <c r="BJW341" s="31"/>
      <c r="BJX341" s="31"/>
      <c r="BJY341" s="31"/>
      <c r="BJZ341" s="31"/>
      <c r="BKA341" s="31"/>
      <c r="BKB341" s="31"/>
      <c r="BKC341" s="31"/>
      <c r="BKD341" s="31"/>
      <c r="BKE341" s="31"/>
      <c r="BKF341" s="31"/>
      <c r="BKG341" s="31"/>
      <c r="BKH341" s="31"/>
      <c r="BKI341" s="31"/>
      <c r="BKJ341" s="31"/>
      <c r="BKK341" s="31"/>
      <c r="BKL341" s="31"/>
      <c r="BKM341" s="31"/>
      <c r="BKN341" s="31"/>
      <c r="BKO341" s="31"/>
      <c r="BKP341" s="31"/>
      <c r="BKQ341" s="31"/>
      <c r="BKR341" s="31"/>
      <c r="BKS341" s="31"/>
      <c r="BKT341" s="31"/>
      <c r="BKU341" s="31"/>
      <c r="BKV341" s="31"/>
      <c r="BKW341" s="31"/>
      <c r="BKX341" s="31"/>
      <c r="BKY341" s="31"/>
      <c r="BKZ341" s="31"/>
      <c r="BLA341" s="31"/>
      <c r="BLB341" s="31"/>
      <c r="BLC341" s="31"/>
      <c r="BLD341" s="31"/>
      <c r="BLE341" s="31"/>
      <c r="BLF341" s="31"/>
      <c r="BLG341" s="31"/>
      <c r="BLH341" s="31"/>
      <c r="BLI341" s="31"/>
      <c r="BLJ341" s="31"/>
      <c r="BLK341" s="31"/>
      <c r="BLL341" s="31"/>
      <c r="BLM341" s="31"/>
      <c r="BLN341" s="31"/>
      <c r="BLO341" s="31"/>
      <c r="BLP341" s="31"/>
      <c r="BLQ341" s="31"/>
      <c r="BLR341" s="31"/>
      <c r="BLS341" s="31"/>
      <c r="BLT341" s="31"/>
      <c r="BLU341" s="31"/>
      <c r="BLV341" s="31"/>
      <c r="BLW341" s="31"/>
      <c r="BLX341" s="31"/>
      <c r="BLY341" s="31"/>
      <c r="BLZ341" s="31"/>
      <c r="BMA341" s="31"/>
      <c r="BMB341" s="31"/>
      <c r="BMC341" s="31"/>
      <c r="BMD341" s="31"/>
      <c r="BME341" s="31"/>
      <c r="BMF341" s="31"/>
      <c r="BMG341" s="31"/>
      <c r="BMH341" s="31"/>
      <c r="BMI341" s="31"/>
      <c r="BMJ341" s="31"/>
      <c r="BMK341" s="31"/>
      <c r="BML341" s="31"/>
      <c r="BMM341" s="31"/>
      <c r="BMN341" s="31"/>
      <c r="BMO341" s="31"/>
      <c r="BMP341" s="31"/>
      <c r="BMQ341" s="31"/>
      <c r="BMR341" s="31"/>
      <c r="BMS341" s="31"/>
      <c r="BMT341" s="31"/>
      <c r="BMU341" s="31"/>
      <c r="BMV341" s="31"/>
      <c r="BMW341" s="31"/>
      <c r="BMX341" s="31"/>
      <c r="BMY341" s="31"/>
      <c r="BMZ341" s="31"/>
      <c r="BNA341" s="31"/>
      <c r="BNB341" s="31"/>
      <c r="BNC341" s="31"/>
      <c r="BND341" s="31"/>
      <c r="BNE341" s="31"/>
      <c r="BNF341" s="31"/>
      <c r="BNG341" s="31"/>
      <c r="BNH341" s="31"/>
      <c r="BNI341" s="31"/>
      <c r="BNJ341" s="31"/>
      <c r="BNK341" s="31"/>
      <c r="BNL341" s="31"/>
      <c r="BNM341" s="31"/>
      <c r="BNN341" s="31"/>
      <c r="BNO341" s="31"/>
      <c r="BNP341" s="31"/>
      <c r="BNQ341" s="31"/>
      <c r="BNR341" s="31"/>
      <c r="BNS341" s="31"/>
      <c r="BNT341" s="31"/>
      <c r="BNU341" s="31"/>
      <c r="BNV341" s="31"/>
      <c r="BNW341" s="31"/>
      <c r="BNX341" s="31"/>
      <c r="BNY341" s="31"/>
      <c r="BNZ341" s="31"/>
      <c r="BOA341" s="31"/>
      <c r="BOB341" s="31"/>
      <c r="BOC341" s="31"/>
      <c r="BOD341" s="31"/>
      <c r="BOE341" s="31"/>
      <c r="BOF341" s="31"/>
      <c r="BOG341" s="31"/>
      <c r="BOH341" s="31"/>
      <c r="BOI341" s="31"/>
      <c r="BOJ341" s="31"/>
      <c r="BOK341" s="31"/>
      <c r="BOL341" s="31"/>
      <c r="BOM341" s="31"/>
      <c r="BON341" s="31"/>
      <c r="BOO341" s="31"/>
      <c r="BOP341" s="31"/>
      <c r="BOQ341" s="31"/>
      <c r="BOR341" s="31"/>
      <c r="BOS341" s="31"/>
      <c r="BOT341" s="31"/>
      <c r="BOU341" s="31"/>
      <c r="BOV341" s="31"/>
      <c r="BOW341" s="31"/>
      <c r="BOX341" s="31"/>
      <c r="BOY341" s="31"/>
      <c r="BOZ341" s="31"/>
      <c r="BPA341" s="31"/>
      <c r="BPB341" s="31"/>
      <c r="BPC341" s="31"/>
      <c r="BPD341" s="31"/>
      <c r="BPE341" s="31"/>
      <c r="BPF341" s="31"/>
      <c r="BPG341" s="31"/>
      <c r="BPH341" s="31"/>
      <c r="BPI341" s="31"/>
      <c r="BPJ341" s="31"/>
      <c r="BPK341" s="31"/>
      <c r="BPL341" s="31"/>
      <c r="BPM341" s="31"/>
      <c r="BPN341" s="31"/>
      <c r="BPO341" s="31"/>
      <c r="BPP341" s="31"/>
      <c r="BPQ341" s="31"/>
      <c r="BPR341" s="31"/>
      <c r="BPS341" s="31"/>
      <c r="BPT341" s="31"/>
      <c r="BPU341" s="31"/>
      <c r="BPV341" s="31"/>
      <c r="BPW341" s="31"/>
      <c r="BPX341" s="31"/>
      <c r="BPY341" s="31"/>
      <c r="BPZ341" s="31"/>
      <c r="BQA341" s="31"/>
      <c r="BQB341" s="31"/>
      <c r="BQC341" s="31"/>
      <c r="BQD341" s="31"/>
      <c r="BQE341" s="31"/>
      <c r="BQF341" s="31"/>
      <c r="BQG341" s="31"/>
      <c r="BQH341" s="31"/>
      <c r="BQI341" s="31"/>
      <c r="BQJ341" s="31"/>
      <c r="BQK341" s="31"/>
      <c r="BQL341" s="31"/>
      <c r="BQM341" s="31"/>
      <c r="BQN341" s="31"/>
      <c r="BQO341" s="31"/>
      <c r="BQP341" s="31"/>
      <c r="BQQ341" s="31"/>
      <c r="BQR341" s="31"/>
      <c r="BQS341" s="31"/>
      <c r="BQT341" s="31"/>
      <c r="BQU341" s="31"/>
      <c r="BQV341" s="31"/>
      <c r="BQW341" s="31"/>
      <c r="BQX341" s="31"/>
      <c r="BQY341" s="31"/>
      <c r="BQZ341" s="31"/>
      <c r="BRA341" s="31"/>
      <c r="BRB341" s="31"/>
      <c r="BRC341" s="31"/>
      <c r="BRD341" s="31"/>
      <c r="BRE341" s="31"/>
      <c r="BRF341" s="31"/>
      <c r="BRG341" s="31"/>
      <c r="BRH341" s="31"/>
      <c r="BRI341" s="31"/>
      <c r="BRJ341" s="31"/>
      <c r="BRK341" s="31"/>
      <c r="BRL341" s="31"/>
      <c r="BRM341" s="31"/>
      <c r="BRN341" s="31"/>
      <c r="BRO341" s="31"/>
      <c r="BRP341" s="31"/>
      <c r="BRQ341" s="31"/>
      <c r="BRR341" s="31"/>
      <c r="BRS341" s="31"/>
      <c r="BRT341" s="31"/>
      <c r="BRU341" s="31"/>
      <c r="BRV341" s="31"/>
      <c r="BRW341" s="31"/>
      <c r="BRX341" s="31"/>
      <c r="BRY341" s="31"/>
      <c r="BRZ341" s="31"/>
      <c r="BSA341" s="31"/>
      <c r="BSB341" s="31"/>
      <c r="BSC341" s="31"/>
      <c r="BSD341" s="31"/>
      <c r="BSE341" s="31"/>
      <c r="BSF341" s="31"/>
      <c r="BSG341" s="31"/>
      <c r="BSH341" s="31"/>
      <c r="BSI341" s="31"/>
      <c r="BSJ341" s="31"/>
      <c r="BSK341" s="31"/>
      <c r="BSL341" s="31"/>
      <c r="BSM341" s="31"/>
      <c r="BSN341" s="31"/>
      <c r="BSO341" s="31"/>
      <c r="BSP341" s="31"/>
      <c r="BSQ341" s="31"/>
      <c r="BSR341" s="31"/>
      <c r="BSS341" s="31"/>
      <c r="BST341" s="31"/>
      <c r="BSU341" s="31"/>
      <c r="BSV341" s="31"/>
      <c r="BSW341" s="31"/>
      <c r="BSX341" s="31"/>
      <c r="BSY341" s="31"/>
      <c r="BSZ341" s="31"/>
      <c r="BTA341" s="31"/>
      <c r="BTB341" s="31"/>
      <c r="BTC341" s="31"/>
      <c r="BTD341" s="31"/>
      <c r="BTE341" s="31"/>
      <c r="BTF341" s="31"/>
      <c r="BTG341" s="31"/>
      <c r="BTH341" s="31"/>
      <c r="BTI341" s="31"/>
      <c r="BTJ341" s="31"/>
      <c r="BTK341" s="31"/>
      <c r="BTL341" s="31"/>
      <c r="BTM341" s="31"/>
      <c r="BTN341" s="31"/>
      <c r="BTO341" s="31"/>
      <c r="BTP341" s="31"/>
      <c r="BTQ341" s="31"/>
      <c r="BTR341" s="31"/>
      <c r="BTS341" s="31"/>
      <c r="BTT341" s="31"/>
      <c r="BTU341" s="31"/>
      <c r="BTV341" s="31"/>
      <c r="BTW341" s="31"/>
      <c r="BTX341" s="31"/>
      <c r="BTY341" s="31"/>
      <c r="BTZ341" s="31"/>
      <c r="BUA341" s="31"/>
      <c r="BUB341" s="31"/>
      <c r="BUC341" s="31"/>
      <c r="BUD341" s="31"/>
      <c r="BUE341" s="31"/>
      <c r="BUF341" s="31"/>
      <c r="BUG341" s="31"/>
      <c r="BUH341" s="31"/>
      <c r="BUI341" s="31"/>
      <c r="BUJ341" s="31"/>
      <c r="BUK341" s="31"/>
      <c r="BUL341" s="31"/>
      <c r="BUM341" s="31"/>
      <c r="BUN341" s="31"/>
      <c r="BUO341" s="31"/>
      <c r="BUP341" s="31"/>
      <c r="BUQ341" s="31"/>
      <c r="BUR341" s="31"/>
      <c r="BUS341" s="31"/>
      <c r="BUT341" s="31"/>
      <c r="BUU341" s="31"/>
      <c r="BUV341" s="31"/>
      <c r="BUW341" s="31"/>
      <c r="BUX341" s="31"/>
      <c r="BUY341" s="31"/>
      <c r="BUZ341" s="31"/>
      <c r="BVA341" s="31"/>
      <c r="BVB341" s="31"/>
      <c r="BVC341" s="31"/>
      <c r="BVD341" s="31"/>
      <c r="BVE341" s="31"/>
      <c r="BVF341" s="31"/>
      <c r="BVG341" s="31"/>
      <c r="BVH341" s="31"/>
      <c r="BVI341" s="31"/>
      <c r="BVJ341" s="31"/>
      <c r="BVK341" s="31"/>
      <c r="BVL341" s="31"/>
      <c r="BVM341" s="31"/>
      <c r="BVN341" s="31"/>
      <c r="BVO341" s="31"/>
      <c r="BVP341" s="31"/>
      <c r="BVQ341" s="31"/>
      <c r="BVR341" s="31"/>
      <c r="BVS341" s="31"/>
      <c r="BVT341" s="31"/>
      <c r="BVU341" s="31"/>
      <c r="BVV341" s="31"/>
      <c r="BVW341" s="31"/>
      <c r="BVX341" s="31"/>
      <c r="BVY341" s="31"/>
      <c r="BVZ341" s="31"/>
      <c r="BWA341" s="31"/>
      <c r="BWB341" s="31"/>
      <c r="BWC341" s="31"/>
      <c r="BWD341" s="31"/>
      <c r="BWE341" s="31"/>
      <c r="BWF341" s="31"/>
      <c r="BWG341" s="31"/>
      <c r="BWH341" s="31"/>
      <c r="BWI341" s="31"/>
      <c r="BWJ341" s="31"/>
      <c r="BWK341" s="31"/>
      <c r="BWL341" s="31"/>
      <c r="BWM341" s="31"/>
      <c r="BWN341" s="31"/>
      <c r="BWO341" s="31"/>
      <c r="BWP341" s="31"/>
      <c r="BWQ341" s="31"/>
      <c r="BWR341" s="31"/>
      <c r="BWS341" s="31"/>
      <c r="BWT341" s="31"/>
      <c r="BWU341" s="31"/>
      <c r="BWV341" s="31"/>
      <c r="BWW341" s="31"/>
      <c r="BWX341" s="31"/>
      <c r="BWY341" s="31"/>
      <c r="BWZ341" s="31"/>
      <c r="BXA341" s="31"/>
      <c r="BXB341" s="31"/>
      <c r="BXC341" s="31"/>
      <c r="BXD341" s="31"/>
      <c r="BXE341" s="31"/>
      <c r="BXF341" s="31"/>
      <c r="BXG341" s="31"/>
      <c r="BXH341" s="31"/>
      <c r="BXI341" s="31"/>
      <c r="BXJ341" s="31"/>
      <c r="BXK341" s="31"/>
      <c r="BXL341" s="31"/>
      <c r="BXM341" s="31"/>
      <c r="BXN341" s="31"/>
      <c r="BXO341" s="31"/>
      <c r="BXP341" s="31"/>
      <c r="BXQ341" s="31"/>
      <c r="BXR341" s="31"/>
      <c r="BXS341" s="31"/>
      <c r="BXT341" s="31"/>
      <c r="BXU341" s="31"/>
      <c r="BXV341" s="31"/>
      <c r="BXW341" s="31"/>
      <c r="BXX341" s="31"/>
      <c r="BXY341" s="31"/>
      <c r="BXZ341" s="31"/>
      <c r="BYA341" s="31"/>
      <c r="BYB341" s="31"/>
      <c r="BYC341" s="31"/>
      <c r="BYD341" s="31"/>
      <c r="BYE341" s="31"/>
      <c r="BYF341" s="31"/>
      <c r="BYG341" s="31"/>
      <c r="BYH341" s="31"/>
      <c r="BYI341" s="31"/>
      <c r="BYJ341" s="31"/>
      <c r="BYK341" s="31"/>
      <c r="BYL341" s="31"/>
      <c r="BYM341" s="31"/>
      <c r="BYN341" s="31"/>
      <c r="BYO341" s="31"/>
      <c r="BYP341" s="31"/>
      <c r="BYQ341" s="31"/>
      <c r="BYR341" s="31"/>
      <c r="BYS341" s="31"/>
      <c r="BYT341" s="31"/>
      <c r="BYU341" s="31"/>
      <c r="BYV341" s="31"/>
      <c r="BYW341" s="31"/>
      <c r="BYX341" s="31"/>
      <c r="BYY341" s="31"/>
      <c r="BYZ341" s="31"/>
      <c r="BZA341" s="31"/>
      <c r="BZB341" s="31"/>
      <c r="BZC341" s="31"/>
      <c r="BZD341" s="31"/>
      <c r="BZE341" s="31"/>
      <c r="BZF341" s="31"/>
      <c r="BZG341" s="31"/>
      <c r="BZH341" s="31"/>
      <c r="BZI341" s="31"/>
      <c r="BZJ341" s="31"/>
      <c r="BZK341" s="31"/>
      <c r="BZL341" s="31"/>
      <c r="BZM341" s="31"/>
      <c r="BZN341" s="31"/>
      <c r="BZO341" s="31"/>
      <c r="BZP341" s="31"/>
      <c r="BZQ341" s="31"/>
      <c r="BZR341" s="31"/>
      <c r="BZS341" s="31"/>
      <c r="BZT341" s="31"/>
      <c r="BZU341" s="31"/>
      <c r="BZV341" s="31"/>
      <c r="BZW341" s="31"/>
      <c r="BZX341" s="31"/>
      <c r="BZY341" s="31"/>
      <c r="BZZ341" s="31"/>
      <c r="CAA341" s="31"/>
      <c r="CAB341" s="31"/>
      <c r="CAC341" s="31"/>
      <c r="CAD341" s="31"/>
      <c r="CAE341" s="31"/>
      <c r="CAF341" s="31"/>
      <c r="CAG341" s="31"/>
      <c r="CAH341" s="31"/>
      <c r="CAI341" s="31"/>
      <c r="CAJ341" s="31"/>
      <c r="CAK341" s="31"/>
      <c r="CAL341" s="31"/>
      <c r="CAM341" s="31"/>
      <c r="CAN341" s="31"/>
      <c r="CAO341" s="31"/>
      <c r="CAP341" s="31"/>
      <c r="CAQ341" s="31"/>
      <c r="CAR341" s="31"/>
      <c r="CAS341" s="31"/>
      <c r="CAT341" s="31"/>
      <c r="CAU341" s="31"/>
      <c r="CAV341" s="31"/>
      <c r="CAW341" s="31"/>
      <c r="CAX341" s="31"/>
      <c r="CAY341" s="31"/>
      <c r="CAZ341" s="31"/>
      <c r="CBA341" s="31"/>
      <c r="CBB341" s="31"/>
      <c r="CBC341" s="31"/>
      <c r="CBD341" s="31"/>
      <c r="CBE341" s="31"/>
      <c r="CBF341" s="31"/>
      <c r="CBG341" s="31"/>
      <c r="CBH341" s="31"/>
      <c r="CBI341" s="31"/>
      <c r="CBJ341" s="31"/>
      <c r="CBK341" s="31"/>
      <c r="CBL341" s="31"/>
      <c r="CBM341" s="31"/>
      <c r="CBN341" s="31"/>
      <c r="CBO341" s="31"/>
      <c r="CBP341" s="31"/>
      <c r="CBQ341" s="31"/>
      <c r="CBR341" s="31"/>
      <c r="CBS341" s="31"/>
      <c r="CBT341" s="31"/>
      <c r="CBU341" s="31"/>
      <c r="CBV341" s="31"/>
      <c r="CBW341" s="31"/>
      <c r="CBX341" s="31"/>
      <c r="CBY341" s="31"/>
      <c r="CBZ341" s="31"/>
      <c r="CCA341" s="31"/>
      <c r="CCB341" s="31"/>
      <c r="CCC341" s="31"/>
      <c r="CCD341" s="31"/>
      <c r="CCE341" s="31"/>
      <c r="CCF341" s="31"/>
      <c r="CCG341" s="31"/>
      <c r="CCH341" s="31"/>
      <c r="CCI341" s="31"/>
      <c r="CCJ341" s="31"/>
      <c r="CCK341" s="31"/>
      <c r="CCL341" s="31"/>
      <c r="CCM341" s="31"/>
      <c r="CCN341" s="31"/>
      <c r="CCO341" s="31"/>
      <c r="CCP341" s="31"/>
      <c r="CCQ341" s="31"/>
      <c r="CCR341" s="31"/>
      <c r="CCS341" s="31"/>
      <c r="CCT341" s="31"/>
      <c r="CCU341" s="31"/>
      <c r="CCV341" s="31"/>
      <c r="CCW341" s="31"/>
      <c r="CCX341" s="31"/>
      <c r="CCY341" s="31"/>
      <c r="CCZ341" s="31"/>
      <c r="CDA341" s="31"/>
      <c r="CDB341" s="31"/>
      <c r="CDC341" s="31"/>
      <c r="CDD341" s="31"/>
      <c r="CDE341" s="31"/>
      <c r="CDF341" s="31"/>
      <c r="CDG341" s="31"/>
      <c r="CDH341" s="31"/>
      <c r="CDI341" s="31"/>
      <c r="CDJ341" s="31"/>
      <c r="CDK341" s="31"/>
      <c r="CDL341" s="31"/>
      <c r="CDM341" s="31"/>
      <c r="CDN341" s="31"/>
      <c r="CDO341" s="31"/>
      <c r="CDP341" s="31"/>
      <c r="CDQ341" s="31"/>
      <c r="CDR341" s="31"/>
      <c r="CDS341" s="31"/>
      <c r="CDT341" s="31"/>
      <c r="CDU341" s="31"/>
      <c r="CDV341" s="31"/>
      <c r="CDW341" s="31"/>
      <c r="CDX341" s="31"/>
      <c r="CDY341" s="31"/>
      <c r="CDZ341" s="31"/>
      <c r="CEA341" s="31"/>
      <c r="CEB341" s="31"/>
      <c r="CEC341" s="31"/>
      <c r="CED341" s="31"/>
      <c r="CEE341" s="31"/>
      <c r="CEF341" s="31"/>
      <c r="CEG341" s="31"/>
      <c r="CEH341" s="31"/>
      <c r="CEI341" s="31"/>
      <c r="CEJ341" s="31"/>
      <c r="CEK341" s="31"/>
      <c r="CEL341" s="31"/>
      <c r="CEM341" s="31"/>
      <c r="CEN341" s="31"/>
      <c r="CEO341" s="31"/>
      <c r="CEP341" s="31"/>
      <c r="CEQ341" s="31"/>
      <c r="CER341" s="31"/>
      <c r="CES341" s="31"/>
      <c r="CET341" s="31"/>
      <c r="CEU341" s="31"/>
      <c r="CEV341" s="31"/>
      <c r="CEW341" s="31"/>
      <c r="CEX341" s="31"/>
      <c r="CEY341" s="31"/>
      <c r="CEZ341" s="31"/>
      <c r="CFA341" s="31"/>
      <c r="CFB341" s="31"/>
      <c r="CFC341" s="31"/>
      <c r="CFD341" s="31"/>
      <c r="CFE341" s="31"/>
      <c r="CFF341" s="31"/>
      <c r="CFG341" s="31"/>
      <c r="CFH341" s="31"/>
      <c r="CFI341" s="31"/>
      <c r="CFJ341" s="31"/>
      <c r="CFK341" s="31"/>
      <c r="CFL341" s="31"/>
      <c r="CFM341" s="31"/>
      <c r="CFN341" s="31"/>
      <c r="CFO341" s="31"/>
      <c r="CFP341" s="31"/>
      <c r="CFQ341" s="31"/>
      <c r="CFR341" s="31"/>
      <c r="CFS341" s="31"/>
      <c r="CFT341" s="31"/>
      <c r="CFU341" s="31"/>
      <c r="CFV341" s="31"/>
      <c r="CFW341" s="31"/>
      <c r="CFX341" s="31"/>
      <c r="CFY341" s="31"/>
      <c r="CFZ341" s="31"/>
      <c r="CGA341" s="31"/>
      <c r="CGB341" s="31"/>
      <c r="CGC341" s="31"/>
      <c r="CGD341" s="31"/>
      <c r="CGE341" s="31"/>
      <c r="CGF341" s="31"/>
      <c r="CGG341" s="31"/>
      <c r="CGH341" s="31"/>
      <c r="CGI341" s="31"/>
      <c r="CGJ341" s="31"/>
      <c r="CGK341" s="31"/>
      <c r="CGL341" s="31"/>
      <c r="CGM341" s="31"/>
      <c r="CGN341" s="31"/>
      <c r="CGO341" s="31"/>
      <c r="CGP341" s="31"/>
      <c r="CGQ341" s="31"/>
      <c r="CGR341" s="31"/>
      <c r="CGS341" s="31"/>
      <c r="CGT341" s="31"/>
      <c r="CGU341" s="31"/>
      <c r="CGV341" s="31"/>
      <c r="CGW341" s="31"/>
      <c r="CGX341" s="31"/>
      <c r="CGY341" s="31"/>
      <c r="CGZ341" s="31"/>
      <c r="CHA341" s="31"/>
      <c r="CHB341" s="31"/>
      <c r="CHC341" s="31"/>
      <c r="CHD341" s="31"/>
      <c r="CHE341" s="31"/>
      <c r="CHF341" s="31"/>
      <c r="CHG341" s="31"/>
      <c r="CHH341" s="31"/>
      <c r="CHI341" s="31"/>
      <c r="CHJ341" s="31"/>
      <c r="CHK341" s="31"/>
      <c r="CHL341" s="31"/>
      <c r="CHM341" s="31"/>
      <c r="CHN341" s="31"/>
      <c r="CHO341" s="31"/>
      <c r="CHP341" s="31"/>
      <c r="CHQ341" s="31"/>
      <c r="CHR341" s="31"/>
      <c r="CHS341" s="31"/>
      <c r="CHT341" s="31"/>
      <c r="CHU341" s="31"/>
      <c r="CHV341" s="31"/>
      <c r="CHW341" s="31"/>
      <c r="CHX341" s="31"/>
      <c r="CHY341" s="31"/>
      <c r="CHZ341" s="31"/>
      <c r="CIA341" s="31"/>
      <c r="CIB341" s="31"/>
      <c r="CIC341" s="31"/>
      <c r="CID341" s="31"/>
      <c r="CIE341" s="31"/>
      <c r="CIF341" s="31"/>
      <c r="CIG341" s="31"/>
      <c r="CIH341" s="31"/>
      <c r="CII341" s="31"/>
      <c r="CIJ341" s="31"/>
      <c r="CIK341" s="31"/>
      <c r="CIL341" s="31"/>
      <c r="CIM341" s="31"/>
      <c r="CIN341" s="31"/>
      <c r="CIO341" s="31"/>
      <c r="CIP341" s="31"/>
      <c r="CIQ341" s="31"/>
      <c r="CIR341" s="31"/>
      <c r="CIS341" s="31"/>
      <c r="CIT341" s="31"/>
      <c r="CIU341" s="31"/>
      <c r="CIV341" s="31"/>
      <c r="CIW341" s="31"/>
      <c r="CIX341" s="31"/>
      <c r="CIY341" s="31"/>
      <c r="CIZ341" s="31"/>
      <c r="CJA341" s="31"/>
      <c r="CJB341" s="31"/>
      <c r="CJC341" s="31"/>
      <c r="CJD341" s="31"/>
      <c r="CJE341" s="31"/>
      <c r="CJF341" s="31"/>
      <c r="CJG341" s="31"/>
      <c r="CJH341" s="31"/>
      <c r="CJI341" s="31"/>
      <c r="CJJ341" s="31"/>
      <c r="CJK341" s="31"/>
      <c r="CJL341" s="31"/>
      <c r="CJM341" s="31"/>
      <c r="CJN341" s="31"/>
      <c r="CJO341" s="31"/>
      <c r="CJP341" s="31"/>
      <c r="CJQ341" s="31"/>
      <c r="CJR341" s="31"/>
      <c r="CJS341" s="31"/>
      <c r="CJT341" s="31"/>
      <c r="CJU341" s="31"/>
      <c r="CJV341" s="31"/>
      <c r="CJW341" s="31"/>
      <c r="CJX341" s="31"/>
      <c r="CJY341" s="31"/>
      <c r="CJZ341" s="31"/>
      <c r="CKA341" s="31"/>
      <c r="CKB341" s="31"/>
      <c r="CKC341" s="31"/>
      <c r="CKD341" s="31"/>
      <c r="CKE341" s="31"/>
      <c r="CKF341" s="31"/>
      <c r="CKG341" s="31"/>
      <c r="CKH341" s="31"/>
      <c r="CKI341" s="31"/>
      <c r="CKJ341" s="31"/>
      <c r="CKK341" s="31"/>
      <c r="CKL341" s="31"/>
      <c r="CKM341" s="31"/>
      <c r="CKN341" s="31"/>
      <c r="CKO341" s="31"/>
      <c r="CKP341" s="31"/>
      <c r="CKQ341" s="31"/>
      <c r="CKR341" s="31"/>
      <c r="CKS341" s="31"/>
      <c r="CKT341" s="31"/>
      <c r="CKU341" s="31"/>
      <c r="CKV341" s="31"/>
      <c r="CKW341" s="31"/>
      <c r="CKX341" s="31"/>
      <c r="CKY341" s="31"/>
      <c r="CKZ341" s="31"/>
      <c r="CLA341" s="31"/>
      <c r="CLB341" s="31"/>
      <c r="CLC341" s="31"/>
      <c r="CLD341" s="31"/>
      <c r="CLE341" s="31"/>
      <c r="CLF341" s="31"/>
      <c r="CLG341" s="31"/>
      <c r="CLH341" s="31"/>
      <c r="CLI341" s="31"/>
      <c r="CLJ341" s="31"/>
      <c r="CLK341" s="31"/>
      <c r="CLL341" s="31"/>
      <c r="CLM341" s="31"/>
      <c r="CLN341" s="31"/>
      <c r="CLO341" s="31"/>
      <c r="CLP341" s="31"/>
      <c r="CLQ341" s="31"/>
      <c r="CLR341" s="31"/>
      <c r="CLS341" s="31"/>
      <c r="CLT341" s="31"/>
      <c r="CLU341" s="31"/>
      <c r="CLV341" s="31"/>
      <c r="CLW341" s="31"/>
      <c r="CLX341" s="31"/>
      <c r="CLY341" s="31"/>
      <c r="CLZ341" s="31"/>
      <c r="CMA341" s="31"/>
      <c r="CMB341" s="31"/>
      <c r="CMC341" s="31"/>
      <c r="CMD341" s="31"/>
      <c r="CME341" s="31"/>
      <c r="CMF341" s="31"/>
      <c r="CMG341" s="31"/>
      <c r="CMH341" s="31"/>
      <c r="CMI341" s="31"/>
      <c r="CMJ341" s="31"/>
      <c r="CMK341" s="31"/>
      <c r="CML341" s="31"/>
      <c r="CMM341" s="31"/>
      <c r="CMN341" s="31"/>
      <c r="CMO341" s="31"/>
      <c r="CMP341" s="31"/>
      <c r="CMQ341" s="31"/>
      <c r="CMR341" s="31"/>
      <c r="CMS341" s="31"/>
      <c r="CMT341" s="31"/>
      <c r="CMU341" s="31"/>
      <c r="CMV341" s="31"/>
      <c r="CMW341" s="31"/>
      <c r="CMX341" s="31"/>
      <c r="CMY341" s="31"/>
      <c r="CMZ341" s="31"/>
      <c r="CNA341" s="31"/>
      <c r="CNB341" s="31"/>
      <c r="CNC341" s="31"/>
      <c r="CND341" s="31"/>
      <c r="CNE341" s="31"/>
      <c r="CNF341" s="31"/>
      <c r="CNG341" s="31"/>
      <c r="CNH341" s="31"/>
      <c r="CNI341" s="31"/>
      <c r="CNJ341" s="31"/>
      <c r="CNK341" s="31"/>
      <c r="CNL341" s="31"/>
      <c r="CNM341" s="31"/>
      <c r="CNN341" s="31"/>
      <c r="CNO341" s="31"/>
      <c r="CNP341" s="31"/>
      <c r="CNQ341" s="31"/>
      <c r="CNR341" s="31"/>
      <c r="CNS341" s="31"/>
      <c r="CNT341" s="31"/>
      <c r="CNU341" s="31"/>
      <c r="CNV341" s="31"/>
      <c r="CNW341" s="31"/>
      <c r="CNX341" s="31"/>
      <c r="CNY341" s="31"/>
      <c r="CNZ341" s="31"/>
      <c r="COA341" s="31"/>
      <c r="COB341" s="31"/>
      <c r="COC341" s="31"/>
      <c r="COD341" s="31"/>
      <c r="COE341" s="31"/>
      <c r="COF341" s="31"/>
      <c r="COG341" s="31"/>
      <c r="COH341" s="31"/>
      <c r="COI341" s="31"/>
      <c r="COJ341" s="31"/>
      <c r="COK341" s="31"/>
      <c r="COL341" s="31"/>
      <c r="COM341" s="31"/>
      <c r="CON341" s="31"/>
      <c r="COO341" s="31"/>
      <c r="COP341" s="31"/>
      <c r="COQ341" s="31"/>
      <c r="COR341" s="31"/>
      <c r="COS341" s="31"/>
      <c r="COT341" s="31"/>
      <c r="COU341" s="31"/>
      <c r="COV341" s="31"/>
      <c r="COW341" s="31"/>
      <c r="COX341" s="31"/>
      <c r="COY341" s="31"/>
      <c r="COZ341" s="31"/>
      <c r="CPA341" s="31"/>
      <c r="CPB341" s="31"/>
      <c r="CPC341" s="31"/>
      <c r="CPD341" s="31"/>
      <c r="CPE341" s="31"/>
      <c r="CPF341" s="31"/>
      <c r="CPG341" s="31"/>
      <c r="CPH341" s="31"/>
      <c r="CPI341" s="31"/>
      <c r="CPJ341" s="31"/>
      <c r="CPK341" s="31"/>
      <c r="CPL341" s="31"/>
      <c r="CPM341" s="31"/>
      <c r="CPN341" s="31"/>
      <c r="CPO341" s="31"/>
      <c r="CPP341" s="31"/>
      <c r="CPQ341" s="31"/>
      <c r="CPR341" s="31"/>
      <c r="CPS341" s="31"/>
      <c r="CPT341" s="31"/>
      <c r="CPU341" s="31"/>
      <c r="CPV341" s="31"/>
      <c r="CPW341" s="31"/>
      <c r="CPX341" s="31"/>
      <c r="CPY341" s="31"/>
      <c r="CPZ341" s="31"/>
      <c r="CQA341" s="31"/>
      <c r="CQB341" s="31"/>
      <c r="CQC341" s="31"/>
      <c r="CQD341" s="31"/>
      <c r="CQE341" s="31"/>
      <c r="CQF341" s="31"/>
      <c r="CQG341" s="31"/>
      <c r="CQH341" s="31"/>
      <c r="CQI341" s="31"/>
      <c r="CQJ341" s="31"/>
      <c r="CQK341" s="31"/>
      <c r="CQL341" s="31"/>
      <c r="CQM341" s="31"/>
      <c r="CQN341" s="31"/>
      <c r="CQO341" s="31"/>
      <c r="CQP341" s="31"/>
      <c r="CQQ341" s="31"/>
      <c r="CQR341" s="31"/>
      <c r="CQS341" s="31"/>
      <c r="CQT341" s="31"/>
      <c r="CQU341" s="31"/>
      <c r="CQV341" s="31"/>
      <c r="CQW341" s="31"/>
      <c r="CQX341" s="31"/>
      <c r="CQY341" s="31"/>
      <c r="CQZ341" s="31"/>
      <c r="CRA341" s="31"/>
      <c r="CRB341" s="31"/>
      <c r="CRC341" s="31"/>
      <c r="CRD341" s="31"/>
      <c r="CRE341" s="31"/>
      <c r="CRF341" s="31"/>
      <c r="CRG341" s="31"/>
      <c r="CRH341" s="31"/>
      <c r="CRI341" s="31"/>
      <c r="CRJ341" s="31"/>
      <c r="CRK341" s="31"/>
      <c r="CRL341" s="31"/>
      <c r="CRM341" s="31"/>
      <c r="CRN341" s="31"/>
      <c r="CRO341" s="31"/>
      <c r="CRP341" s="31"/>
      <c r="CRQ341" s="31"/>
      <c r="CRR341" s="31"/>
      <c r="CRS341" s="31"/>
      <c r="CRT341" s="31"/>
      <c r="CRU341" s="31"/>
      <c r="CRV341" s="31"/>
      <c r="CRW341" s="31"/>
      <c r="CRX341" s="31"/>
      <c r="CRY341" s="31"/>
      <c r="CRZ341" s="31"/>
      <c r="CSA341" s="31"/>
      <c r="CSB341" s="31"/>
      <c r="CSC341" s="31"/>
      <c r="CSD341" s="31"/>
      <c r="CSE341" s="31"/>
      <c r="CSF341" s="31"/>
      <c r="CSG341" s="31"/>
      <c r="CSH341" s="31"/>
      <c r="CSI341" s="31"/>
      <c r="CSJ341" s="31"/>
      <c r="CSK341" s="31"/>
      <c r="CSL341" s="31"/>
      <c r="CSM341" s="31"/>
      <c r="CSN341" s="31"/>
      <c r="CSO341" s="31"/>
      <c r="CSP341" s="31"/>
      <c r="CSQ341" s="31"/>
      <c r="CSR341" s="31"/>
      <c r="CSS341" s="31"/>
      <c r="CST341" s="31"/>
      <c r="CSU341" s="31"/>
      <c r="CSV341" s="31"/>
      <c r="CSW341" s="31"/>
      <c r="CSX341" s="31"/>
      <c r="CSY341" s="31"/>
      <c r="CSZ341" s="31"/>
      <c r="CTA341" s="31"/>
      <c r="CTB341" s="31"/>
      <c r="CTC341" s="31"/>
      <c r="CTD341" s="31"/>
      <c r="CTE341" s="31"/>
      <c r="CTF341" s="31"/>
      <c r="CTG341" s="31"/>
      <c r="CTH341" s="31"/>
      <c r="CTI341" s="31"/>
      <c r="CTJ341" s="31"/>
      <c r="CTK341" s="31"/>
      <c r="CTL341" s="31"/>
      <c r="CTM341" s="31"/>
      <c r="CTN341" s="31"/>
      <c r="CTO341" s="31"/>
      <c r="CTP341" s="31"/>
      <c r="CTQ341" s="31"/>
      <c r="CTR341" s="31"/>
      <c r="CTS341" s="31"/>
      <c r="CTT341" s="31"/>
      <c r="CTU341" s="31"/>
      <c r="CTV341" s="31"/>
      <c r="CTW341" s="31"/>
      <c r="CTX341" s="31"/>
      <c r="CTY341" s="31"/>
      <c r="CTZ341" s="31"/>
      <c r="CUA341" s="31"/>
      <c r="CUB341" s="31"/>
      <c r="CUC341" s="31"/>
      <c r="CUD341" s="31"/>
      <c r="CUE341" s="31"/>
      <c r="CUF341" s="31"/>
      <c r="CUG341" s="31"/>
      <c r="CUH341" s="31"/>
      <c r="CUI341" s="31"/>
      <c r="CUJ341" s="31"/>
      <c r="CUK341" s="31"/>
      <c r="CUL341" s="31"/>
      <c r="CUM341" s="31"/>
      <c r="CUN341" s="31"/>
      <c r="CUO341" s="31"/>
      <c r="CUP341" s="31"/>
      <c r="CUQ341" s="31"/>
      <c r="CUR341" s="31"/>
      <c r="CUS341" s="31"/>
      <c r="CUT341" s="31"/>
      <c r="CUU341" s="31"/>
      <c r="CUV341" s="31"/>
      <c r="CUW341" s="31"/>
      <c r="CUX341" s="31"/>
      <c r="CUY341" s="31"/>
      <c r="CUZ341" s="31"/>
      <c r="CVA341" s="31"/>
      <c r="CVB341" s="31"/>
      <c r="CVC341" s="31"/>
      <c r="CVD341" s="31"/>
      <c r="CVE341" s="31"/>
      <c r="CVF341" s="31"/>
      <c r="CVG341" s="31"/>
      <c r="CVH341" s="31"/>
      <c r="CVI341" s="31"/>
      <c r="CVJ341" s="31"/>
      <c r="CVK341" s="31"/>
      <c r="CVL341" s="31"/>
      <c r="CVM341" s="31"/>
      <c r="CVN341" s="31"/>
      <c r="CVO341" s="31"/>
      <c r="CVP341" s="31"/>
      <c r="CVQ341" s="31"/>
      <c r="CVR341" s="31"/>
      <c r="CVS341" s="31"/>
      <c r="CVT341" s="31"/>
      <c r="CVU341" s="31"/>
      <c r="CVV341" s="31"/>
      <c r="CVW341" s="31"/>
      <c r="CVX341" s="31"/>
      <c r="CVY341" s="31"/>
      <c r="CVZ341" s="31"/>
      <c r="CWA341" s="31"/>
      <c r="CWB341" s="31"/>
      <c r="CWC341" s="31"/>
      <c r="CWD341" s="31"/>
      <c r="CWE341" s="31"/>
      <c r="CWF341" s="31"/>
      <c r="CWG341" s="31"/>
      <c r="CWH341" s="31"/>
      <c r="CWI341" s="31"/>
      <c r="CWJ341" s="31"/>
      <c r="CWK341" s="31"/>
      <c r="CWL341" s="31"/>
      <c r="CWM341" s="31"/>
      <c r="CWN341" s="31"/>
      <c r="CWO341" s="31"/>
      <c r="CWP341" s="31"/>
      <c r="CWQ341" s="31"/>
      <c r="CWR341" s="31"/>
      <c r="CWS341" s="31"/>
      <c r="CWT341" s="31"/>
      <c r="CWU341" s="31"/>
      <c r="CWV341" s="31"/>
      <c r="CWW341" s="31"/>
      <c r="CWX341" s="31"/>
      <c r="CWY341" s="31"/>
      <c r="CWZ341" s="31"/>
      <c r="CXA341" s="31"/>
      <c r="CXB341" s="31"/>
      <c r="CXC341" s="31"/>
      <c r="CXD341" s="31"/>
      <c r="CXE341" s="31"/>
      <c r="CXF341" s="31"/>
      <c r="CXG341" s="31"/>
      <c r="CXH341" s="31"/>
      <c r="CXI341" s="31"/>
      <c r="CXJ341" s="31"/>
      <c r="CXK341" s="31"/>
      <c r="CXL341" s="31"/>
      <c r="CXM341" s="31"/>
      <c r="CXN341" s="31"/>
      <c r="CXO341" s="31"/>
      <c r="CXP341" s="31"/>
      <c r="CXQ341" s="31"/>
      <c r="CXR341" s="31"/>
      <c r="CXS341" s="31"/>
      <c r="CXT341" s="31"/>
      <c r="CXU341" s="31"/>
      <c r="CXV341" s="31"/>
      <c r="CXW341" s="31"/>
      <c r="CXX341" s="31"/>
      <c r="CXY341" s="31"/>
      <c r="CXZ341" s="31"/>
      <c r="CYA341" s="31"/>
      <c r="CYB341" s="31"/>
      <c r="CYC341" s="31"/>
      <c r="CYD341" s="31"/>
      <c r="CYE341" s="31"/>
      <c r="CYF341" s="31"/>
      <c r="CYG341" s="31"/>
      <c r="CYH341" s="31"/>
      <c r="CYI341" s="31"/>
      <c r="CYJ341" s="31"/>
      <c r="CYK341" s="31"/>
      <c r="CYL341" s="31"/>
      <c r="CYM341" s="31"/>
      <c r="CYN341" s="31"/>
      <c r="CYO341" s="31"/>
      <c r="CYP341" s="31"/>
      <c r="CYQ341" s="31"/>
      <c r="CYR341" s="31"/>
      <c r="CYS341" s="31"/>
      <c r="CYT341" s="31"/>
      <c r="CYU341" s="31"/>
      <c r="CYV341" s="31"/>
      <c r="CYW341" s="31"/>
      <c r="CYX341" s="31"/>
      <c r="CYY341" s="31"/>
      <c r="CYZ341" s="31"/>
      <c r="CZA341" s="31"/>
      <c r="CZB341" s="31"/>
      <c r="CZC341" s="31"/>
      <c r="CZD341" s="31"/>
      <c r="CZE341" s="31"/>
      <c r="CZF341" s="31"/>
      <c r="CZG341" s="31"/>
      <c r="CZH341" s="31"/>
      <c r="CZI341" s="31"/>
      <c r="CZJ341" s="31"/>
      <c r="CZK341" s="31"/>
      <c r="CZL341" s="31"/>
      <c r="CZM341" s="31"/>
      <c r="CZN341" s="31"/>
      <c r="CZO341" s="31"/>
      <c r="CZP341" s="31"/>
      <c r="CZQ341" s="31"/>
      <c r="CZR341" s="31"/>
      <c r="CZS341" s="31"/>
      <c r="CZT341" s="31"/>
      <c r="CZU341" s="31"/>
      <c r="CZV341" s="31"/>
      <c r="CZW341" s="31"/>
      <c r="CZX341" s="31"/>
      <c r="CZY341" s="31"/>
      <c r="CZZ341" s="31"/>
      <c r="DAA341" s="31"/>
      <c r="DAB341" s="31"/>
      <c r="DAC341" s="31"/>
      <c r="DAD341" s="31"/>
      <c r="DAE341" s="31"/>
      <c r="DAF341" s="31"/>
      <c r="DAG341" s="31"/>
      <c r="DAH341" s="31"/>
      <c r="DAI341" s="31"/>
      <c r="DAJ341" s="31"/>
      <c r="DAK341" s="31"/>
      <c r="DAL341" s="31"/>
      <c r="DAM341" s="31"/>
      <c r="DAN341" s="31"/>
      <c r="DAO341" s="31"/>
      <c r="DAP341" s="31"/>
      <c r="DAQ341" s="31"/>
      <c r="DAR341" s="31"/>
      <c r="DAS341" s="31"/>
      <c r="DAT341" s="31"/>
      <c r="DAU341" s="31"/>
      <c r="DAV341" s="31"/>
      <c r="DAW341" s="31"/>
      <c r="DAX341" s="31"/>
      <c r="DAY341" s="31"/>
      <c r="DAZ341" s="31"/>
      <c r="DBA341" s="31"/>
      <c r="DBB341" s="31"/>
      <c r="DBC341" s="31"/>
      <c r="DBD341" s="31"/>
      <c r="DBE341" s="31"/>
      <c r="DBF341" s="31"/>
      <c r="DBG341" s="31"/>
      <c r="DBH341" s="31"/>
      <c r="DBI341" s="31"/>
      <c r="DBJ341" s="31"/>
      <c r="DBK341" s="31"/>
      <c r="DBL341" s="31"/>
      <c r="DBM341" s="31"/>
      <c r="DBN341" s="31"/>
      <c r="DBO341" s="31"/>
      <c r="DBP341" s="31"/>
      <c r="DBQ341" s="31"/>
      <c r="DBR341" s="31"/>
      <c r="DBS341" s="31"/>
      <c r="DBT341" s="31"/>
      <c r="DBU341" s="31"/>
      <c r="DBV341" s="31"/>
      <c r="DBW341" s="31"/>
      <c r="DBX341" s="31"/>
      <c r="DBY341" s="31"/>
      <c r="DBZ341" s="31"/>
      <c r="DCA341" s="31"/>
      <c r="DCB341" s="31"/>
      <c r="DCC341" s="31"/>
      <c r="DCD341" s="31"/>
      <c r="DCE341" s="31"/>
      <c r="DCF341" s="31"/>
      <c r="DCG341" s="31"/>
      <c r="DCH341" s="31"/>
      <c r="DCI341" s="31"/>
      <c r="DCJ341" s="31"/>
      <c r="DCK341" s="31"/>
      <c r="DCL341" s="31"/>
      <c r="DCM341" s="31"/>
      <c r="DCN341" s="31"/>
      <c r="DCO341" s="31"/>
      <c r="DCP341" s="31"/>
      <c r="DCQ341" s="31"/>
      <c r="DCR341" s="31"/>
      <c r="DCS341" s="31"/>
      <c r="DCT341" s="31"/>
      <c r="DCU341" s="31"/>
      <c r="DCV341" s="31"/>
      <c r="DCW341" s="31"/>
      <c r="DCX341" s="31"/>
      <c r="DCY341" s="31"/>
      <c r="DCZ341" s="31"/>
      <c r="DDA341" s="31"/>
      <c r="DDB341" s="31"/>
      <c r="DDC341" s="31"/>
      <c r="DDD341" s="31"/>
      <c r="DDE341" s="31"/>
      <c r="DDF341" s="31"/>
      <c r="DDG341" s="31"/>
      <c r="DDH341" s="31"/>
      <c r="DDI341" s="31"/>
      <c r="DDJ341" s="31"/>
      <c r="DDK341" s="31"/>
      <c r="DDL341" s="31"/>
      <c r="DDM341" s="31"/>
      <c r="DDN341" s="31"/>
      <c r="DDO341" s="31"/>
      <c r="DDP341" s="31"/>
      <c r="DDQ341" s="31"/>
      <c r="DDR341" s="31"/>
      <c r="DDS341" s="31"/>
      <c r="DDT341" s="31"/>
      <c r="DDU341" s="31"/>
      <c r="DDV341" s="31"/>
      <c r="DDW341" s="31"/>
      <c r="DDX341" s="31"/>
      <c r="DDY341" s="31"/>
      <c r="DDZ341" s="31"/>
      <c r="DEA341" s="31"/>
      <c r="DEB341" s="31"/>
      <c r="DEC341" s="31"/>
      <c r="DED341" s="31"/>
      <c r="DEE341" s="31"/>
      <c r="DEF341" s="31"/>
      <c r="DEG341" s="31"/>
      <c r="DEH341" s="31"/>
      <c r="DEI341" s="31"/>
      <c r="DEJ341" s="31"/>
      <c r="DEK341" s="31"/>
      <c r="DEL341" s="31"/>
      <c r="DEM341" s="31"/>
      <c r="DEN341" s="31"/>
      <c r="DEO341" s="31"/>
      <c r="DEP341" s="31"/>
      <c r="DEQ341" s="31"/>
      <c r="DER341" s="31"/>
      <c r="DES341" s="31"/>
      <c r="DET341" s="31"/>
      <c r="DEU341" s="31"/>
      <c r="DEV341" s="31"/>
      <c r="DEW341" s="31"/>
      <c r="DEX341" s="31"/>
      <c r="DEY341" s="31"/>
      <c r="DEZ341" s="31"/>
      <c r="DFA341" s="31"/>
      <c r="DFB341" s="31"/>
      <c r="DFC341" s="31"/>
      <c r="DFD341" s="31"/>
      <c r="DFE341" s="31"/>
      <c r="DFF341" s="31"/>
      <c r="DFG341" s="31"/>
      <c r="DFH341" s="31"/>
      <c r="DFI341" s="31"/>
      <c r="DFJ341" s="31"/>
      <c r="DFK341" s="31"/>
      <c r="DFL341" s="31"/>
      <c r="DFM341" s="31"/>
      <c r="DFN341" s="31"/>
      <c r="DFO341" s="31"/>
      <c r="DFP341" s="31"/>
      <c r="DFQ341" s="31"/>
      <c r="DFR341" s="31"/>
      <c r="DFS341" s="31"/>
      <c r="DFT341" s="31"/>
      <c r="DFU341" s="31"/>
      <c r="DFV341" s="31"/>
      <c r="DFW341" s="31"/>
      <c r="DFX341" s="31"/>
      <c r="DFY341" s="31"/>
      <c r="DFZ341" s="31"/>
      <c r="DGA341" s="31"/>
      <c r="DGB341" s="31"/>
      <c r="DGC341" s="31"/>
      <c r="DGD341" s="31"/>
      <c r="DGE341" s="31"/>
      <c r="DGF341" s="31"/>
      <c r="DGG341" s="31"/>
      <c r="DGH341" s="31"/>
      <c r="DGI341" s="31"/>
      <c r="DGJ341" s="31"/>
      <c r="DGK341" s="31"/>
      <c r="DGL341" s="31"/>
      <c r="DGM341" s="31"/>
      <c r="DGN341" s="31"/>
      <c r="DGO341" s="31"/>
      <c r="DGP341" s="31"/>
      <c r="DGQ341" s="31"/>
      <c r="DGR341" s="31"/>
      <c r="DGS341" s="31"/>
      <c r="DGT341" s="31"/>
      <c r="DGU341" s="31"/>
      <c r="DGV341" s="31"/>
      <c r="DGW341" s="31"/>
      <c r="DGX341" s="31"/>
      <c r="DGY341" s="31"/>
      <c r="DGZ341" s="31"/>
      <c r="DHA341" s="31"/>
      <c r="DHB341" s="31"/>
      <c r="DHC341" s="31"/>
      <c r="DHD341" s="31"/>
      <c r="DHE341" s="31"/>
      <c r="DHF341" s="31"/>
      <c r="DHG341" s="31"/>
      <c r="DHH341" s="31"/>
      <c r="DHI341" s="31"/>
      <c r="DHJ341" s="31"/>
      <c r="DHK341" s="31"/>
      <c r="DHL341" s="31"/>
      <c r="DHM341" s="31"/>
      <c r="DHN341" s="31"/>
      <c r="DHO341" s="31"/>
      <c r="DHP341" s="31"/>
      <c r="DHQ341" s="31"/>
      <c r="DHR341" s="31"/>
      <c r="DHS341" s="31"/>
      <c r="DHT341" s="31"/>
      <c r="DHU341" s="31"/>
      <c r="DHV341" s="31"/>
      <c r="DHW341" s="31"/>
      <c r="DHX341" s="31"/>
      <c r="DHY341" s="31"/>
      <c r="DHZ341" s="31"/>
      <c r="DIA341" s="31"/>
      <c r="DIB341" s="31"/>
      <c r="DIC341" s="31"/>
      <c r="DID341" s="31"/>
      <c r="DIE341" s="31"/>
      <c r="DIF341" s="31"/>
      <c r="DIG341" s="31"/>
      <c r="DIH341" s="31"/>
      <c r="DII341" s="31"/>
      <c r="DIJ341" s="31"/>
      <c r="DIK341" s="31"/>
      <c r="DIL341" s="31"/>
      <c r="DIM341" s="31"/>
      <c r="DIN341" s="31"/>
      <c r="DIO341" s="31"/>
      <c r="DIP341" s="31"/>
      <c r="DIQ341" s="31"/>
      <c r="DIR341" s="31"/>
      <c r="DIS341" s="31"/>
      <c r="DIT341" s="31"/>
      <c r="DIU341" s="31"/>
      <c r="DIV341" s="31"/>
      <c r="DIW341" s="31"/>
      <c r="DIX341" s="31"/>
      <c r="DIY341" s="31"/>
      <c r="DIZ341" s="31"/>
      <c r="DJA341" s="31"/>
      <c r="DJB341" s="31"/>
      <c r="DJC341" s="31"/>
      <c r="DJD341" s="31"/>
      <c r="DJE341" s="31"/>
      <c r="DJF341" s="31"/>
      <c r="DJG341" s="31"/>
      <c r="DJH341" s="31"/>
      <c r="DJI341" s="31"/>
      <c r="DJJ341" s="31"/>
      <c r="DJK341" s="31"/>
      <c r="DJL341" s="31"/>
      <c r="DJM341" s="31"/>
      <c r="DJN341" s="31"/>
      <c r="DJO341" s="31"/>
      <c r="DJP341" s="31"/>
      <c r="DJQ341" s="31"/>
      <c r="DJR341" s="31"/>
      <c r="DJS341" s="31"/>
      <c r="DJT341" s="31"/>
      <c r="DJU341" s="31"/>
      <c r="DJV341" s="31"/>
      <c r="DJW341" s="31"/>
      <c r="DJX341" s="31"/>
      <c r="DJY341" s="31"/>
      <c r="DJZ341" s="31"/>
      <c r="DKA341" s="31"/>
      <c r="DKB341" s="31"/>
      <c r="DKC341" s="31"/>
      <c r="DKD341" s="31"/>
      <c r="DKE341" s="31"/>
      <c r="DKF341" s="31"/>
      <c r="DKG341" s="31"/>
      <c r="DKH341" s="31"/>
      <c r="DKI341" s="31"/>
      <c r="DKJ341" s="31"/>
      <c r="DKK341" s="31"/>
      <c r="DKL341" s="31"/>
      <c r="DKM341" s="31"/>
      <c r="DKN341" s="31"/>
      <c r="DKO341" s="31"/>
      <c r="DKP341" s="31"/>
      <c r="DKQ341" s="31"/>
      <c r="DKR341" s="31"/>
      <c r="DKS341" s="31"/>
      <c r="DKT341" s="31"/>
      <c r="DKU341" s="31"/>
      <c r="DKV341" s="31"/>
      <c r="DKW341" s="31"/>
      <c r="DKX341" s="31"/>
      <c r="DKY341" s="31"/>
      <c r="DKZ341" s="31"/>
      <c r="DLA341" s="31"/>
      <c r="DLB341" s="31"/>
      <c r="DLC341" s="31"/>
      <c r="DLD341" s="31"/>
      <c r="DLE341" s="31"/>
      <c r="DLF341" s="31"/>
      <c r="DLG341" s="31"/>
      <c r="DLH341" s="31"/>
      <c r="DLI341" s="31"/>
      <c r="DLJ341" s="31"/>
      <c r="DLK341" s="31"/>
      <c r="DLL341" s="31"/>
      <c r="DLM341" s="31"/>
      <c r="DLN341" s="31"/>
      <c r="DLO341" s="31"/>
      <c r="DLP341" s="31"/>
      <c r="DLQ341" s="31"/>
      <c r="DLR341" s="31"/>
      <c r="DLS341" s="31"/>
      <c r="DLT341" s="31"/>
      <c r="DLU341" s="31"/>
      <c r="DLV341" s="31"/>
      <c r="DLW341" s="31"/>
      <c r="DLX341" s="31"/>
      <c r="DLY341" s="31"/>
      <c r="DLZ341" s="31"/>
      <c r="DMA341" s="31"/>
      <c r="DMB341" s="31"/>
      <c r="DMC341" s="31"/>
      <c r="DMD341" s="31"/>
      <c r="DME341" s="31"/>
      <c r="DMF341" s="31"/>
      <c r="DMG341" s="31"/>
      <c r="DMH341" s="31"/>
      <c r="DMI341" s="31"/>
      <c r="DMJ341" s="31"/>
      <c r="DMK341" s="31"/>
      <c r="DML341" s="31"/>
      <c r="DMM341" s="31"/>
      <c r="DMN341" s="31"/>
      <c r="DMO341" s="31"/>
      <c r="DMP341" s="31"/>
      <c r="DMQ341" s="31"/>
      <c r="DMR341" s="31"/>
      <c r="DMS341" s="31"/>
      <c r="DMT341" s="31"/>
      <c r="DMU341" s="31"/>
      <c r="DMV341" s="31"/>
      <c r="DMW341" s="31"/>
      <c r="DMX341" s="31"/>
      <c r="DMY341" s="31"/>
      <c r="DMZ341" s="31"/>
      <c r="DNA341" s="31"/>
      <c r="DNB341" s="31"/>
      <c r="DNC341" s="31"/>
      <c r="DND341" s="31"/>
      <c r="DNE341" s="31"/>
      <c r="DNF341" s="31"/>
      <c r="DNG341" s="31"/>
      <c r="DNH341" s="31"/>
      <c r="DNI341" s="31"/>
      <c r="DNJ341" s="31"/>
      <c r="DNK341" s="31"/>
      <c r="DNL341" s="31"/>
      <c r="DNM341" s="31"/>
      <c r="DNN341" s="31"/>
      <c r="DNO341" s="31"/>
      <c r="DNP341" s="31"/>
      <c r="DNQ341" s="31"/>
      <c r="DNR341" s="31"/>
      <c r="DNS341" s="31"/>
      <c r="DNT341" s="31"/>
      <c r="DNU341" s="31"/>
      <c r="DNV341" s="31"/>
      <c r="DNW341" s="31"/>
      <c r="DNX341" s="31"/>
      <c r="DNY341" s="31"/>
      <c r="DNZ341" s="31"/>
      <c r="DOA341" s="31"/>
      <c r="DOB341" s="31"/>
      <c r="DOC341" s="31"/>
      <c r="DOD341" s="31"/>
      <c r="DOE341" s="31"/>
      <c r="DOF341" s="31"/>
      <c r="DOG341" s="31"/>
      <c r="DOH341" s="31"/>
      <c r="DOI341" s="31"/>
      <c r="DOJ341" s="31"/>
      <c r="DOK341" s="31"/>
      <c r="DOL341" s="31"/>
      <c r="DOM341" s="31"/>
      <c r="DON341" s="31"/>
      <c r="DOO341" s="31"/>
      <c r="DOP341" s="31"/>
      <c r="DOQ341" s="31"/>
      <c r="DOR341" s="31"/>
      <c r="DOS341" s="31"/>
      <c r="DOT341" s="31"/>
      <c r="DOU341" s="31"/>
      <c r="DOV341" s="31"/>
      <c r="DOW341" s="31"/>
      <c r="DOX341" s="31"/>
      <c r="DOY341" s="31"/>
      <c r="DOZ341" s="31"/>
      <c r="DPA341" s="31"/>
      <c r="DPB341" s="31"/>
      <c r="DPC341" s="31"/>
      <c r="DPD341" s="31"/>
      <c r="DPE341" s="31"/>
      <c r="DPF341" s="31"/>
      <c r="DPG341" s="31"/>
      <c r="DPH341" s="31"/>
      <c r="DPI341" s="31"/>
      <c r="DPJ341" s="31"/>
      <c r="DPK341" s="31"/>
      <c r="DPL341" s="31"/>
      <c r="DPM341" s="31"/>
      <c r="DPN341" s="31"/>
      <c r="DPO341" s="31"/>
      <c r="DPP341" s="31"/>
      <c r="DPQ341" s="31"/>
      <c r="DPR341" s="31"/>
      <c r="DPS341" s="31"/>
      <c r="DPT341" s="31"/>
      <c r="DPU341" s="31"/>
      <c r="DPV341" s="31"/>
      <c r="DPW341" s="31"/>
      <c r="DPX341" s="31"/>
      <c r="DPY341" s="31"/>
      <c r="DPZ341" s="31"/>
      <c r="DQA341" s="31"/>
      <c r="DQB341" s="31"/>
      <c r="DQC341" s="31"/>
      <c r="DQD341" s="31"/>
      <c r="DQE341" s="31"/>
      <c r="DQF341" s="31"/>
      <c r="DQG341" s="31"/>
      <c r="DQH341" s="31"/>
      <c r="DQI341" s="31"/>
      <c r="DQJ341" s="31"/>
      <c r="DQK341" s="31"/>
      <c r="DQL341" s="31"/>
      <c r="DQM341" s="31"/>
      <c r="DQN341" s="31"/>
      <c r="DQO341" s="31"/>
      <c r="DQP341" s="31"/>
      <c r="DQQ341" s="31"/>
      <c r="DQR341" s="31"/>
      <c r="DQS341" s="31"/>
      <c r="DQT341" s="31"/>
      <c r="DQU341" s="31"/>
      <c r="DQV341" s="31"/>
      <c r="DQW341" s="31"/>
      <c r="DQX341" s="31"/>
      <c r="DQY341" s="31"/>
      <c r="DQZ341" s="31"/>
      <c r="DRA341" s="31"/>
      <c r="DRB341" s="31"/>
      <c r="DRC341" s="31"/>
      <c r="DRD341" s="31"/>
      <c r="DRE341" s="31"/>
      <c r="DRF341" s="31"/>
      <c r="DRG341" s="31"/>
      <c r="DRH341" s="31"/>
      <c r="DRI341" s="31"/>
      <c r="DRJ341" s="31"/>
      <c r="DRK341" s="31"/>
      <c r="DRL341" s="31"/>
      <c r="DRM341" s="31"/>
      <c r="DRN341" s="31"/>
      <c r="DRO341" s="31"/>
      <c r="DRP341" s="31"/>
      <c r="DRQ341" s="31"/>
      <c r="DRR341" s="31"/>
      <c r="DRS341" s="31"/>
      <c r="DRT341" s="31"/>
      <c r="DRU341" s="31"/>
      <c r="DRV341" s="31"/>
      <c r="DRW341" s="31"/>
      <c r="DRX341" s="31"/>
      <c r="DRY341" s="31"/>
      <c r="DRZ341" s="31"/>
      <c r="DSA341" s="31"/>
      <c r="DSB341" s="31"/>
      <c r="DSC341" s="31"/>
      <c r="DSD341" s="31"/>
      <c r="DSE341" s="31"/>
      <c r="DSF341" s="31"/>
      <c r="DSG341" s="31"/>
      <c r="DSH341" s="31"/>
      <c r="DSI341" s="31"/>
      <c r="DSJ341" s="31"/>
      <c r="DSK341" s="31"/>
      <c r="DSL341" s="31"/>
      <c r="DSM341" s="31"/>
      <c r="DSN341" s="31"/>
      <c r="DSO341" s="31"/>
      <c r="DSP341" s="31"/>
      <c r="DSQ341" s="31"/>
      <c r="DSR341" s="31"/>
      <c r="DSS341" s="31"/>
      <c r="DST341" s="31"/>
      <c r="DSU341" s="31"/>
      <c r="DSV341" s="31"/>
      <c r="DSW341" s="31"/>
      <c r="DSX341" s="31"/>
      <c r="DSY341" s="31"/>
      <c r="DSZ341" s="31"/>
      <c r="DTA341" s="31"/>
      <c r="DTB341" s="31"/>
      <c r="DTC341" s="31"/>
      <c r="DTD341" s="31"/>
      <c r="DTE341" s="31"/>
      <c r="DTF341" s="31"/>
      <c r="DTG341" s="31"/>
      <c r="DTH341" s="31"/>
      <c r="DTI341" s="31"/>
      <c r="DTJ341" s="31"/>
      <c r="DTK341" s="31"/>
      <c r="DTL341" s="31"/>
      <c r="DTM341" s="31"/>
      <c r="DTN341" s="31"/>
      <c r="DTO341" s="31"/>
      <c r="DTP341" s="31"/>
      <c r="DTQ341" s="31"/>
      <c r="DTR341" s="31"/>
      <c r="DTS341" s="31"/>
      <c r="DTT341" s="31"/>
      <c r="DTU341" s="31"/>
      <c r="DTV341" s="31"/>
      <c r="DTW341" s="31"/>
      <c r="DTX341" s="31"/>
      <c r="DTY341" s="31"/>
      <c r="DTZ341" s="31"/>
      <c r="DUA341" s="31"/>
      <c r="DUB341" s="31"/>
      <c r="DUC341" s="31"/>
      <c r="DUD341" s="31"/>
      <c r="DUE341" s="31"/>
      <c r="DUF341" s="31"/>
      <c r="DUG341" s="31"/>
      <c r="DUH341" s="31"/>
      <c r="DUI341" s="31"/>
      <c r="DUJ341" s="31"/>
      <c r="DUK341" s="31"/>
      <c r="DUL341" s="31"/>
      <c r="DUM341" s="31"/>
      <c r="DUN341" s="31"/>
      <c r="DUO341" s="31"/>
      <c r="DUP341" s="31"/>
      <c r="DUQ341" s="31"/>
      <c r="DUR341" s="31"/>
      <c r="DUS341" s="31"/>
      <c r="DUT341" s="31"/>
      <c r="DUU341" s="31"/>
      <c r="DUV341" s="31"/>
      <c r="DUW341" s="31"/>
      <c r="DUX341" s="31"/>
      <c r="DUY341" s="31"/>
      <c r="DUZ341" s="31"/>
      <c r="DVA341" s="31"/>
      <c r="DVB341" s="31"/>
      <c r="DVC341" s="31"/>
      <c r="DVD341" s="31"/>
      <c r="DVE341" s="31"/>
      <c r="DVF341" s="31"/>
      <c r="DVG341" s="31"/>
      <c r="DVH341" s="31"/>
      <c r="DVI341" s="31"/>
      <c r="DVJ341" s="31"/>
      <c r="DVK341" s="31"/>
      <c r="DVL341" s="31"/>
      <c r="DVM341" s="31"/>
      <c r="DVN341" s="31"/>
      <c r="DVO341" s="31"/>
      <c r="DVP341" s="31"/>
      <c r="DVQ341" s="31"/>
      <c r="DVR341" s="31"/>
      <c r="DVS341" s="31"/>
      <c r="DVT341" s="31"/>
      <c r="DVU341" s="31"/>
      <c r="DVV341" s="31"/>
      <c r="DVW341" s="31"/>
      <c r="DVX341" s="31"/>
      <c r="DVY341" s="31"/>
      <c r="DVZ341" s="31"/>
      <c r="DWA341" s="31"/>
      <c r="DWB341" s="31"/>
      <c r="DWC341" s="31"/>
      <c r="DWD341" s="31"/>
      <c r="DWE341" s="31"/>
      <c r="DWF341" s="31"/>
      <c r="DWG341" s="31"/>
      <c r="DWH341" s="31"/>
      <c r="DWI341" s="31"/>
      <c r="DWJ341" s="31"/>
      <c r="DWK341" s="31"/>
      <c r="DWL341" s="31"/>
      <c r="DWM341" s="31"/>
      <c r="DWN341" s="31"/>
      <c r="DWO341" s="31"/>
      <c r="DWP341" s="31"/>
      <c r="DWQ341" s="31"/>
      <c r="DWR341" s="31"/>
      <c r="DWS341" s="31"/>
      <c r="DWT341" s="31"/>
      <c r="DWU341" s="31"/>
      <c r="DWV341" s="31"/>
      <c r="DWW341" s="31"/>
      <c r="DWX341" s="31"/>
      <c r="DWY341" s="31"/>
      <c r="DWZ341" s="31"/>
      <c r="DXA341" s="31"/>
      <c r="DXB341" s="31"/>
      <c r="DXC341" s="31"/>
      <c r="DXD341" s="31"/>
      <c r="DXE341" s="31"/>
      <c r="DXF341" s="31"/>
      <c r="DXG341" s="31"/>
      <c r="DXH341" s="31"/>
      <c r="DXI341" s="31"/>
      <c r="DXJ341" s="31"/>
      <c r="DXK341" s="31"/>
      <c r="DXL341" s="31"/>
      <c r="DXM341" s="31"/>
      <c r="DXN341" s="31"/>
      <c r="DXO341" s="31"/>
      <c r="DXP341" s="31"/>
      <c r="DXQ341" s="31"/>
      <c r="DXR341" s="31"/>
      <c r="DXS341" s="31"/>
      <c r="DXT341" s="31"/>
      <c r="DXU341" s="31"/>
      <c r="DXV341" s="31"/>
      <c r="DXW341" s="31"/>
      <c r="DXX341" s="31"/>
      <c r="DXY341" s="31"/>
      <c r="DXZ341" s="31"/>
      <c r="DYA341" s="31"/>
      <c r="DYB341" s="31"/>
      <c r="DYC341" s="31"/>
      <c r="DYD341" s="31"/>
      <c r="DYE341" s="31"/>
      <c r="DYF341" s="31"/>
      <c r="DYG341" s="31"/>
      <c r="DYH341" s="31"/>
      <c r="DYI341" s="31"/>
      <c r="DYJ341" s="31"/>
      <c r="DYK341" s="31"/>
      <c r="DYL341" s="31"/>
      <c r="DYM341" s="31"/>
      <c r="DYN341" s="31"/>
      <c r="DYO341" s="31"/>
      <c r="DYP341" s="31"/>
      <c r="DYQ341" s="31"/>
      <c r="DYR341" s="31"/>
      <c r="DYS341" s="31"/>
      <c r="DYT341" s="31"/>
      <c r="DYU341" s="31"/>
      <c r="DYV341" s="31"/>
      <c r="DYW341" s="31"/>
      <c r="DYX341" s="31"/>
      <c r="DYY341" s="31"/>
      <c r="DYZ341" s="31"/>
      <c r="DZA341" s="31"/>
      <c r="DZB341" s="31"/>
      <c r="DZC341" s="31"/>
      <c r="DZD341" s="31"/>
      <c r="DZE341" s="31"/>
      <c r="DZF341" s="31"/>
      <c r="DZG341" s="31"/>
      <c r="DZH341" s="31"/>
      <c r="DZI341" s="31"/>
      <c r="DZJ341" s="31"/>
      <c r="DZK341" s="31"/>
      <c r="DZL341" s="31"/>
      <c r="DZM341" s="31"/>
      <c r="DZN341" s="31"/>
      <c r="DZO341" s="31"/>
      <c r="DZP341" s="31"/>
      <c r="DZQ341" s="31"/>
      <c r="DZR341" s="31"/>
      <c r="DZS341" s="31"/>
      <c r="DZT341" s="31"/>
      <c r="DZU341" s="31"/>
      <c r="DZV341" s="31"/>
      <c r="DZW341" s="31"/>
      <c r="DZX341" s="31"/>
      <c r="DZY341" s="31"/>
      <c r="DZZ341" s="31"/>
      <c r="EAA341" s="31"/>
      <c r="EAB341" s="31"/>
      <c r="EAC341" s="31"/>
      <c r="EAD341" s="31"/>
      <c r="EAE341" s="31"/>
      <c r="EAF341" s="31"/>
      <c r="EAG341" s="31"/>
      <c r="EAH341" s="31"/>
      <c r="EAI341" s="31"/>
      <c r="EAJ341" s="31"/>
      <c r="EAK341" s="31"/>
      <c r="EAL341" s="31"/>
      <c r="EAM341" s="31"/>
      <c r="EAN341" s="31"/>
      <c r="EAO341" s="31"/>
      <c r="EAP341" s="31"/>
      <c r="EAQ341" s="31"/>
      <c r="EAR341" s="31"/>
      <c r="EAS341" s="31"/>
      <c r="EAT341" s="31"/>
      <c r="EAU341" s="31"/>
      <c r="EAV341" s="31"/>
      <c r="EAW341" s="31"/>
      <c r="EAX341" s="31"/>
      <c r="EAY341" s="31"/>
      <c r="EAZ341" s="31"/>
      <c r="EBA341" s="31"/>
      <c r="EBB341" s="31"/>
      <c r="EBC341" s="31"/>
      <c r="EBD341" s="31"/>
      <c r="EBE341" s="31"/>
      <c r="EBF341" s="31"/>
      <c r="EBG341" s="31"/>
      <c r="EBH341" s="31"/>
      <c r="EBI341" s="31"/>
      <c r="EBJ341" s="31"/>
      <c r="EBK341" s="31"/>
      <c r="EBL341" s="31"/>
      <c r="EBM341" s="31"/>
      <c r="EBN341" s="31"/>
      <c r="EBO341" s="31"/>
      <c r="EBP341" s="31"/>
      <c r="EBQ341" s="31"/>
      <c r="EBR341" s="31"/>
      <c r="EBS341" s="31"/>
      <c r="EBT341" s="31"/>
      <c r="EBU341" s="31"/>
      <c r="EBV341" s="31"/>
      <c r="EBW341" s="31"/>
      <c r="EBX341" s="31"/>
      <c r="EBY341" s="31"/>
      <c r="EBZ341" s="31"/>
      <c r="ECA341" s="31"/>
      <c r="ECB341" s="31"/>
      <c r="ECC341" s="31"/>
      <c r="ECD341" s="31"/>
      <c r="ECE341" s="31"/>
      <c r="ECF341" s="31"/>
      <c r="ECG341" s="31"/>
      <c r="ECH341" s="31"/>
      <c r="ECI341" s="31"/>
      <c r="ECJ341" s="31"/>
      <c r="ECK341" s="31"/>
      <c r="ECL341" s="31"/>
      <c r="ECM341" s="31"/>
      <c r="ECN341" s="31"/>
      <c r="ECO341" s="31"/>
      <c r="ECP341" s="31"/>
      <c r="ECQ341" s="31"/>
      <c r="ECR341" s="31"/>
      <c r="ECS341" s="31"/>
      <c r="ECT341" s="31"/>
      <c r="ECU341" s="31"/>
      <c r="ECV341" s="31"/>
      <c r="ECW341" s="31"/>
      <c r="ECX341" s="31"/>
      <c r="ECY341" s="31"/>
      <c r="ECZ341" s="31"/>
      <c r="EDA341" s="31"/>
      <c r="EDB341" s="31"/>
      <c r="EDC341" s="31"/>
      <c r="EDD341" s="31"/>
      <c r="EDE341" s="31"/>
      <c r="EDF341" s="31"/>
      <c r="EDG341" s="31"/>
      <c r="EDH341" s="31"/>
      <c r="EDI341" s="31"/>
      <c r="EDJ341" s="31"/>
      <c r="EDK341" s="31"/>
      <c r="EDL341" s="31"/>
      <c r="EDM341" s="31"/>
      <c r="EDN341" s="31"/>
      <c r="EDO341" s="31"/>
      <c r="EDP341" s="31"/>
      <c r="EDQ341" s="31"/>
      <c r="EDR341" s="31"/>
      <c r="EDS341" s="31"/>
      <c r="EDT341" s="31"/>
      <c r="EDU341" s="31"/>
      <c r="EDV341" s="31"/>
      <c r="EDW341" s="31"/>
      <c r="EDX341" s="31"/>
      <c r="EDY341" s="31"/>
      <c r="EDZ341" s="31"/>
      <c r="EEA341" s="31"/>
      <c r="EEB341" s="31"/>
      <c r="EEC341" s="31"/>
      <c r="EED341" s="31"/>
      <c r="EEE341" s="31"/>
      <c r="EEF341" s="31"/>
      <c r="EEG341" s="31"/>
      <c r="EEH341" s="31"/>
      <c r="EEI341" s="31"/>
      <c r="EEJ341" s="31"/>
      <c r="EEK341" s="31"/>
      <c r="EEL341" s="31"/>
      <c r="EEM341" s="31"/>
      <c r="EEN341" s="31"/>
      <c r="EEO341" s="31"/>
      <c r="EEP341" s="31"/>
      <c r="EEQ341" s="31"/>
      <c r="EER341" s="31"/>
      <c r="EES341" s="31"/>
      <c r="EET341" s="31"/>
      <c r="EEU341" s="31"/>
      <c r="EEV341" s="31"/>
      <c r="EEW341" s="31"/>
      <c r="EEX341" s="31"/>
      <c r="EEY341" s="31"/>
      <c r="EEZ341" s="31"/>
      <c r="EFA341" s="31"/>
      <c r="EFB341" s="31"/>
      <c r="EFC341" s="31"/>
      <c r="EFD341" s="31"/>
      <c r="EFE341" s="31"/>
      <c r="EFF341" s="31"/>
      <c r="EFG341" s="31"/>
      <c r="EFH341" s="31"/>
      <c r="EFI341" s="31"/>
      <c r="EFJ341" s="31"/>
      <c r="EFK341" s="31"/>
      <c r="EFL341" s="31"/>
      <c r="EFM341" s="31"/>
      <c r="EFN341" s="31"/>
      <c r="EFO341" s="31"/>
      <c r="EFP341" s="31"/>
      <c r="EFQ341" s="31"/>
      <c r="EFR341" s="31"/>
      <c r="EFS341" s="31"/>
      <c r="EFT341" s="31"/>
      <c r="EFU341" s="31"/>
      <c r="EFV341" s="31"/>
      <c r="EFW341" s="31"/>
      <c r="EFX341" s="31"/>
      <c r="EFY341" s="31"/>
      <c r="EFZ341" s="31"/>
      <c r="EGA341" s="31"/>
      <c r="EGB341" s="31"/>
      <c r="EGC341" s="31"/>
      <c r="EGD341" s="31"/>
      <c r="EGE341" s="31"/>
      <c r="EGF341" s="31"/>
      <c r="EGG341" s="31"/>
      <c r="EGH341" s="31"/>
      <c r="EGI341" s="31"/>
      <c r="EGJ341" s="31"/>
      <c r="EGK341" s="31"/>
      <c r="EGL341" s="31"/>
      <c r="EGM341" s="31"/>
      <c r="EGN341" s="31"/>
      <c r="EGO341" s="31"/>
      <c r="EGP341" s="31"/>
      <c r="EGQ341" s="31"/>
      <c r="EGR341" s="31"/>
      <c r="EGS341" s="31"/>
      <c r="EGT341" s="31"/>
      <c r="EGU341" s="31"/>
      <c r="EGV341" s="31"/>
      <c r="EGW341" s="31"/>
      <c r="EGX341" s="31"/>
      <c r="EGY341" s="31"/>
      <c r="EGZ341" s="31"/>
      <c r="EHA341" s="31"/>
      <c r="EHB341" s="31"/>
      <c r="EHC341" s="31"/>
      <c r="EHD341" s="31"/>
      <c r="EHE341" s="31"/>
      <c r="EHF341" s="31"/>
      <c r="EHG341" s="31"/>
      <c r="EHH341" s="31"/>
      <c r="EHI341" s="31"/>
      <c r="EHJ341" s="31"/>
      <c r="EHK341" s="31"/>
      <c r="EHL341" s="31"/>
      <c r="EHM341" s="31"/>
      <c r="EHN341" s="31"/>
      <c r="EHO341" s="31"/>
      <c r="EHP341" s="31"/>
      <c r="EHQ341" s="31"/>
      <c r="EHR341" s="31"/>
      <c r="EHS341" s="31"/>
      <c r="EHT341" s="31"/>
      <c r="EHU341" s="31"/>
      <c r="EHV341" s="31"/>
      <c r="EHW341" s="31"/>
      <c r="EHX341" s="31"/>
      <c r="EHY341" s="31"/>
      <c r="EHZ341" s="31"/>
      <c r="EIA341" s="31"/>
      <c r="EIB341" s="31"/>
      <c r="EIC341" s="31"/>
      <c r="EID341" s="31"/>
      <c r="EIE341" s="31"/>
      <c r="EIF341" s="31"/>
      <c r="EIG341" s="31"/>
      <c r="EIH341" s="31"/>
      <c r="EII341" s="31"/>
      <c r="EIJ341" s="31"/>
      <c r="EIK341" s="31"/>
      <c r="EIL341" s="31"/>
      <c r="EIM341" s="31"/>
      <c r="EIN341" s="31"/>
      <c r="EIO341" s="31"/>
      <c r="EIP341" s="31"/>
      <c r="EIQ341" s="31"/>
      <c r="EIR341" s="31"/>
      <c r="EIS341" s="31"/>
      <c r="EIT341" s="31"/>
      <c r="EIU341" s="31"/>
      <c r="EIV341" s="31"/>
      <c r="EIW341" s="31"/>
      <c r="EIX341" s="31"/>
      <c r="EIY341" s="31"/>
      <c r="EIZ341" s="31"/>
      <c r="EJA341" s="31"/>
      <c r="EJB341" s="31"/>
      <c r="EJC341" s="31"/>
      <c r="EJD341" s="31"/>
      <c r="EJE341" s="31"/>
      <c r="EJF341" s="31"/>
      <c r="EJG341" s="31"/>
      <c r="EJH341" s="31"/>
      <c r="EJI341" s="31"/>
      <c r="EJJ341" s="31"/>
      <c r="EJK341" s="31"/>
      <c r="EJL341" s="31"/>
      <c r="EJM341" s="31"/>
      <c r="EJN341" s="31"/>
      <c r="EJO341" s="31"/>
      <c r="EJP341" s="31"/>
      <c r="EJQ341" s="31"/>
      <c r="EJR341" s="31"/>
      <c r="EJS341" s="31"/>
      <c r="EJT341" s="31"/>
      <c r="EJU341" s="31"/>
      <c r="EJV341" s="31"/>
      <c r="EJW341" s="31"/>
      <c r="EJX341" s="31"/>
      <c r="EJY341" s="31"/>
      <c r="EJZ341" s="31"/>
      <c r="EKA341" s="31"/>
      <c r="EKB341" s="31"/>
      <c r="EKC341" s="31"/>
      <c r="EKD341" s="31"/>
      <c r="EKE341" s="31"/>
      <c r="EKF341" s="31"/>
      <c r="EKG341" s="31"/>
      <c r="EKH341" s="31"/>
      <c r="EKI341" s="31"/>
      <c r="EKJ341" s="31"/>
      <c r="EKK341" s="31"/>
      <c r="EKL341" s="31"/>
      <c r="EKM341" s="31"/>
      <c r="EKN341" s="31"/>
      <c r="EKO341" s="31"/>
      <c r="EKP341" s="31"/>
      <c r="EKQ341" s="31"/>
      <c r="EKR341" s="31"/>
      <c r="EKS341" s="31"/>
      <c r="EKT341" s="31"/>
      <c r="EKU341" s="31"/>
      <c r="EKV341" s="31"/>
      <c r="EKW341" s="31"/>
      <c r="EKX341" s="31"/>
      <c r="EKY341" s="31"/>
      <c r="EKZ341" s="31"/>
      <c r="ELA341" s="31"/>
      <c r="ELB341" s="31"/>
      <c r="ELC341" s="31"/>
      <c r="ELD341" s="31"/>
      <c r="ELE341" s="31"/>
      <c r="ELF341" s="31"/>
      <c r="ELG341" s="31"/>
      <c r="ELH341" s="31"/>
      <c r="ELI341" s="31"/>
      <c r="ELJ341" s="31"/>
      <c r="ELK341" s="31"/>
      <c r="ELL341" s="31"/>
      <c r="ELM341" s="31"/>
      <c r="ELN341" s="31"/>
      <c r="ELO341" s="31"/>
      <c r="ELP341" s="31"/>
      <c r="ELQ341" s="31"/>
      <c r="ELR341" s="31"/>
      <c r="ELS341" s="31"/>
      <c r="ELT341" s="31"/>
      <c r="ELU341" s="31"/>
      <c r="ELV341" s="31"/>
      <c r="ELW341" s="31"/>
      <c r="ELX341" s="31"/>
      <c r="ELY341" s="31"/>
      <c r="ELZ341" s="31"/>
      <c r="EMA341" s="31"/>
      <c r="EMB341" s="31"/>
      <c r="EMC341" s="31"/>
      <c r="EMD341" s="31"/>
      <c r="EME341" s="31"/>
      <c r="EMF341" s="31"/>
      <c r="EMG341" s="31"/>
      <c r="EMH341" s="31"/>
      <c r="EMI341" s="31"/>
      <c r="EMJ341" s="31"/>
      <c r="EMK341" s="31"/>
      <c r="EML341" s="31"/>
      <c r="EMM341" s="31"/>
      <c r="EMN341" s="31"/>
      <c r="EMO341" s="31"/>
      <c r="EMP341" s="31"/>
      <c r="EMQ341" s="31"/>
      <c r="EMR341" s="31"/>
      <c r="EMS341" s="31"/>
      <c r="EMT341" s="31"/>
      <c r="EMU341" s="31"/>
      <c r="EMV341" s="31"/>
      <c r="EMW341" s="31"/>
      <c r="EMX341" s="31"/>
      <c r="EMY341" s="31"/>
      <c r="EMZ341" s="31"/>
      <c r="ENA341" s="31"/>
      <c r="ENB341" s="31"/>
      <c r="ENC341" s="31"/>
      <c r="END341" s="31"/>
      <c r="ENE341" s="31"/>
      <c r="ENF341" s="31"/>
      <c r="ENG341" s="31"/>
      <c r="ENH341" s="31"/>
      <c r="ENI341" s="31"/>
      <c r="ENJ341" s="31"/>
      <c r="ENK341" s="31"/>
      <c r="ENL341" s="31"/>
      <c r="ENM341" s="31"/>
      <c r="ENN341" s="31"/>
      <c r="ENO341" s="31"/>
      <c r="ENP341" s="31"/>
      <c r="ENQ341" s="31"/>
      <c r="ENR341" s="31"/>
      <c r="ENS341" s="31"/>
      <c r="ENT341" s="31"/>
      <c r="ENU341" s="31"/>
      <c r="ENV341" s="31"/>
      <c r="ENW341" s="31"/>
      <c r="ENX341" s="31"/>
      <c r="ENY341" s="31"/>
      <c r="ENZ341" s="31"/>
      <c r="EOA341" s="31"/>
      <c r="EOB341" s="31"/>
      <c r="EOC341" s="31"/>
      <c r="EOD341" s="31"/>
      <c r="EOE341" s="31"/>
      <c r="EOF341" s="31"/>
      <c r="EOG341" s="31"/>
      <c r="EOH341" s="31"/>
      <c r="EOI341" s="31"/>
      <c r="EOJ341" s="31"/>
      <c r="EOK341" s="31"/>
      <c r="EOL341" s="31"/>
      <c r="EOM341" s="31"/>
      <c r="EON341" s="31"/>
      <c r="EOO341" s="31"/>
      <c r="EOP341" s="31"/>
      <c r="EOQ341" s="31"/>
      <c r="EOR341" s="31"/>
      <c r="EOS341" s="31"/>
      <c r="EOT341" s="31"/>
      <c r="EOU341" s="31"/>
      <c r="EOV341" s="31"/>
      <c r="EOW341" s="31"/>
      <c r="EOX341" s="31"/>
      <c r="EOY341" s="31"/>
      <c r="EOZ341" s="31"/>
      <c r="EPA341" s="31"/>
      <c r="EPB341" s="31"/>
      <c r="EPC341" s="31"/>
      <c r="EPD341" s="31"/>
      <c r="EPE341" s="31"/>
      <c r="EPF341" s="31"/>
      <c r="EPG341" s="31"/>
      <c r="EPH341" s="31"/>
      <c r="EPI341" s="31"/>
      <c r="EPJ341" s="31"/>
      <c r="EPK341" s="31"/>
      <c r="EPL341" s="31"/>
      <c r="EPM341" s="31"/>
      <c r="EPN341" s="31"/>
      <c r="EPO341" s="31"/>
      <c r="EPP341" s="31"/>
      <c r="EPQ341" s="31"/>
      <c r="EPR341" s="31"/>
      <c r="EPS341" s="31"/>
      <c r="EPT341" s="31"/>
      <c r="EPU341" s="31"/>
      <c r="EPV341" s="31"/>
      <c r="EPW341" s="31"/>
      <c r="EPX341" s="31"/>
      <c r="EPY341" s="31"/>
      <c r="EPZ341" s="31"/>
      <c r="EQA341" s="31"/>
      <c r="EQB341" s="31"/>
      <c r="EQC341" s="31"/>
      <c r="EQD341" s="31"/>
      <c r="EQE341" s="31"/>
      <c r="EQF341" s="31"/>
      <c r="EQG341" s="31"/>
      <c r="EQH341" s="31"/>
      <c r="EQI341" s="31"/>
      <c r="EQJ341" s="31"/>
      <c r="EQK341" s="31"/>
      <c r="EQL341" s="31"/>
      <c r="EQM341" s="31"/>
      <c r="EQN341" s="31"/>
      <c r="EQO341" s="31"/>
      <c r="EQP341" s="31"/>
      <c r="EQQ341" s="31"/>
      <c r="EQR341" s="31"/>
      <c r="EQS341" s="31"/>
      <c r="EQT341" s="31"/>
      <c r="EQU341" s="31"/>
      <c r="EQV341" s="31"/>
      <c r="EQW341" s="31"/>
      <c r="EQX341" s="31"/>
      <c r="EQY341" s="31"/>
      <c r="EQZ341" s="31"/>
      <c r="ERA341" s="31"/>
      <c r="ERB341" s="31"/>
      <c r="ERC341" s="31"/>
      <c r="ERD341" s="31"/>
      <c r="ERE341" s="31"/>
      <c r="ERF341" s="31"/>
      <c r="ERG341" s="31"/>
      <c r="ERH341" s="31"/>
      <c r="ERI341" s="31"/>
      <c r="ERJ341" s="31"/>
      <c r="ERK341" s="31"/>
      <c r="ERL341" s="31"/>
      <c r="ERM341" s="31"/>
      <c r="ERN341" s="31"/>
      <c r="ERO341" s="31"/>
      <c r="ERP341" s="31"/>
      <c r="ERQ341" s="31"/>
      <c r="ERR341" s="31"/>
      <c r="ERS341" s="31"/>
      <c r="ERT341" s="31"/>
      <c r="ERU341" s="31"/>
      <c r="ERV341" s="31"/>
      <c r="ERW341" s="31"/>
      <c r="ERX341" s="31"/>
      <c r="ERY341" s="31"/>
      <c r="ERZ341" s="31"/>
      <c r="ESA341" s="31"/>
      <c r="ESB341" s="31"/>
      <c r="ESC341" s="31"/>
      <c r="ESD341" s="31"/>
      <c r="ESE341" s="31"/>
      <c r="ESF341" s="31"/>
      <c r="ESG341" s="31"/>
      <c r="ESH341" s="31"/>
      <c r="ESI341" s="31"/>
      <c r="ESJ341" s="31"/>
      <c r="ESK341" s="31"/>
      <c r="ESL341" s="31"/>
      <c r="ESM341" s="31"/>
      <c r="ESN341" s="31"/>
      <c r="ESO341" s="31"/>
      <c r="ESP341" s="31"/>
      <c r="ESQ341" s="31"/>
      <c r="ESR341" s="31"/>
      <c r="ESS341" s="31"/>
      <c r="EST341" s="31"/>
      <c r="ESU341" s="31"/>
      <c r="ESV341" s="31"/>
      <c r="ESW341" s="31"/>
      <c r="ESX341" s="31"/>
      <c r="ESY341" s="31"/>
      <c r="ESZ341" s="31"/>
      <c r="ETA341" s="31"/>
      <c r="ETB341" s="31"/>
      <c r="ETC341" s="31"/>
      <c r="ETD341" s="31"/>
      <c r="ETE341" s="31"/>
      <c r="ETF341" s="31"/>
      <c r="ETG341" s="31"/>
      <c r="ETH341" s="31"/>
      <c r="ETI341" s="31"/>
      <c r="ETJ341" s="31"/>
      <c r="ETK341" s="31"/>
      <c r="ETL341" s="31"/>
      <c r="ETM341" s="31"/>
      <c r="ETN341" s="31"/>
      <c r="ETO341" s="31"/>
      <c r="ETP341" s="31"/>
      <c r="ETQ341" s="31"/>
      <c r="ETR341" s="31"/>
      <c r="ETS341" s="31"/>
      <c r="ETT341" s="31"/>
      <c r="ETU341" s="31"/>
      <c r="ETV341" s="31"/>
      <c r="ETW341" s="31"/>
      <c r="ETX341" s="31"/>
      <c r="ETY341" s="31"/>
      <c r="ETZ341" s="31"/>
      <c r="EUA341" s="31"/>
      <c r="EUB341" s="31"/>
      <c r="EUC341" s="31"/>
      <c r="EUD341" s="31"/>
      <c r="EUE341" s="31"/>
      <c r="EUF341" s="31"/>
      <c r="EUG341" s="31"/>
      <c r="EUH341" s="31"/>
      <c r="EUI341" s="31"/>
      <c r="EUJ341" s="31"/>
      <c r="EUK341" s="31"/>
      <c r="EUL341" s="31"/>
      <c r="EUM341" s="31"/>
      <c r="EUN341" s="31"/>
      <c r="EUO341" s="31"/>
      <c r="EUP341" s="31"/>
      <c r="EUQ341" s="31"/>
      <c r="EUR341" s="31"/>
      <c r="EUS341" s="31"/>
      <c r="EUT341" s="31"/>
      <c r="EUU341" s="31"/>
      <c r="EUV341" s="31"/>
      <c r="EUW341" s="31"/>
      <c r="EUX341" s="31"/>
      <c r="EUY341" s="31"/>
      <c r="EUZ341" s="31"/>
      <c r="EVA341" s="31"/>
      <c r="EVB341" s="31"/>
      <c r="EVC341" s="31"/>
      <c r="EVD341" s="31"/>
      <c r="EVE341" s="31"/>
      <c r="EVF341" s="31"/>
      <c r="EVG341" s="31"/>
      <c r="EVH341" s="31"/>
      <c r="EVI341" s="31"/>
      <c r="EVJ341" s="31"/>
      <c r="EVK341" s="31"/>
      <c r="EVL341" s="31"/>
      <c r="EVM341" s="31"/>
      <c r="EVN341" s="31"/>
      <c r="EVO341" s="31"/>
      <c r="EVP341" s="31"/>
      <c r="EVQ341" s="31"/>
      <c r="EVR341" s="31"/>
      <c r="EVS341" s="31"/>
      <c r="EVT341" s="31"/>
      <c r="EVU341" s="31"/>
      <c r="EVV341" s="31"/>
      <c r="EVW341" s="31"/>
      <c r="EVX341" s="31"/>
      <c r="EVY341" s="31"/>
      <c r="EVZ341" s="31"/>
      <c r="EWA341" s="31"/>
      <c r="EWB341" s="31"/>
      <c r="EWC341" s="31"/>
      <c r="EWD341" s="31"/>
      <c r="EWE341" s="31"/>
      <c r="EWF341" s="31"/>
      <c r="EWG341" s="31"/>
      <c r="EWH341" s="31"/>
      <c r="EWI341" s="31"/>
      <c r="EWJ341" s="31"/>
      <c r="EWK341" s="31"/>
      <c r="EWL341" s="31"/>
      <c r="EWM341" s="31"/>
      <c r="EWN341" s="31"/>
      <c r="EWO341" s="31"/>
      <c r="EWP341" s="31"/>
      <c r="EWQ341" s="31"/>
      <c r="EWR341" s="31"/>
      <c r="EWS341" s="31"/>
      <c r="EWT341" s="31"/>
      <c r="EWU341" s="31"/>
      <c r="EWV341" s="31"/>
      <c r="EWW341" s="31"/>
      <c r="EWX341" s="31"/>
      <c r="EWY341" s="31"/>
      <c r="EWZ341" s="31"/>
      <c r="EXA341" s="31"/>
      <c r="EXB341" s="31"/>
      <c r="EXC341" s="31"/>
      <c r="EXD341" s="31"/>
      <c r="EXE341" s="31"/>
      <c r="EXF341" s="31"/>
      <c r="EXG341" s="31"/>
      <c r="EXH341" s="31"/>
      <c r="EXI341" s="31"/>
      <c r="EXJ341" s="31"/>
      <c r="EXK341" s="31"/>
      <c r="EXL341" s="31"/>
      <c r="EXM341" s="31"/>
      <c r="EXN341" s="31"/>
      <c r="EXO341" s="31"/>
      <c r="EXP341" s="31"/>
      <c r="EXQ341" s="31"/>
      <c r="EXR341" s="31"/>
      <c r="EXS341" s="31"/>
      <c r="EXT341" s="31"/>
      <c r="EXU341" s="31"/>
      <c r="EXV341" s="31"/>
      <c r="EXW341" s="31"/>
      <c r="EXX341" s="31"/>
      <c r="EXY341" s="31"/>
      <c r="EXZ341" s="31"/>
      <c r="EYA341" s="31"/>
      <c r="EYB341" s="31"/>
      <c r="EYC341" s="31"/>
      <c r="EYD341" s="31"/>
      <c r="EYE341" s="31"/>
      <c r="EYF341" s="31"/>
      <c r="EYG341" s="31"/>
      <c r="EYH341" s="31"/>
      <c r="EYI341" s="31"/>
      <c r="EYJ341" s="31"/>
      <c r="EYK341" s="31"/>
      <c r="EYL341" s="31"/>
      <c r="EYM341" s="31"/>
      <c r="EYN341" s="31"/>
      <c r="EYO341" s="31"/>
      <c r="EYP341" s="31"/>
      <c r="EYQ341" s="31"/>
      <c r="EYR341" s="31"/>
      <c r="EYS341" s="31"/>
      <c r="EYT341" s="31"/>
      <c r="EYU341" s="31"/>
      <c r="EYV341" s="31"/>
      <c r="EYW341" s="31"/>
      <c r="EYX341" s="31"/>
      <c r="EYY341" s="31"/>
      <c r="EYZ341" s="31"/>
      <c r="EZA341" s="31"/>
      <c r="EZB341" s="31"/>
      <c r="EZC341" s="31"/>
      <c r="EZD341" s="31"/>
      <c r="EZE341" s="31"/>
      <c r="EZF341" s="31"/>
      <c r="EZG341" s="31"/>
      <c r="EZH341" s="31"/>
      <c r="EZI341" s="31"/>
      <c r="EZJ341" s="31"/>
      <c r="EZK341" s="31"/>
      <c r="EZL341" s="31"/>
      <c r="EZM341" s="31"/>
      <c r="EZN341" s="31"/>
      <c r="EZO341" s="31"/>
      <c r="EZP341" s="31"/>
      <c r="EZQ341" s="31"/>
      <c r="EZR341" s="31"/>
      <c r="EZS341" s="31"/>
      <c r="EZT341" s="31"/>
      <c r="EZU341" s="31"/>
      <c r="EZV341" s="31"/>
      <c r="EZW341" s="31"/>
      <c r="EZX341" s="31"/>
      <c r="EZY341" s="31"/>
      <c r="EZZ341" s="31"/>
      <c r="FAA341" s="31"/>
      <c r="FAB341" s="31"/>
      <c r="FAC341" s="31"/>
      <c r="FAD341" s="31"/>
      <c r="FAE341" s="31"/>
      <c r="FAF341" s="31"/>
      <c r="FAG341" s="31"/>
      <c r="FAH341" s="31"/>
      <c r="FAI341" s="31"/>
      <c r="FAJ341" s="31"/>
      <c r="FAK341" s="31"/>
      <c r="FAL341" s="31"/>
      <c r="FAM341" s="31"/>
      <c r="FAN341" s="31"/>
      <c r="FAO341" s="31"/>
      <c r="FAP341" s="31"/>
      <c r="FAQ341" s="31"/>
      <c r="FAR341" s="31"/>
      <c r="FAS341" s="31"/>
      <c r="FAT341" s="31"/>
      <c r="FAU341" s="31"/>
      <c r="FAV341" s="31"/>
      <c r="FAW341" s="31"/>
      <c r="FAX341" s="31"/>
      <c r="FAY341" s="31"/>
      <c r="FAZ341" s="31"/>
      <c r="FBA341" s="31"/>
      <c r="FBB341" s="31"/>
      <c r="FBC341" s="31"/>
      <c r="FBD341" s="31"/>
      <c r="FBE341" s="31"/>
      <c r="FBF341" s="31"/>
      <c r="FBG341" s="31"/>
      <c r="FBH341" s="31"/>
      <c r="FBI341" s="31"/>
      <c r="FBJ341" s="31"/>
      <c r="FBK341" s="31"/>
      <c r="FBL341" s="31"/>
      <c r="FBM341" s="31"/>
      <c r="FBN341" s="31"/>
      <c r="FBO341" s="31"/>
      <c r="FBP341" s="31"/>
      <c r="FBQ341" s="31"/>
      <c r="FBR341" s="31"/>
      <c r="FBS341" s="31"/>
      <c r="FBT341" s="31"/>
      <c r="FBU341" s="31"/>
      <c r="FBV341" s="31"/>
      <c r="FBW341" s="31"/>
      <c r="FBX341" s="31"/>
      <c r="FBY341" s="31"/>
      <c r="FBZ341" s="31"/>
      <c r="FCA341" s="31"/>
      <c r="FCB341" s="31"/>
      <c r="FCC341" s="31"/>
      <c r="FCD341" s="31"/>
      <c r="FCE341" s="31"/>
      <c r="FCF341" s="31"/>
      <c r="FCG341" s="31"/>
      <c r="FCH341" s="31"/>
      <c r="FCI341" s="31"/>
      <c r="FCJ341" s="31"/>
      <c r="FCK341" s="31"/>
      <c r="FCL341" s="31"/>
      <c r="FCM341" s="31"/>
      <c r="FCN341" s="31"/>
      <c r="FCO341" s="31"/>
      <c r="FCP341" s="31"/>
      <c r="FCQ341" s="31"/>
      <c r="FCR341" s="31"/>
      <c r="FCS341" s="31"/>
      <c r="FCT341" s="31"/>
      <c r="FCU341" s="31"/>
      <c r="FCV341" s="31"/>
      <c r="FCW341" s="31"/>
      <c r="FCX341" s="31"/>
      <c r="FCY341" s="31"/>
      <c r="FCZ341" s="31"/>
      <c r="FDA341" s="31"/>
      <c r="FDB341" s="31"/>
      <c r="FDC341" s="31"/>
      <c r="FDD341" s="31"/>
      <c r="FDE341" s="31"/>
      <c r="FDF341" s="31"/>
      <c r="FDG341" s="31"/>
      <c r="FDH341" s="31"/>
      <c r="FDI341" s="31"/>
      <c r="FDJ341" s="31"/>
      <c r="FDK341" s="31"/>
      <c r="FDL341" s="31"/>
      <c r="FDM341" s="31"/>
      <c r="FDN341" s="31"/>
      <c r="FDO341" s="31"/>
      <c r="FDP341" s="31"/>
      <c r="FDQ341" s="31"/>
      <c r="FDR341" s="31"/>
      <c r="FDS341" s="31"/>
      <c r="FDT341" s="31"/>
      <c r="FDU341" s="31"/>
      <c r="FDV341" s="31"/>
      <c r="FDW341" s="31"/>
      <c r="FDX341" s="31"/>
      <c r="FDY341" s="31"/>
      <c r="FDZ341" s="31"/>
      <c r="FEA341" s="31"/>
      <c r="FEB341" s="31"/>
      <c r="FEC341" s="31"/>
      <c r="FED341" s="31"/>
      <c r="FEE341" s="31"/>
      <c r="FEF341" s="31"/>
      <c r="FEG341" s="31"/>
      <c r="FEH341" s="31"/>
      <c r="FEI341" s="31"/>
      <c r="FEJ341" s="31"/>
      <c r="FEK341" s="31"/>
      <c r="FEL341" s="31"/>
      <c r="FEM341" s="31"/>
      <c r="FEN341" s="31"/>
      <c r="FEO341" s="31"/>
      <c r="FEP341" s="31"/>
      <c r="FEQ341" s="31"/>
      <c r="FER341" s="31"/>
      <c r="FES341" s="31"/>
      <c r="FET341" s="31"/>
      <c r="FEU341" s="31"/>
      <c r="FEV341" s="31"/>
      <c r="FEW341" s="31"/>
      <c r="FEX341" s="31"/>
      <c r="FEY341" s="31"/>
      <c r="FEZ341" s="31"/>
      <c r="FFA341" s="31"/>
      <c r="FFB341" s="31"/>
      <c r="FFC341" s="31"/>
      <c r="FFD341" s="31"/>
      <c r="FFE341" s="31"/>
      <c r="FFF341" s="31"/>
      <c r="FFG341" s="31"/>
      <c r="FFH341" s="31"/>
      <c r="FFI341" s="31"/>
      <c r="FFJ341" s="31"/>
      <c r="FFK341" s="31"/>
      <c r="FFL341" s="31"/>
      <c r="FFM341" s="31"/>
      <c r="FFN341" s="31"/>
      <c r="FFO341" s="31"/>
      <c r="FFP341" s="31"/>
      <c r="FFQ341" s="31"/>
      <c r="FFR341" s="31"/>
      <c r="FFS341" s="31"/>
      <c r="FFT341" s="31"/>
      <c r="FFU341" s="31"/>
      <c r="FFV341" s="31"/>
      <c r="FFW341" s="31"/>
      <c r="FFX341" s="31"/>
      <c r="FFY341" s="31"/>
      <c r="FFZ341" s="31"/>
      <c r="FGA341" s="31"/>
      <c r="FGB341" s="31"/>
      <c r="FGC341" s="31"/>
      <c r="FGD341" s="31"/>
      <c r="FGE341" s="31"/>
      <c r="FGF341" s="31"/>
      <c r="FGG341" s="31"/>
      <c r="FGH341" s="31"/>
      <c r="FGI341" s="31"/>
      <c r="FGJ341" s="31"/>
      <c r="FGK341" s="31"/>
      <c r="FGL341" s="31"/>
      <c r="FGM341" s="31"/>
      <c r="FGN341" s="31"/>
      <c r="FGO341" s="31"/>
      <c r="FGP341" s="31"/>
      <c r="FGQ341" s="31"/>
      <c r="FGR341" s="31"/>
      <c r="FGS341" s="31"/>
      <c r="FGT341" s="31"/>
      <c r="FGU341" s="31"/>
      <c r="FGV341" s="31"/>
      <c r="FGW341" s="31"/>
      <c r="FGX341" s="31"/>
      <c r="FGY341" s="31"/>
      <c r="FGZ341" s="31"/>
      <c r="FHA341" s="31"/>
      <c r="FHB341" s="31"/>
      <c r="FHC341" s="31"/>
      <c r="FHD341" s="31"/>
      <c r="FHE341" s="31"/>
      <c r="FHF341" s="31"/>
      <c r="FHG341" s="31"/>
      <c r="FHH341" s="31"/>
      <c r="FHI341" s="31"/>
      <c r="FHJ341" s="31"/>
      <c r="FHK341" s="31"/>
      <c r="FHL341" s="31"/>
      <c r="FHM341" s="31"/>
      <c r="FHN341" s="31"/>
      <c r="FHO341" s="31"/>
      <c r="FHP341" s="31"/>
      <c r="FHQ341" s="31"/>
      <c r="FHR341" s="31"/>
      <c r="FHS341" s="31"/>
      <c r="FHT341" s="31"/>
      <c r="FHU341" s="31"/>
      <c r="FHV341" s="31"/>
      <c r="FHW341" s="31"/>
      <c r="FHX341" s="31"/>
      <c r="FHY341" s="31"/>
      <c r="FHZ341" s="31"/>
      <c r="FIA341" s="31"/>
      <c r="FIB341" s="31"/>
      <c r="FIC341" s="31"/>
      <c r="FID341" s="31"/>
      <c r="FIE341" s="31"/>
      <c r="FIF341" s="31"/>
      <c r="FIG341" s="31"/>
      <c r="FIH341" s="31"/>
      <c r="FII341" s="31"/>
      <c r="FIJ341" s="31"/>
      <c r="FIK341" s="31"/>
      <c r="FIL341" s="31"/>
      <c r="FIM341" s="31"/>
      <c r="FIN341" s="31"/>
      <c r="FIO341" s="31"/>
      <c r="FIP341" s="31"/>
      <c r="FIQ341" s="31"/>
      <c r="FIR341" s="31"/>
      <c r="FIS341" s="31"/>
      <c r="FIT341" s="31"/>
      <c r="FIU341" s="31"/>
      <c r="FIV341" s="31"/>
      <c r="FIW341" s="31"/>
      <c r="FIX341" s="31"/>
      <c r="FIY341" s="31"/>
      <c r="FIZ341" s="31"/>
      <c r="FJA341" s="31"/>
      <c r="FJB341" s="31"/>
      <c r="FJC341" s="31"/>
      <c r="FJD341" s="31"/>
      <c r="FJE341" s="31"/>
      <c r="FJF341" s="31"/>
      <c r="FJG341" s="31"/>
      <c r="FJH341" s="31"/>
      <c r="FJI341" s="31"/>
      <c r="FJJ341" s="31"/>
      <c r="FJK341" s="31"/>
      <c r="FJL341" s="31"/>
      <c r="FJM341" s="31"/>
      <c r="FJN341" s="31"/>
      <c r="FJO341" s="31"/>
      <c r="FJP341" s="31"/>
      <c r="FJQ341" s="31"/>
      <c r="FJR341" s="31"/>
      <c r="FJS341" s="31"/>
      <c r="FJT341" s="31"/>
      <c r="FJU341" s="31"/>
      <c r="FJV341" s="31"/>
      <c r="FJW341" s="31"/>
      <c r="FJX341" s="31"/>
      <c r="FJY341" s="31"/>
      <c r="FJZ341" s="31"/>
      <c r="FKA341" s="31"/>
      <c r="FKB341" s="31"/>
      <c r="FKC341" s="31"/>
      <c r="FKD341" s="31"/>
      <c r="FKE341" s="31"/>
      <c r="FKF341" s="31"/>
      <c r="FKG341" s="31"/>
      <c r="FKH341" s="31"/>
      <c r="FKI341" s="31"/>
      <c r="FKJ341" s="31"/>
      <c r="FKK341" s="31"/>
      <c r="FKL341" s="31"/>
      <c r="FKM341" s="31"/>
      <c r="FKN341" s="31"/>
      <c r="FKO341" s="31"/>
      <c r="FKP341" s="31"/>
      <c r="FKQ341" s="31"/>
      <c r="FKR341" s="31"/>
      <c r="FKS341" s="31"/>
      <c r="FKT341" s="31"/>
      <c r="FKU341" s="31"/>
      <c r="FKV341" s="31"/>
      <c r="FKW341" s="31"/>
      <c r="FKX341" s="31"/>
      <c r="FKY341" s="31"/>
      <c r="FKZ341" s="31"/>
      <c r="FLA341" s="31"/>
      <c r="FLB341" s="31"/>
      <c r="FLC341" s="31"/>
      <c r="FLD341" s="31"/>
      <c r="FLE341" s="31"/>
      <c r="FLF341" s="31"/>
      <c r="FLG341" s="31"/>
      <c r="FLH341" s="31"/>
      <c r="FLI341" s="31"/>
      <c r="FLJ341" s="31"/>
      <c r="FLK341" s="31"/>
      <c r="FLL341" s="31"/>
      <c r="FLM341" s="31"/>
      <c r="FLN341" s="31"/>
      <c r="FLO341" s="31"/>
      <c r="FLP341" s="31"/>
      <c r="FLQ341" s="31"/>
      <c r="FLR341" s="31"/>
      <c r="FLS341" s="31"/>
      <c r="FLT341" s="31"/>
      <c r="FLU341" s="31"/>
      <c r="FLV341" s="31"/>
      <c r="FLW341" s="31"/>
      <c r="FLX341" s="31"/>
      <c r="FLY341" s="31"/>
      <c r="FLZ341" s="31"/>
      <c r="FMA341" s="31"/>
      <c r="FMB341" s="31"/>
      <c r="FMC341" s="31"/>
      <c r="FMD341" s="31"/>
      <c r="FME341" s="31"/>
      <c r="FMF341" s="31"/>
      <c r="FMG341" s="31"/>
      <c r="FMH341" s="31"/>
      <c r="FMI341" s="31"/>
      <c r="FMJ341" s="31"/>
      <c r="FMK341" s="31"/>
      <c r="FML341" s="31"/>
      <c r="FMM341" s="31"/>
      <c r="FMN341" s="31"/>
      <c r="FMO341" s="31"/>
      <c r="FMP341" s="31"/>
      <c r="FMQ341" s="31"/>
      <c r="FMR341" s="31"/>
      <c r="FMS341" s="31"/>
      <c r="FMT341" s="31"/>
      <c r="FMU341" s="31"/>
      <c r="FMV341" s="31"/>
      <c r="FMW341" s="31"/>
      <c r="FMX341" s="31"/>
      <c r="FMY341" s="31"/>
      <c r="FMZ341" s="31"/>
      <c r="FNA341" s="31"/>
      <c r="FNB341" s="31"/>
      <c r="FNC341" s="31"/>
      <c r="FND341" s="31"/>
      <c r="FNE341" s="31"/>
      <c r="FNF341" s="31"/>
      <c r="FNG341" s="31"/>
      <c r="FNH341" s="31"/>
      <c r="FNI341" s="31"/>
      <c r="FNJ341" s="31"/>
      <c r="FNK341" s="31"/>
      <c r="FNL341" s="31"/>
      <c r="FNM341" s="31"/>
      <c r="FNN341" s="31"/>
      <c r="FNO341" s="31"/>
      <c r="FNP341" s="31"/>
      <c r="FNQ341" s="31"/>
      <c r="FNR341" s="31"/>
      <c r="FNS341" s="31"/>
      <c r="FNT341" s="31"/>
      <c r="FNU341" s="31"/>
      <c r="FNV341" s="31"/>
      <c r="FNW341" s="31"/>
      <c r="FNX341" s="31"/>
      <c r="FNY341" s="31"/>
      <c r="FNZ341" s="31"/>
      <c r="FOA341" s="31"/>
      <c r="FOB341" s="31"/>
      <c r="FOC341" s="31"/>
      <c r="FOD341" s="31"/>
      <c r="FOE341" s="31"/>
      <c r="FOF341" s="31"/>
      <c r="FOG341" s="31"/>
      <c r="FOH341" s="31"/>
      <c r="FOI341" s="31"/>
      <c r="FOJ341" s="31"/>
      <c r="FOK341" s="31"/>
      <c r="FOL341" s="31"/>
      <c r="FOM341" s="31"/>
      <c r="FON341" s="31"/>
      <c r="FOO341" s="31"/>
      <c r="FOP341" s="31"/>
      <c r="FOQ341" s="31"/>
      <c r="FOR341" s="31"/>
      <c r="FOS341" s="31"/>
      <c r="FOT341" s="31"/>
      <c r="FOU341" s="31"/>
      <c r="FOV341" s="31"/>
      <c r="FOW341" s="31"/>
      <c r="FOX341" s="31"/>
      <c r="FOY341" s="31"/>
      <c r="FOZ341" s="31"/>
      <c r="FPA341" s="31"/>
      <c r="FPB341" s="31"/>
      <c r="FPC341" s="31"/>
      <c r="FPD341" s="31"/>
      <c r="FPE341" s="31"/>
      <c r="FPF341" s="31"/>
      <c r="FPG341" s="31"/>
      <c r="FPH341" s="31"/>
      <c r="FPI341" s="31"/>
      <c r="FPJ341" s="31"/>
      <c r="FPK341" s="31"/>
      <c r="FPL341" s="31"/>
      <c r="FPM341" s="31"/>
      <c r="FPN341" s="31"/>
      <c r="FPO341" s="31"/>
      <c r="FPP341" s="31"/>
      <c r="FPQ341" s="31"/>
      <c r="FPR341" s="31"/>
      <c r="FPS341" s="31"/>
      <c r="FPT341" s="31"/>
      <c r="FPU341" s="31"/>
      <c r="FPV341" s="31"/>
      <c r="FPW341" s="31"/>
      <c r="FPX341" s="31"/>
      <c r="FPY341" s="31"/>
      <c r="FPZ341" s="31"/>
      <c r="FQA341" s="31"/>
      <c r="FQB341" s="31"/>
      <c r="FQC341" s="31"/>
      <c r="FQD341" s="31"/>
      <c r="FQE341" s="31"/>
      <c r="FQF341" s="31"/>
      <c r="FQG341" s="31"/>
      <c r="FQH341" s="31"/>
      <c r="FQI341" s="31"/>
      <c r="FQJ341" s="31"/>
      <c r="FQK341" s="31"/>
      <c r="FQL341" s="31"/>
      <c r="FQM341" s="31"/>
      <c r="FQN341" s="31"/>
      <c r="FQO341" s="31"/>
      <c r="FQP341" s="31"/>
      <c r="FQQ341" s="31"/>
      <c r="FQR341" s="31"/>
      <c r="FQS341" s="31"/>
      <c r="FQT341" s="31"/>
      <c r="FQU341" s="31"/>
      <c r="FQV341" s="31"/>
      <c r="FQW341" s="31"/>
      <c r="FQX341" s="31"/>
      <c r="FQY341" s="31"/>
      <c r="FQZ341" s="31"/>
      <c r="FRA341" s="31"/>
      <c r="FRB341" s="31"/>
      <c r="FRC341" s="31"/>
      <c r="FRD341" s="31"/>
      <c r="FRE341" s="31"/>
      <c r="FRF341" s="31"/>
      <c r="FRG341" s="31"/>
      <c r="FRH341" s="31"/>
      <c r="FRI341" s="31"/>
      <c r="FRJ341" s="31"/>
      <c r="FRK341" s="31"/>
      <c r="FRL341" s="31"/>
      <c r="FRM341" s="31"/>
      <c r="FRN341" s="31"/>
      <c r="FRO341" s="31"/>
      <c r="FRP341" s="31"/>
      <c r="FRQ341" s="31"/>
      <c r="FRR341" s="31"/>
      <c r="FRS341" s="31"/>
      <c r="FRT341" s="31"/>
      <c r="FRU341" s="31"/>
      <c r="FRV341" s="31"/>
      <c r="FRW341" s="31"/>
      <c r="FRX341" s="31"/>
      <c r="FRY341" s="31"/>
      <c r="FRZ341" s="31"/>
      <c r="FSA341" s="31"/>
      <c r="FSB341" s="31"/>
      <c r="FSC341" s="31"/>
      <c r="FSD341" s="31"/>
      <c r="FSE341" s="31"/>
      <c r="FSF341" s="31"/>
      <c r="FSG341" s="31"/>
      <c r="FSH341" s="31"/>
      <c r="FSI341" s="31"/>
      <c r="FSJ341" s="31"/>
      <c r="FSK341" s="31"/>
      <c r="FSL341" s="31"/>
      <c r="FSM341" s="31"/>
      <c r="FSN341" s="31"/>
      <c r="FSO341" s="31"/>
      <c r="FSP341" s="31"/>
      <c r="FSQ341" s="31"/>
      <c r="FSR341" s="31"/>
      <c r="FSS341" s="31"/>
      <c r="FST341" s="31"/>
      <c r="FSU341" s="31"/>
      <c r="FSV341" s="31"/>
      <c r="FSW341" s="31"/>
      <c r="FSX341" s="31"/>
      <c r="FSY341" s="31"/>
      <c r="FSZ341" s="31"/>
      <c r="FTA341" s="31"/>
      <c r="FTB341" s="31"/>
      <c r="FTC341" s="31"/>
      <c r="FTD341" s="31"/>
      <c r="FTE341" s="31"/>
      <c r="FTF341" s="31"/>
      <c r="FTG341" s="31"/>
      <c r="FTH341" s="31"/>
      <c r="FTI341" s="31"/>
      <c r="FTJ341" s="31"/>
      <c r="FTK341" s="31"/>
      <c r="FTL341" s="31"/>
      <c r="FTM341" s="31"/>
      <c r="FTN341" s="31"/>
      <c r="FTO341" s="31"/>
      <c r="FTP341" s="31"/>
      <c r="FTQ341" s="31"/>
      <c r="FTR341" s="31"/>
      <c r="FTS341" s="31"/>
      <c r="FTT341" s="31"/>
      <c r="FTU341" s="31"/>
      <c r="FTV341" s="31"/>
      <c r="FTW341" s="31"/>
      <c r="FTX341" s="31"/>
      <c r="FTY341" s="31"/>
      <c r="FTZ341" s="31"/>
      <c r="FUA341" s="31"/>
      <c r="FUB341" s="31"/>
      <c r="FUC341" s="31"/>
      <c r="FUD341" s="31"/>
      <c r="FUE341" s="31"/>
      <c r="FUF341" s="31"/>
      <c r="FUG341" s="31"/>
      <c r="FUH341" s="31"/>
      <c r="FUI341" s="31"/>
      <c r="FUJ341" s="31"/>
      <c r="FUK341" s="31"/>
      <c r="FUL341" s="31"/>
      <c r="FUM341" s="31"/>
      <c r="FUN341" s="31"/>
      <c r="FUO341" s="31"/>
      <c r="FUP341" s="31"/>
      <c r="FUQ341" s="31"/>
      <c r="FUR341" s="31"/>
      <c r="FUS341" s="31"/>
      <c r="FUT341" s="31"/>
      <c r="FUU341" s="31"/>
      <c r="FUV341" s="31"/>
      <c r="FUW341" s="31"/>
      <c r="FUX341" s="31"/>
      <c r="FUY341" s="31"/>
      <c r="FUZ341" s="31"/>
      <c r="FVA341" s="31"/>
      <c r="FVB341" s="31"/>
      <c r="FVC341" s="31"/>
      <c r="FVD341" s="31"/>
      <c r="FVE341" s="31"/>
      <c r="FVF341" s="31"/>
      <c r="FVG341" s="31"/>
      <c r="FVH341" s="31"/>
      <c r="FVI341" s="31"/>
      <c r="FVJ341" s="31"/>
      <c r="FVK341" s="31"/>
      <c r="FVL341" s="31"/>
      <c r="FVM341" s="31"/>
      <c r="FVN341" s="31"/>
      <c r="FVO341" s="31"/>
      <c r="FVP341" s="31"/>
      <c r="FVQ341" s="31"/>
      <c r="FVR341" s="31"/>
      <c r="FVS341" s="31"/>
      <c r="FVT341" s="31"/>
      <c r="FVU341" s="31"/>
      <c r="FVV341" s="31"/>
      <c r="FVW341" s="31"/>
      <c r="FVX341" s="31"/>
      <c r="FVY341" s="31"/>
      <c r="FVZ341" s="31"/>
      <c r="FWA341" s="31"/>
      <c r="FWB341" s="31"/>
      <c r="FWC341" s="31"/>
      <c r="FWD341" s="31"/>
      <c r="FWE341" s="31"/>
      <c r="FWF341" s="31"/>
      <c r="FWG341" s="31"/>
      <c r="FWH341" s="31"/>
      <c r="FWI341" s="31"/>
      <c r="FWJ341" s="31"/>
      <c r="FWK341" s="31"/>
      <c r="FWL341" s="31"/>
      <c r="FWM341" s="31"/>
      <c r="FWN341" s="31"/>
      <c r="FWO341" s="31"/>
      <c r="FWP341" s="31"/>
      <c r="FWQ341" s="31"/>
      <c r="FWR341" s="31"/>
      <c r="FWS341" s="31"/>
      <c r="FWT341" s="31"/>
      <c r="FWU341" s="31"/>
      <c r="FWV341" s="31"/>
      <c r="FWW341" s="31"/>
      <c r="FWX341" s="31"/>
      <c r="FWY341" s="31"/>
      <c r="FWZ341" s="31"/>
      <c r="FXA341" s="31"/>
      <c r="FXB341" s="31"/>
      <c r="FXC341" s="31"/>
      <c r="FXD341" s="31"/>
      <c r="FXE341" s="31"/>
      <c r="FXF341" s="31"/>
      <c r="FXG341" s="31"/>
      <c r="FXH341" s="31"/>
      <c r="FXI341" s="31"/>
      <c r="FXJ341" s="31"/>
      <c r="FXK341" s="31"/>
      <c r="FXL341" s="31"/>
      <c r="FXM341" s="31"/>
      <c r="FXN341" s="31"/>
      <c r="FXO341" s="31"/>
      <c r="FXP341" s="31"/>
      <c r="FXQ341" s="31"/>
      <c r="FXR341" s="31"/>
      <c r="FXS341" s="31"/>
      <c r="FXT341" s="31"/>
      <c r="FXU341" s="31"/>
      <c r="FXV341" s="31"/>
      <c r="FXW341" s="31"/>
      <c r="FXX341" s="31"/>
      <c r="FXY341" s="31"/>
      <c r="FXZ341" s="31"/>
      <c r="FYA341" s="31"/>
      <c r="FYB341" s="31"/>
      <c r="FYC341" s="31"/>
      <c r="FYD341" s="31"/>
      <c r="FYE341" s="31"/>
      <c r="FYF341" s="31"/>
      <c r="FYG341" s="31"/>
      <c r="FYH341" s="31"/>
      <c r="FYI341" s="31"/>
      <c r="FYJ341" s="31"/>
      <c r="FYK341" s="31"/>
      <c r="FYL341" s="31"/>
      <c r="FYM341" s="31"/>
      <c r="FYN341" s="31"/>
      <c r="FYO341" s="31"/>
      <c r="FYP341" s="31"/>
      <c r="FYQ341" s="31"/>
      <c r="FYR341" s="31"/>
      <c r="FYS341" s="31"/>
      <c r="FYT341" s="31"/>
      <c r="FYU341" s="31"/>
      <c r="FYV341" s="31"/>
      <c r="FYW341" s="31"/>
      <c r="FYX341" s="31"/>
      <c r="FYY341" s="31"/>
      <c r="FYZ341" s="31"/>
      <c r="FZA341" s="31"/>
      <c r="FZB341" s="31"/>
      <c r="FZC341" s="31"/>
      <c r="FZD341" s="31"/>
      <c r="FZE341" s="31"/>
      <c r="FZF341" s="31"/>
      <c r="FZG341" s="31"/>
      <c r="FZH341" s="31"/>
      <c r="FZI341" s="31"/>
      <c r="FZJ341" s="31"/>
      <c r="FZK341" s="31"/>
      <c r="FZL341" s="31"/>
      <c r="FZM341" s="31"/>
      <c r="FZN341" s="31"/>
      <c r="FZO341" s="31"/>
      <c r="FZP341" s="31"/>
      <c r="FZQ341" s="31"/>
      <c r="FZR341" s="31"/>
      <c r="FZS341" s="31"/>
      <c r="FZT341" s="31"/>
      <c r="FZU341" s="31"/>
      <c r="FZV341" s="31"/>
      <c r="FZW341" s="31"/>
      <c r="FZX341" s="31"/>
      <c r="FZY341" s="31"/>
      <c r="FZZ341" s="31"/>
      <c r="GAA341" s="31"/>
      <c r="GAB341" s="31"/>
      <c r="GAC341" s="31"/>
      <c r="GAD341" s="31"/>
      <c r="GAE341" s="31"/>
      <c r="GAF341" s="31"/>
      <c r="GAG341" s="31"/>
      <c r="GAH341" s="31"/>
      <c r="GAI341" s="31"/>
      <c r="GAJ341" s="31"/>
      <c r="GAK341" s="31"/>
      <c r="GAL341" s="31"/>
      <c r="GAM341" s="31"/>
      <c r="GAN341" s="31"/>
      <c r="GAO341" s="31"/>
      <c r="GAP341" s="31"/>
      <c r="GAQ341" s="31"/>
      <c r="GAR341" s="31"/>
      <c r="GAS341" s="31"/>
      <c r="GAT341" s="31"/>
      <c r="GAU341" s="31"/>
      <c r="GAV341" s="31"/>
      <c r="GAW341" s="31"/>
      <c r="GAX341" s="31"/>
      <c r="GAY341" s="31"/>
      <c r="GAZ341" s="31"/>
      <c r="GBA341" s="31"/>
      <c r="GBB341" s="31"/>
      <c r="GBC341" s="31"/>
      <c r="GBD341" s="31"/>
      <c r="GBE341" s="31"/>
      <c r="GBF341" s="31"/>
      <c r="GBG341" s="31"/>
      <c r="GBH341" s="31"/>
      <c r="GBI341" s="31"/>
      <c r="GBJ341" s="31"/>
      <c r="GBK341" s="31"/>
      <c r="GBL341" s="31"/>
      <c r="GBM341" s="31"/>
      <c r="GBN341" s="31"/>
      <c r="GBO341" s="31"/>
      <c r="GBP341" s="31"/>
      <c r="GBQ341" s="31"/>
      <c r="GBR341" s="31"/>
      <c r="GBS341" s="31"/>
      <c r="GBT341" s="31"/>
      <c r="GBU341" s="31"/>
      <c r="GBV341" s="31"/>
      <c r="GBW341" s="31"/>
      <c r="GBX341" s="31"/>
      <c r="GBY341" s="31"/>
      <c r="GBZ341" s="31"/>
      <c r="GCA341" s="31"/>
      <c r="GCB341" s="31"/>
      <c r="GCC341" s="31"/>
      <c r="GCD341" s="31"/>
      <c r="GCE341" s="31"/>
      <c r="GCF341" s="31"/>
      <c r="GCG341" s="31"/>
      <c r="GCH341" s="31"/>
      <c r="GCI341" s="31"/>
      <c r="GCJ341" s="31"/>
      <c r="GCK341" s="31"/>
      <c r="GCL341" s="31"/>
      <c r="GCM341" s="31"/>
      <c r="GCN341" s="31"/>
      <c r="GCO341" s="31"/>
      <c r="GCP341" s="31"/>
      <c r="GCQ341" s="31"/>
      <c r="GCR341" s="31"/>
      <c r="GCS341" s="31"/>
      <c r="GCT341" s="31"/>
      <c r="GCU341" s="31"/>
      <c r="GCV341" s="31"/>
      <c r="GCW341" s="31"/>
      <c r="GCX341" s="31"/>
      <c r="GCY341" s="31"/>
      <c r="GCZ341" s="31"/>
      <c r="GDA341" s="31"/>
      <c r="GDB341" s="31"/>
      <c r="GDC341" s="31"/>
      <c r="GDD341" s="31"/>
      <c r="GDE341" s="31"/>
      <c r="GDF341" s="31"/>
      <c r="GDG341" s="31"/>
      <c r="GDH341" s="31"/>
      <c r="GDI341" s="31"/>
      <c r="GDJ341" s="31"/>
      <c r="GDK341" s="31"/>
      <c r="GDL341" s="31"/>
      <c r="GDM341" s="31"/>
      <c r="GDN341" s="31"/>
      <c r="GDO341" s="31"/>
      <c r="GDP341" s="31"/>
      <c r="GDQ341" s="31"/>
      <c r="GDR341" s="31"/>
      <c r="GDS341" s="31"/>
      <c r="GDT341" s="31"/>
      <c r="GDU341" s="31"/>
      <c r="GDV341" s="31"/>
      <c r="GDW341" s="31"/>
      <c r="GDX341" s="31"/>
      <c r="GDY341" s="31"/>
      <c r="GDZ341" s="31"/>
      <c r="GEA341" s="31"/>
      <c r="GEB341" s="31"/>
      <c r="GEC341" s="31"/>
      <c r="GED341" s="31"/>
      <c r="GEE341" s="31"/>
      <c r="GEF341" s="31"/>
      <c r="GEG341" s="31"/>
      <c r="GEH341" s="31"/>
      <c r="GEI341" s="31"/>
      <c r="GEJ341" s="31"/>
      <c r="GEK341" s="31"/>
      <c r="GEL341" s="31"/>
      <c r="GEM341" s="31"/>
      <c r="GEN341" s="31"/>
      <c r="GEO341" s="31"/>
      <c r="GEP341" s="31"/>
      <c r="GEQ341" s="31"/>
      <c r="GER341" s="31"/>
      <c r="GES341" s="31"/>
      <c r="GET341" s="31"/>
      <c r="GEU341" s="31"/>
      <c r="GEV341" s="31"/>
      <c r="GEW341" s="31"/>
      <c r="GEX341" s="31"/>
      <c r="GEY341" s="31"/>
      <c r="GEZ341" s="31"/>
      <c r="GFA341" s="31"/>
      <c r="GFB341" s="31"/>
      <c r="GFC341" s="31"/>
      <c r="GFD341" s="31"/>
      <c r="GFE341" s="31"/>
      <c r="GFF341" s="31"/>
      <c r="GFG341" s="31"/>
      <c r="GFH341" s="31"/>
      <c r="GFI341" s="31"/>
      <c r="GFJ341" s="31"/>
      <c r="GFK341" s="31"/>
      <c r="GFL341" s="31"/>
      <c r="GFM341" s="31"/>
      <c r="GFN341" s="31"/>
      <c r="GFO341" s="31"/>
      <c r="GFP341" s="31"/>
      <c r="GFQ341" s="31"/>
      <c r="GFR341" s="31"/>
      <c r="GFS341" s="31"/>
      <c r="GFT341" s="31"/>
      <c r="GFU341" s="31"/>
      <c r="GFV341" s="31"/>
      <c r="GFW341" s="31"/>
      <c r="GFX341" s="31"/>
      <c r="GFY341" s="31"/>
      <c r="GFZ341" s="31"/>
      <c r="GGA341" s="31"/>
      <c r="GGB341" s="31"/>
      <c r="GGC341" s="31"/>
      <c r="GGD341" s="31"/>
      <c r="GGE341" s="31"/>
      <c r="GGF341" s="31"/>
      <c r="GGG341" s="31"/>
      <c r="GGH341" s="31"/>
      <c r="GGI341" s="31"/>
      <c r="GGJ341" s="31"/>
      <c r="GGK341" s="31"/>
      <c r="GGL341" s="31"/>
      <c r="GGM341" s="31"/>
      <c r="GGN341" s="31"/>
      <c r="GGO341" s="31"/>
      <c r="GGP341" s="31"/>
      <c r="GGQ341" s="31"/>
      <c r="GGR341" s="31"/>
      <c r="GGS341" s="31"/>
      <c r="GGT341" s="31"/>
      <c r="GGU341" s="31"/>
      <c r="GGV341" s="31"/>
      <c r="GGW341" s="31"/>
      <c r="GGX341" s="31"/>
      <c r="GGY341" s="31"/>
      <c r="GGZ341" s="31"/>
      <c r="GHA341" s="31"/>
      <c r="GHB341" s="31"/>
      <c r="GHC341" s="31"/>
      <c r="GHD341" s="31"/>
      <c r="GHE341" s="31"/>
      <c r="GHF341" s="31"/>
      <c r="GHG341" s="31"/>
      <c r="GHH341" s="31"/>
      <c r="GHI341" s="31"/>
      <c r="GHJ341" s="31"/>
      <c r="GHK341" s="31"/>
      <c r="GHL341" s="31"/>
      <c r="GHM341" s="31"/>
      <c r="GHN341" s="31"/>
      <c r="GHO341" s="31"/>
      <c r="GHP341" s="31"/>
      <c r="GHQ341" s="31"/>
      <c r="GHR341" s="31"/>
      <c r="GHS341" s="31"/>
      <c r="GHT341" s="31"/>
      <c r="GHU341" s="31"/>
      <c r="GHV341" s="31"/>
      <c r="GHW341" s="31"/>
      <c r="GHX341" s="31"/>
      <c r="GHY341" s="31"/>
      <c r="GHZ341" s="31"/>
      <c r="GIA341" s="31"/>
      <c r="GIB341" s="31"/>
      <c r="GIC341" s="31"/>
      <c r="GID341" s="31"/>
      <c r="GIE341" s="31"/>
      <c r="GIF341" s="31"/>
      <c r="GIG341" s="31"/>
      <c r="GIH341" s="31"/>
      <c r="GII341" s="31"/>
      <c r="GIJ341" s="31"/>
      <c r="GIK341" s="31"/>
      <c r="GIL341" s="31"/>
      <c r="GIM341" s="31"/>
      <c r="GIN341" s="31"/>
      <c r="GIO341" s="31"/>
      <c r="GIP341" s="31"/>
      <c r="GIQ341" s="31"/>
      <c r="GIR341" s="31"/>
      <c r="GIS341" s="31"/>
      <c r="GIT341" s="31"/>
      <c r="GIU341" s="31"/>
      <c r="GIV341" s="31"/>
      <c r="GIW341" s="31"/>
      <c r="GIX341" s="31"/>
      <c r="GIY341" s="31"/>
      <c r="GIZ341" s="31"/>
      <c r="GJA341" s="31"/>
      <c r="GJB341" s="31"/>
      <c r="GJC341" s="31"/>
      <c r="GJD341" s="31"/>
      <c r="GJE341" s="31"/>
      <c r="GJF341" s="31"/>
      <c r="GJG341" s="31"/>
      <c r="GJH341" s="31"/>
      <c r="GJI341" s="31"/>
      <c r="GJJ341" s="31"/>
      <c r="GJK341" s="31"/>
      <c r="GJL341" s="31"/>
      <c r="GJM341" s="31"/>
      <c r="GJN341" s="31"/>
      <c r="GJO341" s="31"/>
      <c r="GJP341" s="31"/>
      <c r="GJQ341" s="31"/>
      <c r="GJR341" s="31"/>
      <c r="GJS341" s="31"/>
      <c r="GJT341" s="31"/>
      <c r="GJU341" s="31"/>
      <c r="GJV341" s="31"/>
      <c r="GJW341" s="31"/>
      <c r="GJX341" s="31"/>
      <c r="GJY341" s="31"/>
      <c r="GJZ341" s="31"/>
      <c r="GKA341" s="31"/>
      <c r="GKB341" s="31"/>
      <c r="GKC341" s="31"/>
      <c r="GKD341" s="31"/>
      <c r="GKE341" s="31"/>
      <c r="GKF341" s="31"/>
      <c r="GKG341" s="31"/>
      <c r="GKH341" s="31"/>
      <c r="GKI341" s="31"/>
      <c r="GKJ341" s="31"/>
      <c r="GKK341" s="31"/>
      <c r="GKL341" s="31"/>
      <c r="GKM341" s="31"/>
      <c r="GKN341" s="31"/>
      <c r="GKO341" s="31"/>
      <c r="GKP341" s="31"/>
      <c r="GKQ341" s="31"/>
      <c r="GKR341" s="31"/>
      <c r="GKS341" s="31"/>
      <c r="GKT341" s="31"/>
      <c r="GKU341" s="31"/>
      <c r="GKV341" s="31"/>
      <c r="GKW341" s="31"/>
      <c r="GKX341" s="31"/>
      <c r="GKY341" s="31"/>
      <c r="GKZ341" s="31"/>
      <c r="GLA341" s="31"/>
      <c r="GLB341" s="31"/>
      <c r="GLC341" s="31"/>
      <c r="GLD341" s="31"/>
      <c r="GLE341" s="31"/>
      <c r="GLF341" s="31"/>
      <c r="GLG341" s="31"/>
      <c r="GLH341" s="31"/>
      <c r="GLI341" s="31"/>
      <c r="GLJ341" s="31"/>
      <c r="GLK341" s="31"/>
      <c r="GLL341" s="31"/>
      <c r="GLM341" s="31"/>
      <c r="GLN341" s="31"/>
      <c r="GLO341" s="31"/>
      <c r="GLP341" s="31"/>
      <c r="GLQ341" s="31"/>
      <c r="GLR341" s="31"/>
      <c r="GLS341" s="31"/>
      <c r="GLT341" s="31"/>
      <c r="GLU341" s="31"/>
      <c r="GLV341" s="31"/>
      <c r="GLW341" s="31"/>
      <c r="GLX341" s="31"/>
      <c r="GLY341" s="31"/>
      <c r="GLZ341" s="31"/>
      <c r="GMA341" s="31"/>
      <c r="GMB341" s="31"/>
      <c r="GMC341" s="31"/>
      <c r="GMD341" s="31"/>
      <c r="GME341" s="31"/>
      <c r="GMF341" s="31"/>
      <c r="GMG341" s="31"/>
      <c r="GMH341" s="31"/>
      <c r="GMI341" s="31"/>
      <c r="GMJ341" s="31"/>
      <c r="GMK341" s="31"/>
      <c r="GML341" s="31"/>
      <c r="GMM341" s="31"/>
      <c r="GMN341" s="31"/>
      <c r="GMO341" s="31"/>
      <c r="GMP341" s="31"/>
      <c r="GMQ341" s="31"/>
      <c r="GMR341" s="31"/>
      <c r="GMS341" s="31"/>
      <c r="GMT341" s="31"/>
      <c r="GMU341" s="31"/>
      <c r="GMV341" s="31"/>
      <c r="GMW341" s="31"/>
      <c r="GMX341" s="31"/>
      <c r="GMY341" s="31"/>
      <c r="GMZ341" s="31"/>
      <c r="GNA341" s="31"/>
      <c r="GNB341" s="31"/>
      <c r="GNC341" s="31"/>
      <c r="GND341" s="31"/>
      <c r="GNE341" s="31"/>
      <c r="GNF341" s="31"/>
      <c r="GNG341" s="31"/>
      <c r="GNH341" s="31"/>
      <c r="GNI341" s="31"/>
      <c r="GNJ341" s="31"/>
      <c r="GNK341" s="31"/>
      <c r="GNL341" s="31"/>
      <c r="GNM341" s="31"/>
      <c r="GNN341" s="31"/>
      <c r="GNO341" s="31"/>
      <c r="GNP341" s="31"/>
      <c r="GNQ341" s="31"/>
      <c r="GNR341" s="31"/>
      <c r="GNS341" s="31"/>
      <c r="GNT341" s="31"/>
      <c r="GNU341" s="31"/>
      <c r="GNV341" s="31"/>
      <c r="GNW341" s="31"/>
      <c r="GNX341" s="31"/>
      <c r="GNY341" s="31"/>
      <c r="GNZ341" s="31"/>
      <c r="GOA341" s="31"/>
      <c r="GOB341" s="31"/>
      <c r="GOC341" s="31"/>
      <c r="GOD341" s="31"/>
      <c r="GOE341" s="31"/>
      <c r="GOF341" s="31"/>
      <c r="GOG341" s="31"/>
      <c r="GOH341" s="31"/>
      <c r="GOI341" s="31"/>
      <c r="GOJ341" s="31"/>
      <c r="GOK341" s="31"/>
      <c r="GOL341" s="31"/>
      <c r="GOM341" s="31"/>
      <c r="GON341" s="31"/>
      <c r="GOO341" s="31"/>
      <c r="GOP341" s="31"/>
      <c r="GOQ341" s="31"/>
      <c r="GOR341" s="31"/>
      <c r="GOS341" s="31"/>
      <c r="GOT341" s="31"/>
      <c r="GOU341" s="31"/>
      <c r="GOV341" s="31"/>
      <c r="GOW341" s="31"/>
      <c r="GOX341" s="31"/>
      <c r="GOY341" s="31"/>
      <c r="GOZ341" s="31"/>
      <c r="GPA341" s="31"/>
      <c r="GPB341" s="31"/>
      <c r="GPC341" s="31"/>
      <c r="GPD341" s="31"/>
      <c r="GPE341" s="31"/>
      <c r="GPF341" s="31"/>
      <c r="GPG341" s="31"/>
      <c r="GPH341" s="31"/>
      <c r="GPI341" s="31"/>
      <c r="GPJ341" s="31"/>
      <c r="GPK341" s="31"/>
      <c r="GPL341" s="31"/>
      <c r="GPM341" s="31"/>
      <c r="GPN341" s="31"/>
      <c r="GPO341" s="31"/>
      <c r="GPP341" s="31"/>
      <c r="GPQ341" s="31"/>
      <c r="GPR341" s="31"/>
      <c r="GPS341" s="31"/>
      <c r="GPT341" s="31"/>
      <c r="GPU341" s="31"/>
      <c r="GPV341" s="31"/>
      <c r="GPW341" s="31"/>
      <c r="GPX341" s="31"/>
      <c r="GPY341" s="31"/>
      <c r="GPZ341" s="31"/>
      <c r="GQA341" s="31"/>
      <c r="GQB341" s="31"/>
      <c r="GQC341" s="31"/>
      <c r="GQD341" s="31"/>
      <c r="GQE341" s="31"/>
      <c r="GQF341" s="31"/>
      <c r="GQG341" s="31"/>
      <c r="GQH341" s="31"/>
      <c r="GQI341" s="31"/>
      <c r="GQJ341" s="31"/>
      <c r="GQK341" s="31"/>
      <c r="GQL341" s="31"/>
      <c r="GQM341" s="31"/>
      <c r="GQN341" s="31"/>
      <c r="GQO341" s="31"/>
      <c r="GQP341" s="31"/>
      <c r="GQQ341" s="31"/>
      <c r="GQR341" s="31"/>
      <c r="GQS341" s="31"/>
      <c r="GQT341" s="31"/>
      <c r="GQU341" s="31"/>
      <c r="GQV341" s="31"/>
      <c r="GQW341" s="31"/>
      <c r="GQX341" s="31"/>
      <c r="GQY341" s="31"/>
      <c r="GQZ341" s="31"/>
      <c r="GRA341" s="31"/>
      <c r="GRB341" s="31"/>
      <c r="GRC341" s="31"/>
      <c r="GRD341" s="31"/>
      <c r="GRE341" s="31"/>
      <c r="GRF341" s="31"/>
      <c r="GRG341" s="31"/>
      <c r="GRH341" s="31"/>
      <c r="GRI341" s="31"/>
      <c r="GRJ341" s="31"/>
      <c r="GRK341" s="31"/>
      <c r="GRL341" s="31"/>
      <c r="GRM341" s="31"/>
      <c r="GRN341" s="31"/>
      <c r="GRO341" s="31"/>
      <c r="GRP341" s="31"/>
      <c r="GRQ341" s="31"/>
      <c r="GRR341" s="31"/>
      <c r="GRS341" s="31"/>
      <c r="GRT341" s="31"/>
      <c r="GRU341" s="31"/>
      <c r="GRV341" s="31"/>
      <c r="GRW341" s="31"/>
      <c r="GRX341" s="31"/>
      <c r="GRY341" s="31"/>
      <c r="GRZ341" s="31"/>
      <c r="GSA341" s="31"/>
      <c r="GSB341" s="31"/>
      <c r="GSC341" s="31"/>
      <c r="GSD341" s="31"/>
      <c r="GSE341" s="31"/>
      <c r="GSF341" s="31"/>
      <c r="GSG341" s="31"/>
      <c r="GSH341" s="31"/>
      <c r="GSI341" s="31"/>
      <c r="GSJ341" s="31"/>
      <c r="GSK341" s="31"/>
      <c r="GSL341" s="31"/>
      <c r="GSM341" s="31"/>
      <c r="GSN341" s="31"/>
      <c r="GSO341" s="31"/>
      <c r="GSP341" s="31"/>
      <c r="GSQ341" s="31"/>
      <c r="GSR341" s="31"/>
      <c r="GSS341" s="31"/>
      <c r="GST341" s="31"/>
      <c r="GSU341" s="31"/>
      <c r="GSV341" s="31"/>
      <c r="GSW341" s="31"/>
      <c r="GSX341" s="31"/>
      <c r="GSY341" s="31"/>
      <c r="GSZ341" s="31"/>
      <c r="GTA341" s="31"/>
      <c r="GTB341" s="31"/>
      <c r="GTC341" s="31"/>
      <c r="GTD341" s="31"/>
      <c r="GTE341" s="31"/>
      <c r="GTF341" s="31"/>
      <c r="GTG341" s="31"/>
      <c r="GTH341" s="31"/>
      <c r="GTI341" s="31"/>
      <c r="GTJ341" s="31"/>
      <c r="GTK341" s="31"/>
      <c r="GTL341" s="31"/>
      <c r="GTM341" s="31"/>
      <c r="GTN341" s="31"/>
      <c r="GTO341" s="31"/>
      <c r="GTP341" s="31"/>
      <c r="GTQ341" s="31"/>
      <c r="GTR341" s="31"/>
      <c r="GTS341" s="31"/>
      <c r="GTT341" s="31"/>
      <c r="GTU341" s="31"/>
      <c r="GTV341" s="31"/>
      <c r="GTW341" s="31"/>
      <c r="GTX341" s="31"/>
      <c r="GTY341" s="31"/>
      <c r="GTZ341" s="31"/>
      <c r="GUA341" s="31"/>
      <c r="GUB341" s="31"/>
      <c r="GUC341" s="31"/>
      <c r="GUD341" s="31"/>
      <c r="GUE341" s="31"/>
      <c r="GUF341" s="31"/>
      <c r="GUG341" s="31"/>
      <c r="GUH341" s="31"/>
      <c r="GUI341" s="31"/>
      <c r="GUJ341" s="31"/>
      <c r="GUK341" s="31"/>
      <c r="GUL341" s="31"/>
      <c r="GUM341" s="31"/>
      <c r="GUN341" s="31"/>
      <c r="GUO341" s="31"/>
      <c r="GUP341" s="31"/>
      <c r="GUQ341" s="31"/>
      <c r="GUR341" s="31"/>
      <c r="GUS341" s="31"/>
      <c r="GUT341" s="31"/>
      <c r="GUU341" s="31"/>
      <c r="GUV341" s="31"/>
      <c r="GUW341" s="31"/>
      <c r="GUX341" s="31"/>
      <c r="GUY341" s="31"/>
      <c r="GUZ341" s="31"/>
      <c r="GVA341" s="31"/>
      <c r="GVB341" s="31"/>
      <c r="GVC341" s="31"/>
      <c r="GVD341" s="31"/>
      <c r="GVE341" s="31"/>
      <c r="GVF341" s="31"/>
      <c r="GVG341" s="31"/>
      <c r="GVH341" s="31"/>
      <c r="GVI341" s="31"/>
      <c r="GVJ341" s="31"/>
      <c r="GVK341" s="31"/>
      <c r="GVL341" s="31"/>
      <c r="GVM341" s="31"/>
      <c r="GVN341" s="31"/>
      <c r="GVO341" s="31"/>
      <c r="GVP341" s="31"/>
      <c r="GVQ341" s="31"/>
      <c r="GVR341" s="31"/>
      <c r="GVS341" s="31"/>
      <c r="GVT341" s="31"/>
      <c r="GVU341" s="31"/>
      <c r="GVV341" s="31"/>
      <c r="GVW341" s="31"/>
      <c r="GVX341" s="31"/>
      <c r="GVY341" s="31"/>
      <c r="GVZ341" s="31"/>
      <c r="GWA341" s="31"/>
      <c r="GWB341" s="31"/>
      <c r="GWC341" s="31"/>
      <c r="GWD341" s="31"/>
      <c r="GWE341" s="31"/>
      <c r="GWF341" s="31"/>
      <c r="GWG341" s="31"/>
      <c r="GWH341" s="31"/>
      <c r="GWI341" s="31"/>
      <c r="GWJ341" s="31"/>
      <c r="GWK341" s="31"/>
      <c r="GWL341" s="31"/>
      <c r="GWM341" s="31"/>
      <c r="GWN341" s="31"/>
      <c r="GWO341" s="31"/>
      <c r="GWP341" s="31"/>
      <c r="GWQ341" s="31"/>
      <c r="GWR341" s="31"/>
      <c r="GWS341" s="31"/>
      <c r="GWT341" s="31"/>
      <c r="GWU341" s="31"/>
      <c r="GWV341" s="31"/>
      <c r="GWW341" s="31"/>
      <c r="GWX341" s="31"/>
      <c r="GWY341" s="31"/>
      <c r="GWZ341" s="31"/>
      <c r="GXA341" s="31"/>
      <c r="GXB341" s="31"/>
      <c r="GXC341" s="31"/>
      <c r="GXD341" s="31"/>
      <c r="GXE341" s="31"/>
      <c r="GXF341" s="31"/>
      <c r="GXG341" s="31"/>
      <c r="GXH341" s="31"/>
      <c r="GXI341" s="31"/>
      <c r="GXJ341" s="31"/>
      <c r="GXK341" s="31"/>
      <c r="GXL341" s="31"/>
      <c r="GXM341" s="31"/>
      <c r="GXN341" s="31"/>
      <c r="GXO341" s="31"/>
      <c r="GXP341" s="31"/>
      <c r="GXQ341" s="31"/>
      <c r="GXR341" s="31"/>
      <c r="GXS341" s="31"/>
      <c r="GXT341" s="31"/>
      <c r="GXU341" s="31"/>
      <c r="GXV341" s="31"/>
      <c r="GXW341" s="31"/>
      <c r="GXX341" s="31"/>
      <c r="GXY341" s="31"/>
      <c r="GXZ341" s="31"/>
      <c r="GYA341" s="31"/>
      <c r="GYB341" s="31"/>
      <c r="GYC341" s="31"/>
      <c r="GYD341" s="31"/>
      <c r="GYE341" s="31"/>
      <c r="GYF341" s="31"/>
      <c r="GYG341" s="31"/>
      <c r="GYH341" s="31"/>
      <c r="GYI341" s="31"/>
      <c r="GYJ341" s="31"/>
      <c r="GYK341" s="31"/>
      <c r="GYL341" s="31"/>
      <c r="GYM341" s="31"/>
      <c r="GYN341" s="31"/>
      <c r="GYO341" s="31"/>
      <c r="GYP341" s="31"/>
      <c r="GYQ341" s="31"/>
      <c r="GYR341" s="31"/>
      <c r="GYS341" s="31"/>
      <c r="GYT341" s="31"/>
      <c r="GYU341" s="31"/>
      <c r="GYV341" s="31"/>
      <c r="GYW341" s="31"/>
      <c r="GYX341" s="31"/>
      <c r="GYY341" s="31"/>
      <c r="GYZ341" s="31"/>
      <c r="GZA341" s="31"/>
      <c r="GZB341" s="31"/>
      <c r="GZC341" s="31"/>
      <c r="GZD341" s="31"/>
      <c r="GZE341" s="31"/>
      <c r="GZF341" s="31"/>
      <c r="GZG341" s="31"/>
      <c r="GZH341" s="31"/>
      <c r="GZI341" s="31"/>
      <c r="GZJ341" s="31"/>
      <c r="GZK341" s="31"/>
      <c r="GZL341" s="31"/>
      <c r="GZM341" s="31"/>
      <c r="GZN341" s="31"/>
      <c r="GZO341" s="31"/>
      <c r="GZP341" s="31"/>
      <c r="GZQ341" s="31"/>
      <c r="GZR341" s="31"/>
      <c r="GZS341" s="31"/>
      <c r="GZT341" s="31"/>
      <c r="GZU341" s="31"/>
      <c r="GZV341" s="31"/>
      <c r="GZW341" s="31"/>
      <c r="GZX341" s="31"/>
      <c r="GZY341" s="31"/>
      <c r="GZZ341" s="31"/>
      <c r="HAA341" s="31"/>
      <c r="HAB341" s="31"/>
      <c r="HAC341" s="31"/>
      <c r="HAD341" s="31"/>
      <c r="HAE341" s="31"/>
      <c r="HAF341" s="31"/>
      <c r="HAG341" s="31"/>
      <c r="HAH341" s="31"/>
      <c r="HAI341" s="31"/>
      <c r="HAJ341" s="31"/>
      <c r="HAK341" s="31"/>
      <c r="HAL341" s="31"/>
      <c r="HAM341" s="31"/>
      <c r="HAN341" s="31"/>
      <c r="HAO341" s="31"/>
      <c r="HAP341" s="31"/>
      <c r="HAQ341" s="31"/>
      <c r="HAR341" s="31"/>
      <c r="HAS341" s="31"/>
      <c r="HAT341" s="31"/>
      <c r="HAU341" s="31"/>
      <c r="HAV341" s="31"/>
      <c r="HAW341" s="31"/>
      <c r="HAX341" s="31"/>
      <c r="HAY341" s="31"/>
      <c r="HAZ341" s="31"/>
      <c r="HBA341" s="31"/>
      <c r="HBB341" s="31"/>
      <c r="HBC341" s="31"/>
      <c r="HBD341" s="31"/>
      <c r="HBE341" s="31"/>
      <c r="HBF341" s="31"/>
      <c r="HBG341" s="31"/>
      <c r="HBH341" s="31"/>
      <c r="HBI341" s="31"/>
      <c r="HBJ341" s="31"/>
      <c r="HBK341" s="31"/>
      <c r="HBL341" s="31"/>
      <c r="HBM341" s="31"/>
      <c r="HBN341" s="31"/>
      <c r="HBO341" s="31"/>
      <c r="HBP341" s="31"/>
      <c r="HBQ341" s="31"/>
      <c r="HBR341" s="31"/>
      <c r="HBS341" s="31"/>
      <c r="HBT341" s="31"/>
      <c r="HBU341" s="31"/>
      <c r="HBV341" s="31"/>
      <c r="HBW341" s="31"/>
      <c r="HBX341" s="31"/>
      <c r="HBY341" s="31"/>
      <c r="HBZ341" s="31"/>
      <c r="HCA341" s="31"/>
      <c r="HCB341" s="31"/>
      <c r="HCC341" s="31"/>
      <c r="HCD341" s="31"/>
      <c r="HCE341" s="31"/>
      <c r="HCF341" s="31"/>
      <c r="HCG341" s="31"/>
      <c r="HCH341" s="31"/>
      <c r="HCI341" s="31"/>
      <c r="HCJ341" s="31"/>
      <c r="HCK341" s="31"/>
      <c r="HCL341" s="31"/>
      <c r="HCM341" s="31"/>
      <c r="HCN341" s="31"/>
      <c r="HCO341" s="31"/>
      <c r="HCP341" s="31"/>
      <c r="HCQ341" s="31"/>
      <c r="HCR341" s="31"/>
      <c r="HCS341" s="31"/>
      <c r="HCT341" s="31"/>
      <c r="HCU341" s="31"/>
      <c r="HCV341" s="31"/>
      <c r="HCW341" s="31"/>
      <c r="HCX341" s="31"/>
      <c r="HCY341" s="31"/>
      <c r="HCZ341" s="31"/>
      <c r="HDA341" s="31"/>
      <c r="HDB341" s="31"/>
      <c r="HDC341" s="31"/>
      <c r="HDD341" s="31"/>
      <c r="HDE341" s="31"/>
      <c r="HDF341" s="31"/>
      <c r="HDG341" s="31"/>
      <c r="HDH341" s="31"/>
      <c r="HDI341" s="31"/>
      <c r="HDJ341" s="31"/>
      <c r="HDK341" s="31"/>
      <c r="HDL341" s="31"/>
      <c r="HDM341" s="31"/>
      <c r="HDN341" s="31"/>
      <c r="HDO341" s="31"/>
      <c r="HDP341" s="31"/>
      <c r="HDQ341" s="31"/>
      <c r="HDR341" s="31"/>
      <c r="HDS341" s="31"/>
      <c r="HDT341" s="31"/>
      <c r="HDU341" s="31"/>
      <c r="HDV341" s="31"/>
      <c r="HDW341" s="31"/>
      <c r="HDX341" s="31"/>
      <c r="HDY341" s="31"/>
      <c r="HDZ341" s="31"/>
      <c r="HEA341" s="31"/>
      <c r="HEB341" s="31"/>
      <c r="HEC341" s="31"/>
      <c r="HED341" s="31"/>
      <c r="HEE341" s="31"/>
      <c r="HEF341" s="31"/>
      <c r="HEG341" s="31"/>
      <c r="HEH341" s="31"/>
      <c r="HEI341" s="31"/>
      <c r="HEJ341" s="31"/>
      <c r="HEK341" s="31"/>
      <c r="HEL341" s="31"/>
      <c r="HEM341" s="31"/>
      <c r="HEN341" s="31"/>
      <c r="HEO341" s="31"/>
      <c r="HEP341" s="31"/>
      <c r="HEQ341" s="31"/>
      <c r="HER341" s="31"/>
      <c r="HES341" s="31"/>
      <c r="HET341" s="31"/>
      <c r="HEU341" s="31"/>
      <c r="HEV341" s="31"/>
      <c r="HEW341" s="31"/>
      <c r="HEX341" s="31"/>
      <c r="HEY341" s="31"/>
      <c r="HEZ341" s="31"/>
      <c r="HFA341" s="31"/>
      <c r="HFB341" s="31"/>
      <c r="HFC341" s="31"/>
      <c r="HFD341" s="31"/>
      <c r="HFE341" s="31"/>
      <c r="HFF341" s="31"/>
      <c r="HFG341" s="31"/>
      <c r="HFH341" s="31"/>
      <c r="HFI341" s="31"/>
      <c r="HFJ341" s="31"/>
      <c r="HFK341" s="31"/>
      <c r="HFL341" s="31"/>
      <c r="HFM341" s="31"/>
      <c r="HFN341" s="31"/>
      <c r="HFO341" s="31"/>
      <c r="HFP341" s="31"/>
      <c r="HFQ341" s="31"/>
      <c r="HFR341" s="31"/>
      <c r="HFS341" s="31"/>
      <c r="HFT341" s="31"/>
      <c r="HFU341" s="31"/>
      <c r="HFV341" s="31"/>
      <c r="HFW341" s="31"/>
      <c r="HFX341" s="31"/>
      <c r="HFY341" s="31"/>
      <c r="HFZ341" s="31"/>
      <c r="HGA341" s="31"/>
      <c r="HGB341" s="31"/>
      <c r="HGC341" s="31"/>
      <c r="HGD341" s="31"/>
      <c r="HGE341" s="31"/>
      <c r="HGF341" s="31"/>
      <c r="HGG341" s="31"/>
      <c r="HGH341" s="31"/>
      <c r="HGI341" s="31"/>
      <c r="HGJ341" s="31"/>
      <c r="HGK341" s="31"/>
      <c r="HGL341" s="31"/>
      <c r="HGM341" s="31"/>
      <c r="HGN341" s="31"/>
      <c r="HGO341" s="31"/>
      <c r="HGP341" s="31"/>
      <c r="HGQ341" s="31"/>
      <c r="HGR341" s="31"/>
      <c r="HGS341" s="31"/>
      <c r="HGT341" s="31"/>
      <c r="HGU341" s="31"/>
      <c r="HGV341" s="31"/>
      <c r="HGW341" s="31"/>
      <c r="HGX341" s="31"/>
      <c r="HGY341" s="31"/>
      <c r="HGZ341" s="31"/>
      <c r="HHA341" s="31"/>
      <c r="HHB341" s="31"/>
      <c r="HHC341" s="31"/>
      <c r="HHD341" s="31"/>
      <c r="HHE341" s="31"/>
      <c r="HHF341" s="31"/>
      <c r="HHG341" s="31"/>
      <c r="HHH341" s="31"/>
      <c r="HHI341" s="31"/>
      <c r="HHJ341" s="31"/>
      <c r="HHK341" s="31"/>
      <c r="HHL341" s="31"/>
      <c r="HHM341" s="31"/>
      <c r="HHN341" s="31"/>
      <c r="HHO341" s="31"/>
      <c r="HHP341" s="31"/>
      <c r="HHQ341" s="31"/>
      <c r="HHR341" s="31"/>
      <c r="HHS341" s="31"/>
      <c r="HHT341" s="31"/>
      <c r="HHU341" s="31"/>
      <c r="HHV341" s="31"/>
      <c r="HHW341" s="31"/>
      <c r="HHX341" s="31"/>
      <c r="HHY341" s="31"/>
      <c r="HHZ341" s="31"/>
      <c r="HIA341" s="31"/>
      <c r="HIB341" s="31"/>
      <c r="HIC341" s="31"/>
      <c r="HID341" s="31"/>
      <c r="HIE341" s="31"/>
      <c r="HIF341" s="31"/>
      <c r="HIG341" s="31"/>
      <c r="HIH341" s="31"/>
      <c r="HII341" s="31"/>
      <c r="HIJ341" s="31"/>
      <c r="HIK341" s="31"/>
      <c r="HIL341" s="31"/>
      <c r="HIM341" s="31"/>
      <c r="HIN341" s="31"/>
      <c r="HIO341" s="31"/>
      <c r="HIP341" s="31"/>
      <c r="HIQ341" s="31"/>
      <c r="HIR341" s="31"/>
      <c r="HIS341" s="31"/>
      <c r="HIT341" s="31"/>
      <c r="HIU341" s="31"/>
      <c r="HIV341" s="31"/>
      <c r="HIW341" s="31"/>
      <c r="HIX341" s="31"/>
      <c r="HIY341" s="31"/>
      <c r="HIZ341" s="31"/>
      <c r="HJA341" s="31"/>
      <c r="HJB341" s="31"/>
      <c r="HJC341" s="31"/>
      <c r="HJD341" s="31"/>
      <c r="HJE341" s="31"/>
      <c r="HJF341" s="31"/>
      <c r="HJG341" s="31"/>
      <c r="HJH341" s="31"/>
      <c r="HJI341" s="31"/>
      <c r="HJJ341" s="31"/>
      <c r="HJK341" s="31"/>
      <c r="HJL341" s="31"/>
      <c r="HJM341" s="31"/>
      <c r="HJN341" s="31"/>
      <c r="HJO341" s="31"/>
      <c r="HJP341" s="31"/>
      <c r="HJQ341" s="31"/>
      <c r="HJR341" s="31"/>
      <c r="HJS341" s="31"/>
      <c r="HJT341" s="31"/>
      <c r="HJU341" s="31"/>
      <c r="HJV341" s="31"/>
      <c r="HJW341" s="31"/>
      <c r="HJX341" s="31"/>
      <c r="HJY341" s="31"/>
      <c r="HJZ341" s="31"/>
      <c r="HKA341" s="31"/>
      <c r="HKB341" s="31"/>
      <c r="HKC341" s="31"/>
      <c r="HKD341" s="31"/>
      <c r="HKE341" s="31"/>
      <c r="HKF341" s="31"/>
      <c r="HKG341" s="31"/>
      <c r="HKH341" s="31"/>
      <c r="HKI341" s="31"/>
      <c r="HKJ341" s="31"/>
      <c r="HKK341" s="31"/>
      <c r="HKL341" s="31"/>
      <c r="HKM341" s="31"/>
      <c r="HKN341" s="31"/>
      <c r="HKO341" s="31"/>
      <c r="HKP341" s="31"/>
      <c r="HKQ341" s="31"/>
      <c r="HKR341" s="31"/>
      <c r="HKS341" s="31"/>
      <c r="HKT341" s="31"/>
      <c r="HKU341" s="31"/>
      <c r="HKV341" s="31"/>
      <c r="HKW341" s="31"/>
      <c r="HKX341" s="31"/>
      <c r="HKY341" s="31"/>
      <c r="HKZ341" s="31"/>
      <c r="HLA341" s="31"/>
      <c r="HLB341" s="31"/>
      <c r="HLC341" s="31"/>
      <c r="HLD341" s="31"/>
      <c r="HLE341" s="31"/>
      <c r="HLF341" s="31"/>
      <c r="HLG341" s="31"/>
      <c r="HLH341" s="31"/>
      <c r="HLI341" s="31"/>
      <c r="HLJ341" s="31"/>
      <c r="HLK341" s="31"/>
      <c r="HLL341" s="31"/>
      <c r="HLM341" s="31"/>
      <c r="HLN341" s="31"/>
      <c r="HLO341" s="31"/>
      <c r="HLP341" s="31"/>
      <c r="HLQ341" s="31"/>
      <c r="HLR341" s="31"/>
      <c r="HLS341" s="31"/>
      <c r="HLT341" s="31"/>
      <c r="HLU341" s="31"/>
      <c r="HLV341" s="31"/>
      <c r="HLW341" s="31"/>
      <c r="HLX341" s="31"/>
      <c r="HLY341" s="31"/>
      <c r="HLZ341" s="31"/>
      <c r="HMA341" s="31"/>
      <c r="HMB341" s="31"/>
      <c r="HMC341" s="31"/>
      <c r="HMD341" s="31"/>
      <c r="HME341" s="31"/>
      <c r="HMF341" s="31"/>
      <c r="HMG341" s="31"/>
      <c r="HMH341" s="31"/>
      <c r="HMI341" s="31"/>
      <c r="HMJ341" s="31"/>
      <c r="HMK341" s="31"/>
      <c r="HML341" s="31"/>
      <c r="HMM341" s="31"/>
      <c r="HMN341" s="31"/>
      <c r="HMO341" s="31"/>
      <c r="HMP341" s="31"/>
      <c r="HMQ341" s="31"/>
      <c r="HMR341" s="31"/>
      <c r="HMS341" s="31"/>
      <c r="HMT341" s="31"/>
      <c r="HMU341" s="31"/>
      <c r="HMV341" s="31"/>
      <c r="HMW341" s="31"/>
      <c r="HMX341" s="31"/>
      <c r="HMY341" s="31"/>
      <c r="HMZ341" s="31"/>
      <c r="HNA341" s="31"/>
      <c r="HNB341" s="31"/>
      <c r="HNC341" s="31"/>
      <c r="HND341" s="31"/>
      <c r="HNE341" s="31"/>
      <c r="HNF341" s="31"/>
      <c r="HNG341" s="31"/>
      <c r="HNH341" s="31"/>
      <c r="HNI341" s="31"/>
      <c r="HNJ341" s="31"/>
      <c r="HNK341" s="31"/>
      <c r="HNL341" s="31"/>
      <c r="HNM341" s="31"/>
      <c r="HNN341" s="31"/>
      <c r="HNO341" s="31"/>
      <c r="HNP341" s="31"/>
      <c r="HNQ341" s="31"/>
      <c r="HNR341" s="31"/>
      <c r="HNS341" s="31"/>
      <c r="HNT341" s="31"/>
      <c r="HNU341" s="31"/>
      <c r="HNV341" s="31"/>
      <c r="HNW341" s="31"/>
      <c r="HNX341" s="31"/>
      <c r="HNY341" s="31"/>
      <c r="HNZ341" s="31"/>
      <c r="HOA341" s="31"/>
      <c r="HOB341" s="31"/>
      <c r="HOC341" s="31"/>
      <c r="HOD341" s="31"/>
      <c r="HOE341" s="31"/>
      <c r="HOF341" s="31"/>
      <c r="HOG341" s="31"/>
      <c r="HOH341" s="31"/>
      <c r="HOI341" s="31"/>
      <c r="HOJ341" s="31"/>
      <c r="HOK341" s="31"/>
      <c r="HOL341" s="31"/>
      <c r="HOM341" s="31"/>
      <c r="HON341" s="31"/>
      <c r="HOO341" s="31"/>
      <c r="HOP341" s="31"/>
      <c r="HOQ341" s="31"/>
      <c r="HOR341" s="31"/>
      <c r="HOS341" s="31"/>
      <c r="HOT341" s="31"/>
      <c r="HOU341" s="31"/>
      <c r="HOV341" s="31"/>
      <c r="HOW341" s="31"/>
      <c r="HOX341" s="31"/>
      <c r="HOY341" s="31"/>
      <c r="HOZ341" s="31"/>
      <c r="HPA341" s="31"/>
      <c r="HPB341" s="31"/>
      <c r="HPC341" s="31"/>
      <c r="HPD341" s="31"/>
      <c r="HPE341" s="31"/>
      <c r="HPF341" s="31"/>
      <c r="HPG341" s="31"/>
      <c r="HPH341" s="31"/>
      <c r="HPI341" s="31"/>
      <c r="HPJ341" s="31"/>
      <c r="HPK341" s="31"/>
      <c r="HPL341" s="31"/>
      <c r="HPM341" s="31"/>
      <c r="HPN341" s="31"/>
      <c r="HPO341" s="31"/>
      <c r="HPP341" s="31"/>
      <c r="HPQ341" s="31"/>
      <c r="HPR341" s="31"/>
      <c r="HPS341" s="31"/>
      <c r="HPT341" s="31"/>
      <c r="HPU341" s="31"/>
      <c r="HPV341" s="31"/>
      <c r="HPW341" s="31"/>
      <c r="HPX341" s="31"/>
      <c r="HPY341" s="31"/>
      <c r="HPZ341" s="31"/>
      <c r="HQA341" s="31"/>
      <c r="HQB341" s="31"/>
      <c r="HQC341" s="31"/>
      <c r="HQD341" s="31"/>
      <c r="HQE341" s="31"/>
      <c r="HQF341" s="31"/>
      <c r="HQG341" s="31"/>
      <c r="HQH341" s="31"/>
      <c r="HQI341" s="31"/>
      <c r="HQJ341" s="31"/>
      <c r="HQK341" s="31"/>
      <c r="HQL341" s="31"/>
      <c r="HQM341" s="31"/>
      <c r="HQN341" s="31"/>
      <c r="HQO341" s="31"/>
      <c r="HQP341" s="31"/>
      <c r="HQQ341" s="31"/>
      <c r="HQR341" s="31"/>
      <c r="HQS341" s="31"/>
      <c r="HQT341" s="31"/>
      <c r="HQU341" s="31"/>
      <c r="HQV341" s="31"/>
      <c r="HQW341" s="31"/>
      <c r="HQX341" s="31"/>
      <c r="HQY341" s="31"/>
      <c r="HQZ341" s="31"/>
      <c r="HRA341" s="31"/>
      <c r="HRB341" s="31"/>
      <c r="HRC341" s="31"/>
      <c r="HRD341" s="31"/>
      <c r="HRE341" s="31"/>
      <c r="HRF341" s="31"/>
      <c r="HRG341" s="31"/>
      <c r="HRH341" s="31"/>
      <c r="HRI341" s="31"/>
      <c r="HRJ341" s="31"/>
      <c r="HRK341" s="31"/>
      <c r="HRL341" s="31"/>
      <c r="HRM341" s="31"/>
      <c r="HRN341" s="31"/>
      <c r="HRO341" s="31"/>
      <c r="HRP341" s="31"/>
      <c r="HRQ341" s="31"/>
      <c r="HRR341" s="31"/>
      <c r="HRS341" s="31"/>
      <c r="HRT341" s="31"/>
      <c r="HRU341" s="31"/>
      <c r="HRV341" s="31"/>
      <c r="HRW341" s="31"/>
      <c r="HRX341" s="31"/>
      <c r="HRY341" s="31"/>
      <c r="HRZ341" s="31"/>
      <c r="HSA341" s="31"/>
      <c r="HSB341" s="31"/>
      <c r="HSC341" s="31"/>
      <c r="HSD341" s="31"/>
      <c r="HSE341" s="31"/>
      <c r="HSF341" s="31"/>
      <c r="HSG341" s="31"/>
      <c r="HSH341" s="31"/>
      <c r="HSI341" s="31"/>
      <c r="HSJ341" s="31"/>
      <c r="HSK341" s="31"/>
      <c r="HSL341" s="31"/>
      <c r="HSM341" s="31"/>
      <c r="HSN341" s="31"/>
      <c r="HSO341" s="31"/>
      <c r="HSP341" s="31"/>
      <c r="HSQ341" s="31"/>
      <c r="HSR341" s="31"/>
      <c r="HSS341" s="31"/>
      <c r="HST341" s="31"/>
      <c r="HSU341" s="31"/>
      <c r="HSV341" s="31"/>
      <c r="HSW341" s="31"/>
      <c r="HSX341" s="31"/>
      <c r="HSY341" s="31"/>
      <c r="HSZ341" s="31"/>
      <c r="HTA341" s="31"/>
      <c r="HTB341" s="31"/>
      <c r="HTC341" s="31"/>
      <c r="HTD341" s="31"/>
      <c r="HTE341" s="31"/>
      <c r="HTF341" s="31"/>
      <c r="HTG341" s="31"/>
      <c r="HTH341" s="31"/>
      <c r="HTI341" s="31"/>
      <c r="HTJ341" s="31"/>
      <c r="HTK341" s="31"/>
      <c r="HTL341" s="31"/>
      <c r="HTM341" s="31"/>
      <c r="HTN341" s="31"/>
      <c r="HTO341" s="31"/>
      <c r="HTP341" s="31"/>
      <c r="HTQ341" s="31"/>
      <c r="HTR341" s="31"/>
      <c r="HTS341" s="31"/>
      <c r="HTT341" s="31"/>
      <c r="HTU341" s="31"/>
      <c r="HTV341" s="31"/>
      <c r="HTW341" s="31"/>
      <c r="HTX341" s="31"/>
      <c r="HTY341" s="31"/>
      <c r="HTZ341" s="31"/>
      <c r="HUA341" s="31"/>
      <c r="HUB341" s="31"/>
      <c r="HUC341" s="31"/>
      <c r="HUD341" s="31"/>
      <c r="HUE341" s="31"/>
      <c r="HUF341" s="31"/>
      <c r="HUG341" s="31"/>
      <c r="HUH341" s="31"/>
      <c r="HUI341" s="31"/>
      <c r="HUJ341" s="31"/>
      <c r="HUK341" s="31"/>
      <c r="HUL341" s="31"/>
      <c r="HUM341" s="31"/>
      <c r="HUN341" s="31"/>
      <c r="HUO341" s="31"/>
      <c r="HUP341" s="31"/>
      <c r="HUQ341" s="31"/>
      <c r="HUR341" s="31"/>
      <c r="HUS341" s="31"/>
      <c r="HUT341" s="31"/>
      <c r="HUU341" s="31"/>
      <c r="HUV341" s="31"/>
      <c r="HUW341" s="31"/>
      <c r="HUX341" s="31"/>
      <c r="HUY341" s="31"/>
      <c r="HUZ341" s="31"/>
      <c r="HVA341" s="31"/>
      <c r="HVB341" s="31"/>
      <c r="HVC341" s="31"/>
      <c r="HVD341" s="31"/>
      <c r="HVE341" s="31"/>
      <c r="HVF341" s="31"/>
      <c r="HVG341" s="31"/>
      <c r="HVH341" s="31"/>
      <c r="HVI341" s="31"/>
      <c r="HVJ341" s="31"/>
      <c r="HVK341" s="31"/>
      <c r="HVL341" s="31"/>
      <c r="HVM341" s="31"/>
      <c r="HVN341" s="31"/>
      <c r="HVO341" s="31"/>
      <c r="HVP341" s="31"/>
      <c r="HVQ341" s="31"/>
      <c r="HVR341" s="31"/>
      <c r="HVS341" s="31"/>
      <c r="HVT341" s="31"/>
      <c r="HVU341" s="31"/>
      <c r="HVV341" s="31"/>
      <c r="HVW341" s="31"/>
      <c r="HVX341" s="31"/>
      <c r="HVY341" s="31"/>
      <c r="HVZ341" s="31"/>
      <c r="HWA341" s="31"/>
      <c r="HWB341" s="31"/>
      <c r="HWC341" s="31"/>
      <c r="HWD341" s="31"/>
      <c r="HWE341" s="31"/>
      <c r="HWF341" s="31"/>
      <c r="HWG341" s="31"/>
      <c r="HWH341" s="31"/>
      <c r="HWI341" s="31"/>
      <c r="HWJ341" s="31"/>
      <c r="HWK341" s="31"/>
      <c r="HWL341" s="31"/>
      <c r="HWM341" s="31"/>
      <c r="HWN341" s="31"/>
      <c r="HWO341" s="31"/>
      <c r="HWP341" s="31"/>
      <c r="HWQ341" s="31"/>
      <c r="HWR341" s="31"/>
      <c r="HWS341" s="31"/>
      <c r="HWT341" s="31"/>
      <c r="HWU341" s="31"/>
      <c r="HWV341" s="31"/>
      <c r="HWW341" s="31"/>
      <c r="HWX341" s="31"/>
      <c r="HWY341" s="31"/>
      <c r="HWZ341" s="31"/>
      <c r="HXA341" s="31"/>
      <c r="HXB341" s="31"/>
      <c r="HXC341" s="31"/>
      <c r="HXD341" s="31"/>
      <c r="HXE341" s="31"/>
      <c r="HXF341" s="31"/>
      <c r="HXG341" s="31"/>
      <c r="HXH341" s="31"/>
      <c r="HXI341" s="31"/>
      <c r="HXJ341" s="31"/>
      <c r="HXK341" s="31"/>
      <c r="HXL341" s="31"/>
      <c r="HXM341" s="31"/>
      <c r="HXN341" s="31"/>
      <c r="HXO341" s="31"/>
      <c r="HXP341" s="31"/>
      <c r="HXQ341" s="31"/>
      <c r="HXR341" s="31"/>
      <c r="HXS341" s="31"/>
      <c r="HXT341" s="31"/>
      <c r="HXU341" s="31"/>
      <c r="HXV341" s="31"/>
      <c r="HXW341" s="31"/>
      <c r="HXX341" s="31"/>
      <c r="HXY341" s="31"/>
      <c r="HXZ341" s="31"/>
      <c r="HYA341" s="31"/>
      <c r="HYB341" s="31"/>
      <c r="HYC341" s="31"/>
      <c r="HYD341" s="31"/>
      <c r="HYE341" s="31"/>
      <c r="HYF341" s="31"/>
      <c r="HYG341" s="31"/>
      <c r="HYH341" s="31"/>
      <c r="HYI341" s="31"/>
      <c r="HYJ341" s="31"/>
      <c r="HYK341" s="31"/>
      <c r="HYL341" s="31"/>
      <c r="HYM341" s="31"/>
      <c r="HYN341" s="31"/>
      <c r="HYO341" s="31"/>
      <c r="HYP341" s="31"/>
      <c r="HYQ341" s="31"/>
      <c r="HYR341" s="31"/>
      <c r="HYS341" s="31"/>
      <c r="HYT341" s="31"/>
      <c r="HYU341" s="31"/>
      <c r="HYV341" s="31"/>
      <c r="HYW341" s="31"/>
      <c r="HYX341" s="31"/>
      <c r="HYY341" s="31"/>
      <c r="HYZ341" s="31"/>
      <c r="HZA341" s="31"/>
      <c r="HZB341" s="31"/>
      <c r="HZC341" s="31"/>
      <c r="HZD341" s="31"/>
      <c r="HZE341" s="31"/>
      <c r="HZF341" s="31"/>
      <c r="HZG341" s="31"/>
      <c r="HZH341" s="31"/>
      <c r="HZI341" s="31"/>
      <c r="HZJ341" s="31"/>
      <c r="HZK341" s="31"/>
      <c r="HZL341" s="31"/>
      <c r="HZM341" s="31"/>
      <c r="HZN341" s="31"/>
      <c r="HZO341" s="31"/>
      <c r="HZP341" s="31"/>
      <c r="HZQ341" s="31"/>
      <c r="HZR341" s="31"/>
      <c r="HZS341" s="31"/>
      <c r="HZT341" s="31"/>
      <c r="HZU341" s="31"/>
      <c r="HZV341" s="31"/>
      <c r="HZW341" s="31"/>
      <c r="HZX341" s="31"/>
      <c r="HZY341" s="31"/>
      <c r="HZZ341" s="31"/>
      <c r="IAA341" s="31"/>
      <c r="IAB341" s="31"/>
      <c r="IAC341" s="31"/>
      <c r="IAD341" s="31"/>
      <c r="IAE341" s="31"/>
      <c r="IAF341" s="31"/>
      <c r="IAG341" s="31"/>
      <c r="IAH341" s="31"/>
      <c r="IAI341" s="31"/>
      <c r="IAJ341" s="31"/>
      <c r="IAK341" s="31"/>
      <c r="IAL341" s="31"/>
      <c r="IAM341" s="31"/>
      <c r="IAN341" s="31"/>
      <c r="IAO341" s="31"/>
      <c r="IAP341" s="31"/>
      <c r="IAQ341" s="31"/>
      <c r="IAR341" s="31"/>
      <c r="IAS341" s="31"/>
      <c r="IAT341" s="31"/>
      <c r="IAU341" s="31"/>
      <c r="IAV341" s="31"/>
      <c r="IAW341" s="31"/>
      <c r="IAX341" s="31"/>
      <c r="IAY341" s="31"/>
      <c r="IAZ341" s="31"/>
      <c r="IBA341" s="31"/>
      <c r="IBB341" s="31"/>
      <c r="IBC341" s="31"/>
      <c r="IBD341" s="31"/>
      <c r="IBE341" s="31"/>
      <c r="IBF341" s="31"/>
      <c r="IBG341" s="31"/>
      <c r="IBH341" s="31"/>
      <c r="IBI341" s="31"/>
      <c r="IBJ341" s="31"/>
      <c r="IBK341" s="31"/>
      <c r="IBL341" s="31"/>
      <c r="IBM341" s="31"/>
      <c r="IBN341" s="31"/>
      <c r="IBO341" s="31"/>
      <c r="IBP341" s="31"/>
      <c r="IBQ341" s="31"/>
      <c r="IBR341" s="31"/>
      <c r="IBS341" s="31"/>
      <c r="IBT341" s="31"/>
      <c r="IBU341" s="31"/>
      <c r="IBV341" s="31"/>
      <c r="IBW341" s="31"/>
      <c r="IBX341" s="31"/>
      <c r="IBY341" s="31"/>
      <c r="IBZ341" s="31"/>
      <c r="ICA341" s="31"/>
      <c r="ICB341" s="31"/>
      <c r="ICC341" s="31"/>
      <c r="ICD341" s="31"/>
      <c r="ICE341" s="31"/>
      <c r="ICF341" s="31"/>
      <c r="ICG341" s="31"/>
      <c r="ICH341" s="31"/>
      <c r="ICI341" s="31"/>
      <c r="ICJ341" s="31"/>
      <c r="ICK341" s="31"/>
      <c r="ICL341" s="31"/>
      <c r="ICM341" s="31"/>
      <c r="ICN341" s="31"/>
      <c r="ICO341" s="31"/>
      <c r="ICP341" s="31"/>
      <c r="ICQ341" s="31"/>
      <c r="ICR341" s="31"/>
      <c r="ICS341" s="31"/>
      <c r="ICT341" s="31"/>
      <c r="ICU341" s="31"/>
      <c r="ICV341" s="31"/>
      <c r="ICW341" s="31"/>
      <c r="ICX341" s="31"/>
      <c r="ICY341" s="31"/>
      <c r="ICZ341" s="31"/>
      <c r="IDA341" s="31"/>
      <c r="IDB341" s="31"/>
      <c r="IDC341" s="31"/>
      <c r="IDD341" s="31"/>
      <c r="IDE341" s="31"/>
      <c r="IDF341" s="31"/>
      <c r="IDG341" s="31"/>
      <c r="IDH341" s="31"/>
      <c r="IDI341" s="31"/>
      <c r="IDJ341" s="31"/>
      <c r="IDK341" s="31"/>
      <c r="IDL341" s="31"/>
      <c r="IDM341" s="31"/>
      <c r="IDN341" s="31"/>
      <c r="IDO341" s="31"/>
      <c r="IDP341" s="31"/>
      <c r="IDQ341" s="31"/>
      <c r="IDR341" s="31"/>
      <c r="IDS341" s="31"/>
      <c r="IDT341" s="31"/>
      <c r="IDU341" s="31"/>
      <c r="IDV341" s="31"/>
      <c r="IDW341" s="31"/>
      <c r="IDX341" s="31"/>
      <c r="IDY341" s="31"/>
      <c r="IDZ341" s="31"/>
      <c r="IEA341" s="31"/>
      <c r="IEB341" s="31"/>
      <c r="IEC341" s="31"/>
      <c r="IED341" s="31"/>
      <c r="IEE341" s="31"/>
      <c r="IEF341" s="31"/>
      <c r="IEG341" s="31"/>
      <c r="IEH341" s="31"/>
      <c r="IEI341" s="31"/>
      <c r="IEJ341" s="31"/>
      <c r="IEK341" s="31"/>
      <c r="IEL341" s="31"/>
      <c r="IEM341" s="31"/>
      <c r="IEN341" s="31"/>
      <c r="IEO341" s="31"/>
      <c r="IEP341" s="31"/>
      <c r="IEQ341" s="31"/>
      <c r="IER341" s="31"/>
      <c r="IES341" s="31"/>
      <c r="IET341" s="31"/>
      <c r="IEU341" s="31"/>
      <c r="IEV341" s="31"/>
      <c r="IEW341" s="31"/>
      <c r="IEX341" s="31"/>
      <c r="IEY341" s="31"/>
      <c r="IEZ341" s="31"/>
      <c r="IFA341" s="31"/>
      <c r="IFB341" s="31"/>
      <c r="IFC341" s="31"/>
      <c r="IFD341" s="31"/>
      <c r="IFE341" s="31"/>
      <c r="IFF341" s="31"/>
      <c r="IFG341" s="31"/>
      <c r="IFH341" s="31"/>
      <c r="IFI341" s="31"/>
      <c r="IFJ341" s="31"/>
      <c r="IFK341" s="31"/>
      <c r="IFL341" s="31"/>
      <c r="IFM341" s="31"/>
      <c r="IFN341" s="31"/>
      <c r="IFO341" s="31"/>
      <c r="IFP341" s="31"/>
      <c r="IFQ341" s="31"/>
      <c r="IFR341" s="31"/>
      <c r="IFS341" s="31"/>
      <c r="IFT341" s="31"/>
      <c r="IFU341" s="31"/>
      <c r="IFV341" s="31"/>
      <c r="IFW341" s="31"/>
      <c r="IFX341" s="31"/>
      <c r="IFY341" s="31"/>
      <c r="IFZ341" s="31"/>
      <c r="IGA341" s="31"/>
      <c r="IGB341" s="31"/>
      <c r="IGC341" s="31"/>
      <c r="IGD341" s="31"/>
      <c r="IGE341" s="31"/>
      <c r="IGF341" s="31"/>
      <c r="IGG341" s="31"/>
      <c r="IGH341" s="31"/>
      <c r="IGI341" s="31"/>
      <c r="IGJ341" s="31"/>
      <c r="IGK341" s="31"/>
      <c r="IGL341" s="31"/>
      <c r="IGM341" s="31"/>
      <c r="IGN341" s="31"/>
      <c r="IGO341" s="31"/>
      <c r="IGP341" s="31"/>
      <c r="IGQ341" s="31"/>
      <c r="IGR341" s="31"/>
      <c r="IGS341" s="31"/>
      <c r="IGT341" s="31"/>
      <c r="IGU341" s="31"/>
      <c r="IGV341" s="31"/>
      <c r="IGW341" s="31"/>
      <c r="IGX341" s="31"/>
      <c r="IGY341" s="31"/>
      <c r="IGZ341" s="31"/>
      <c r="IHA341" s="31"/>
      <c r="IHB341" s="31"/>
      <c r="IHC341" s="31"/>
      <c r="IHD341" s="31"/>
      <c r="IHE341" s="31"/>
      <c r="IHF341" s="31"/>
      <c r="IHG341" s="31"/>
      <c r="IHH341" s="31"/>
      <c r="IHI341" s="31"/>
      <c r="IHJ341" s="31"/>
      <c r="IHK341" s="31"/>
      <c r="IHL341" s="31"/>
      <c r="IHM341" s="31"/>
      <c r="IHN341" s="31"/>
      <c r="IHO341" s="31"/>
      <c r="IHP341" s="31"/>
      <c r="IHQ341" s="31"/>
      <c r="IHR341" s="31"/>
      <c r="IHS341" s="31"/>
      <c r="IHT341" s="31"/>
      <c r="IHU341" s="31"/>
      <c r="IHV341" s="31"/>
      <c r="IHW341" s="31"/>
      <c r="IHX341" s="31"/>
      <c r="IHY341" s="31"/>
      <c r="IHZ341" s="31"/>
      <c r="IIA341" s="31"/>
      <c r="IIB341" s="31"/>
      <c r="IIC341" s="31"/>
      <c r="IID341" s="31"/>
      <c r="IIE341" s="31"/>
      <c r="IIF341" s="31"/>
      <c r="IIG341" s="31"/>
      <c r="IIH341" s="31"/>
      <c r="III341" s="31"/>
      <c r="IIJ341" s="31"/>
      <c r="IIK341" s="31"/>
      <c r="IIL341" s="31"/>
      <c r="IIM341" s="31"/>
      <c r="IIN341" s="31"/>
      <c r="IIO341" s="31"/>
      <c r="IIP341" s="31"/>
      <c r="IIQ341" s="31"/>
      <c r="IIR341" s="31"/>
      <c r="IIS341" s="31"/>
      <c r="IIT341" s="31"/>
      <c r="IIU341" s="31"/>
      <c r="IIV341" s="31"/>
      <c r="IIW341" s="31"/>
      <c r="IIX341" s="31"/>
      <c r="IIY341" s="31"/>
      <c r="IIZ341" s="31"/>
      <c r="IJA341" s="31"/>
      <c r="IJB341" s="31"/>
      <c r="IJC341" s="31"/>
      <c r="IJD341" s="31"/>
      <c r="IJE341" s="31"/>
      <c r="IJF341" s="31"/>
      <c r="IJG341" s="31"/>
      <c r="IJH341" s="31"/>
      <c r="IJI341" s="31"/>
      <c r="IJJ341" s="31"/>
      <c r="IJK341" s="31"/>
      <c r="IJL341" s="31"/>
      <c r="IJM341" s="31"/>
      <c r="IJN341" s="31"/>
      <c r="IJO341" s="31"/>
      <c r="IJP341" s="31"/>
      <c r="IJQ341" s="31"/>
      <c r="IJR341" s="31"/>
      <c r="IJS341" s="31"/>
      <c r="IJT341" s="31"/>
      <c r="IJU341" s="31"/>
      <c r="IJV341" s="31"/>
      <c r="IJW341" s="31"/>
      <c r="IJX341" s="31"/>
      <c r="IJY341" s="31"/>
      <c r="IJZ341" s="31"/>
      <c r="IKA341" s="31"/>
      <c r="IKB341" s="31"/>
      <c r="IKC341" s="31"/>
      <c r="IKD341" s="31"/>
      <c r="IKE341" s="31"/>
      <c r="IKF341" s="31"/>
      <c r="IKG341" s="31"/>
      <c r="IKH341" s="31"/>
      <c r="IKI341" s="31"/>
      <c r="IKJ341" s="31"/>
      <c r="IKK341" s="31"/>
      <c r="IKL341" s="31"/>
      <c r="IKM341" s="31"/>
      <c r="IKN341" s="31"/>
      <c r="IKO341" s="31"/>
      <c r="IKP341" s="31"/>
      <c r="IKQ341" s="31"/>
      <c r="IKR341" s="31"/>
      <c r="IKS341" s="31"/>
      <c r="IKT341" s="31"/>
      <c r="IKU341" s="31"/>
      <c r="IKV341" s="31"/>
      <c r="IKW341" s="31"/>
      <c r="IKX341" s="31"/>
      <c r="IKY341" s="31"/>
      <c r="IKZ341" s="31"/>
      <c r="ILA341" s="31"/>
      <c r="ILB341" s="31"/>
      <c r="ILC341" s="31"/>
      <c r="ILD341" s="31"/>
      <c r="ILE341" s="31"/>
      <c r="ILF341" s="31"/>
      <c r="ILG341" s="31"/>
      <c r="ILH341" s="31"/>
      <c r="ILI341" s="31"/>
      <c r="ILJ341" s="31"/>
      <c r="ILK341" s="31"/>
      <c r="ILL341" s="31"/>
      <c r="ILM341" s="31"/>
      <c r="ILN341" s="31"/>
      <c r="ILO341" s="31"/>
      <c r="ILP341" s="31"/>
      <c r="ILQ341" s="31"/>
      <c r="ILR341" s="31"/>
      <c r="ILS341" s="31"/>
      <c r="ILT341" s="31"/>
      <c r="ILU341" s="31"/>
      <c r="ILV341" s="31"/>
      <c r="ILW341" s="31"/>
      <c r="ILX341" s="31"/>
      <c r="ILY341" s="31"/>
      <c r="ILZ341" s="31"/>
      <c r="IMA341" s="31"/>
      <c r="IMB341" s="31"/>
      <c r="IMC341" s="31"/>
      <c r="IMD341" s="31"/>
      <c r="IME341" s="31"/>
      <c r="IMF341" s="31"/>
      <c r="IMG341" s="31"/>
      <c r="IMH341" s="31"/>
      <c r="IMI341" s="31"/>
      <c r="IMJ341" s="31"/>
      <c r="IMK341" s="31"/>
      <c r="IML341" s="31"/>
      <c r="IMM341" s="31"/>
      <c r="IMN341" s="31"/>
      <c r="IMO341" s="31"/>
      <c r="IMP341" s="31"/>
      <c r="IMQ341" s="31"/>
      <c r="IMR341" s="31"/>
      <c r="IMS341" s="31"/>
      <c r="IMT341" s="31"/>
      <c r="IMU341" s="31"/>
      <c r="IMV341" s="31"/>
      <c r="IMW341" s="31"/>
      <c r="IMX341" s="31"/>
      <c r="IMY341" s="31"/>
      <c r="IMZ341" s="31"/>
      <c r="INA341" s="31"/>
      <c r="INB341" s="31"/>
      <c r="INC341" s="31"/>
      <c r="IND341" s="31"/>
      <c r="INE341" s="31"/>
      <c r="INF341" s="31"/>
      <c r="ING341" s="31"/>
      <c r="INH341" s="31"/>
      <c r="INI341" s="31"/>
      <c r="INJ341" s="31"/>
      <c r="INK341" s="31"/>
      <c r="INL341" s="31"/>
      <c r="INM341" s="31"/>
      <c r="INN341" s="31"/>
      <c r="INO341" s="31"/>
      <c r="INP341" s="31"/>
      <c r="INQ341" s="31"/>
      <c r="INR341" s="31"/>
      <c r="INS341" s="31"/>
      <c r="INT341" s="31"/>
      <c r="INU341" s="31"/>
      <c r="INV341" s="31"/>
      <c r="INW341" s="31"/>
      <c r="INX341" s="31"/>
      <c r="INY341" s="31"/>
      <c r="INZ341" s="31"/>
      <c r="IOA341" s="31"/>
      <c r="IOB341" s="31"/>
      <c r="IOC341" s="31"/>
      <c r="IOD341" s="31"/>
      <c r="IOE341" s="31"/>
      <c r="IOF341" s="31"/>
      <c r="IOG341" s="31"/>
      <c r="IOH341" s="31"/>
      <c r="IOI341" s="31"/>
      <c r="IOJ341" s="31"/>
      <c r="IOK341" s="31"/>
      <c r="IOL341" s="31"/>
      <c r="IOM341" s="31"/>
      <c r="ION341" s="31"/>
      <c r="IOO341" s="31"/>
      <c r="IOP341" s="31"/>
      <c r="IOQ341" s="31"/>
      <c r="IOR341" s="31"/>
      <c r="IOS341" s="31"/>
      <c r="IOT341" s="31"/>
      <c r="IOU341" s="31"/>
      <c r="IOV341" s="31"/>
      <c r="IOW341" s="31"/>
      <c r="IOX341" s="31"/>
      <c r="IOY341" s="31"/>
      <c r="IOZ341" s="31"/>
      <c r="IPA341" s="31"/>
      <c r="IPB341" s="31"/>
      <c r="IPC341" s="31"/>
      <c r="IPD341" s="31"/>
      <c r="IPE341" s="31"/>
      <c r="IPF341" s="31"/>
      <c r="IPG341" s="31"/>
      <c r="IPH341" s="31"/>
      <c r="IPI341" s="31"/>
      <c r="IPJ341" s="31"/>
      <c r="IPK341" s="31"/>
      <c r="IPL341" s="31"/>
      <c r="IPM341" s="31"/>
      <c r="IPN341" s="31"/>
      <c r="IPO341" s="31"/>
      <c r="IPP341" s="31"/>
      <c r="IPQ341" s="31"/>
      <c r="IPR341" s="31"/>
      <c r="IPS341" s="31"/>
      <c r="IPT341" s="31"/>
      <c r="IPU341" s="31"/>
      <c r="IPV341" s="31"/>
      <c r="IPW341" s="31"/>
      <c r="IPX341" s="31"/>
      <c r="IPY341" s="31"/>
      <c r="IPZ341" s="31"/>
      <c r="IQA341" s="31"/>
      <c r="IQB341" s="31"/>
      <c r="IQC341" s="31"/>
      <c r="IQD341" s="31"/>
      <c r="IQE341" s="31"/>
      <c r="IQF341" s="31"/>
      <c r="IQG341" s="31"/>
      <c r="IQH341" s="31"/>
      <c r="IQI341" s="31"/>
      <c r="IQJ341" s="31"/>
      <c r="IQK341" s="31"/>
      <c r="IQL341" s="31"/>
      <c r="IQM341" s="31"/>
      <c r="IQN341" s="31"/>
      <c r="IQO341" s="31"/>
      <c r="IQP341" s="31"/>
      <c r="IQQ341" s="31"/>
      <c r="IQR341" s="31"/>
      <c r="IQS341" s="31"/>
      <c r="IQT341" s="31"/>
      <c r="IQU341" s="31"/>
      <c r="IQV341" s="31"/>
      <c r="IQW341" s="31"/>
      <c r="IQX341" s="31"/>
      <c r="IQY341" s="31"/>
      <c r="IQZ341" s="31"/>
      <c r="IRA341" s="31"/>
      <c r="IRB341" s="31"/>
      <c r="IRC341" s="31"/>
      <c r="IRD341" s="31"/>
      <c r="IRE341" s="31"/>
      <c r="IRF341" s="31"/>
      <c r="IRG341" s="31"/>
      <c r="IRH341" s="31"/>
      <c r="IRI341" s="31"/>
      <c r="IRJ341" s="31"/>
      <c r="IRK341" s="31"/>
      <c r="IRL341" s="31"/>
      <c r="IRM341" s="31"/>
      <c r="IRN341" s="31"/>
      <c r="IRO341" s="31"/>
      <c r="IRP341" s="31"/>
      <c r="IRQ341" s="31"/>
      <c r="IRR341" s="31"/>
      <c r="IRS341" s="31"/>
      <c r="IRT341" s="31"/>
      <c r="IRU341" s="31"/>
      <c r="IRV341" s="31"/>
      <c r="IRW341" s="31"/>
      <c r="IRX341" s="31"/>
      <c r="IRY341" s="31"/>
      <c r="IRZ341" s="31"/>
      <c r="ISA341" s="31"/>
      <c r="ISB341" s="31"/>
      <c r="ISC341" s="31"/>
      <c r="ISD341" s="31"/>
      <c r="ISE341" s="31"/>
      <c r="ISF341" s="31"/>
      <c r="ISG341" s="31"/>
      <c r="ISH341" s="31"/>
      <c r="ISI341" s="31"/>
      <c r="ISJ341" s="31"/>
      <c r="ISK341" s="31"/>
      <c r="ISL341" s="31"/>
      <c r="ISM341" s="31"/>
      <c r="ISN341" s="31"/>
      <c r="ISO341" s="31"/>
      <c r="ISP341" s="31"/>
      <c r="ISQ341" s="31"/>
      <c r="ISR341" s="31"/>
      <c r="ISS341" s="31"/>
      <c r="IST341" s="31"/>
      <c r="ISU341" s="31"/>
      <c r="ISV341" s="31"/>
      <c r="ISW341" s="31"/>
      <c r="ISX341" s="31"/>
      <c r="ISY341" s="31"/>
      <c r="ISZ341" s="31"/>
      <c r="ITA341" s="31"/>
      <c r="ITB341" s="31"/>
      <c r="ITC341" s="31"/>
      <c r="ITD341" s="31"/>
      <c r="ITE341" s="31"/>
      <c r="ITF341" s="31"/>
      <c r="ITG341" s="31"/>
      <c r="ITH341" s="31"/>
      <c r="ITI341" s="31"/>
      <c r="ITJ341" s="31"/>
      <c r="ITK341" s="31"/>
      <c r="ITL341" s="31"/>
      <c r="ITM341" s="31"/>
      <c r="ITN341" s="31"/>
      <c r="ITO341" s="31"/>
      <c r="ITP341" s="31"/>
      <c r="ITQ341" s="31"/>
      <c r="ITR341" s="31"/>
      <c r="ITS341" s="31"/>
      <c r="ITT341" s="31"/>
      <c r="ITU341" s="31"/>
      <c r="ITV341" s="31"/>
      <c r="ITW341" s="31"/>
      <c r="ITX341" s="31"/>
      <c r="ITY341" s="31"/>
      <c r="ITZ341" s="31"/>
      <c r="IUA341" s="31"/>
      <c r="IUB341" s="31"/>
      <c r="IUC341" s="31"/>
      <c r="IUD341" s="31"/>
      <c r="IUE341" s="31"/>
      <c r="IUF341" s="31"/>
      <c r="IUG341" s="31"/>
      <c r="IUH341" s="31"/>
      <c r="IUI341" s="31"/>
      <c r="IUJ341" s="31"/>
      <c r="IUK341" s="31"/>
      <c r="IUL341" s="31"/>
      <c r="IUM341" s="31"/>
      <c r="IUN341" s="31"/>
      <c r="IUO341" s="31"/>
      <c r="IUP341" s="31"/>
      <c r="IUQ341" s="31"/>
      <c r="IUR341" s="31"/>
      <c r="IUS341" s="31"/>
      <c r="IUT341" s="31"/>
      <c r="IUU341" s="31"/>
      <c r="IUV341" s="31"/>
      <c r="IUW341" s="31"/>
      <c r="IUX341" s="31"/>
      <c r="IUY341" s="31"/>
      <c r="IUZ341" s="31"/>
      <c r="IVA341" s="31"/>
      <c r="IVB341" s="31"/>
      <c r="IVC341" s="31"/>
      <c r="IVD341" s="31"/>
      <c r="IVE341" s="31"/>
      <c r="IVF341" s="31"/>
      <c r="IVG341" s="31"/>
      <c r="IVH341" s="31"/>
      <c r="IVI341" s="31"/>
      <c r="IVJ341" s="31"/>
      <c r="IVK341" s="31"/>
      <c r="IVL341" s="31"/>
      <c r="IVM341" s="31"/>
      <c r="IVN341" s="31"/>
      <c r="IVO341" s="31"/>
      <c r="IVP341" s="31"/>
      <c r="IVQ341" s="31"/>
      <c r="IVR341" s="31"/>
      <c r="IVS341" s="31"/>
      <c r="IVT341" s="31"/>
      <c r="IVU341" s="31"/>
      <c r="IVV341" s="31"/>
      <c r="IVW341" s="31"/>
      <c r="IVX341" s="31"/>
      <c r="IVY341" s="31"/>
      <c r="IVZ341" s="31"/>
      <c r="IWA341" s="31"/>
      <c r="IWB341" s="31"/>
      <c r="IWC341" s="31"/>
      <c r="IWD341" s="31"/>
      <c r="IWE341" s="31"/>
      <c r="IWF341" s="31"/>
      <c r="IWG341" s="31"/>
      <c r="IWH341" s="31"/>
      <c r="IWI341" s="31"/>
      <c r="IWJ341" s="31"/>
      <c r="IWK341" s="31"/>
      <c r="IWL341" s="31"/>
      <c r="IWM341" s="31"/>
      <c r="IWN341" s="31"/>
      <c r="IWO341" s="31"/>
      <c r="IWP341" s="31"/>
      <c r="IWQ341" s="31"/>
      <c r="IWR341" s="31"/>
      <c r="IWS341" s="31"/>
      <c r="IWT341" s="31"/>
      <c r="IWU341" s="31"/>
      <c r="IWV341" s="31"/>
      <c r="IWW341" s="31"/>
      <c r="IWX341" s="31"/>
      <c r="IWY341" s="31"/>
      <c r="IWZ341" s="31"/>
      <c r="IXA341" s="31"/>
      <c r="IXB341" s="31"/>
      <c r="IXC341" s="31"/>
      <c r="IXD341" s="31"/>
      <c r="IXE341" s="31"/>
      <c r="IXF341" s="31"/>
      <c r="IXG341" s="31"/>
      <c r="IXH341" s="31"/>
      <c r="IXI341" s="31"/>
      <c r="IXJ341" s="31"/>
      <c r="IXK341" s="31"/>
      <c r="IXL341" s="31"/>
      <c r="IXM341" s="31"/>
      <c r="IXN341" s="31"/>
      <c r="IXO341" s="31"/>
      <c r="IXP341" s="31"/>
      <c r="IXQ341" s="31"/>
      <c r="IXR341" s="31"/>
      <c r="IXS341" s="31"/>
      <c r="IXT341" s="31"/>
      <c r="IXU341" s="31"/>
      <c r="IXV341" s="31"/>
      <c r="IXW341" s="31"/>
      <c r="IXX341" s="31"/>
      <c r="IXY341" s="31"/>
      <c r="IXZ341" s="31"/>
      <c r="IYA341" s="31"/>
      <c r="IYB341" s="31"/>
      <c r="IYC341" s="31"/>
      <c r="IYD341" s="31"/>
      <c r="IYE341" s="31"/>
      <c r="IYF341" s="31"/>
      <c r="IYG341" s="31"/>
      <c r="IYH341" s="31"/>
      <c r="IYI341" s="31"/>
      <c r="IYJ341" s="31"/>
      <c r="IYK341" s="31"/>
      <c r="IYL341" s="31"/>
      <c r="IYM341" s="31"/>
      <c r="IYN341" s="31"/>
      <c r="IYO341" s="31"/>
      <c r="IYP341" s="31"/>
      <c r="IYQ341" s="31"/>
      <c r="IYR341" s="31"/>
      <c r="IYS341" s="31"/>
      <c r="IYT341" s="31"/>
      <c r="IYU341" s="31"/>
      <c r="IYV341" s="31"/>
      <c r="IYW341" s="31"/>
      <c r="IYX341" s="31"/>
      <c r="IYY341" s="31"/>
      <c r="IYZ341" s="31"/>
      <c r="IZA341" s="31"/>
      <c r="IZB341" s="31"/>
      <c r="IZC341" s="31"/>
      <c r="IZD341" s="31"/>
      <c r="IZE341" s="31"/>
      <c r="IZF341" s="31"/>
      <c r="IZG341" s="31"/>
      <c r="IZH341" s="31"/>
      <c r="IZI341" s="31"/>
      <c r="IZJ341" s="31"/>
      <c r="IZK341" s="31"/>
      <c r="IZL341" s="31"/>
      <c r="IZM341" s="31"/>
      <c r="IZN341" s="31"/>
      <c r="IZO341" s="31"/>
      <c r="IZP341" s="31"/>
      <c r="IZQ341" s="31"/>
      <c r="IZR341" s="31"/>
      <c r="IZS341" s="31"/>
      <c r="IZT341" s="31"/>
      <c r="IZU341" s="31"/>
      <c r="IZV341" s="31"/>
      <c r="IZW341" s="31"/>
      <c r="IZX341" s="31"/>
      <c r="IZY341" s="31"/>
      <c r="IZZ341" s="31"/>
      <c r="JAA341" s="31"/>
      <c r="JAB341" s="31"/>
      <c r="JAC341" s="31"/>
      <c r="JAD341" s="31"/>
      <c r="JAE341" s="31"/>
      <c r="JAF341" s="31"/>
      <c r="JAG341" s="31"/>
      <c r="JAH341" s="31"/>
      <c r="JAI341" s="31"/>
      <c r="JAJ341" s="31"/>
      <c r="JAK341" s="31"/>
      <c r="JAL341" s="31"/>
      <c r="JAM341" s="31"/>
      <c r="JAN341" s="31"/>
      <c r="JAO341" s="31"/>
      <c r="JAP341" s="31"/>
      <c r="JAQ341" s="31"/>
      <c r="JAR341" s="31"/>
      <c r="JAS341" s="31"/>
      <c r="JAT341" s="31"/>
      <c r="JAU341" s="31"/>
      <c r="JAV341" s="31"/>
      <c r="JAW341" s="31"/>
      <c r="JAX341" s="31"/>
      <c r="JAY341" s="31"/>
      <c r="JAZ341" s="31"/>
      <c r="JBA341" s="31"/>
      <c r="JBB341" s="31"/>
      <c r="JBC341" s="31"/>
      <c r="JBD341" s="31"/>
      <c r="JBE341" s="31"/>
      <c r="JBF341" s="31"/>
      <c r="JBG341" s="31"/>
      <c r="JBH341" s="31"/>
      <c r="JBI341" s="31"/>
      <c r="JBJ341" s="31"/>
      <c r="JBK341" s="31"/>
      <c r="JBL341" s="31"/>
      <c r="JBM341" s="31"/>
      <c r="JBN341" s="31"/>
      <c r="JBO341" s="31"/>
      <c r="JBP341" s="31"/>
      <c r="JBQ341" s="31"/>
      <c r="JBR341" s="31"/>
      <c r="JBS341" s="31"/>
      <c r="JBT341" s="31"/>
      <c r="JBU341" s="31"/>
      <c r="JBV341" s="31"/>
      <c r="JBW341" s="31"/>
      <c r="JBX341" s="31"/>
      <c r="JBY341" s="31"/>
      <c r="JBZ341" s="31"/>
      <c r="JCA341" s="31"/>
      <c r="JCB341" s="31"/>
      <c r="JCC341" s="31"/>
      <c r="JCD341" s="31"/>
      <c r="JCE341" s="31"/>
      <c r="JCF341" s="31"/>
      <c r="JCG341" s="31"/>
      <c r="JCH341" s="31"/>
      <c r="JCI341" s="31"/>
      <c r="JCJ341" s="31"/>
      <c r="JCK341" s="31"/>
      <c r="JCL341" s="31"/>
      <c r="JCM341" s="31"/>
      <c r="JCN341" s="31"/>
      <c r="JCO341" s="31"/>
      <c r="JCP341" s="31"/>
      <c r="JCQ341" s="31"/>
      <c r="JCR341" s="31"/>
      <c r="JCS341" s="31"/>
      <c r="JCT341" s="31"/>
      <c r="JCU341" s="31"/>
      <c r="JCV341" s="31"/>
      <c r="JCW341" s="31"/>
      <c r="JCX341" s="31"/>
      <c r="JCY341" s="31"/>
      <c r="JCZ341" s="31"/>
      <c r="JDA341" s="31"/>
      <c r="JDB341" s="31"/>
      <c r="JDC341" s="31"/>
      <c r="JDD341" s="31"/>
      <c r="JDE341" s="31"/>
      <c r="JDF341" s="31"/>
      <c r="JDG341" s="31"/>
      <c r="JDH341" s="31"/>
      <c r="JDI341" s="31"/>
      <c r="JDJ341" s="31"/>
      <c r="JDK341" s="31"/>
      <c r="JDL341" s="31"/>
      <c r="JDM341" s="31"/>
      <c r="JDN341" s="31"/>
      <c r="JDO341" s="31"/>
      <c r="JDP341" s="31"/>
      <c r="JDQ341" s="31"/>
      <c r="JDR341" s="31"/>
      <c r="JDS341" s="31"/>
      <c r="JDT341" s="31"/>
      <c r="JDU341" s="31"/>
      <c r="JDV341" s="31"/>
      <c r="JDW341" s="31"/>
      <c r="JDX341" s="31"/>
      <c r="JDY341" s="31"/>
      <c r="JDZ341" s="31"/>
      <c r="JEA341" s="31"/>
      <c r="JEB341" s="31"/>
      <c r="JEC341" s="31"/>
      <c r="JED341" s="31"/>
      <c r="JEE341" s="31"/>
      <c r="JEF341" s="31"/>
      <c r="JEG341" s="31"/>
      <c r="JEH341" s="31"/>
      <c r="JEI341" s="31"/>
      <c r="JEJ341" s="31"/>
      <c r="JEK341" s="31"/>
      <c r="JEL341" s="31"/>
      <c r="JEM341" s="31"/>
      <c r="JEN341" s="31"/>
      <c r="JEO341" s="31"/>
      <c r="JEP341" s="31"/>
      <c r="JEQ341" s="31"/>
      <c r="JER341" s="31"/>
      <c r="JES341" s="31"/>
      <c r="JET341" s="31"/>
      <c r="JEU341" s="31"/>
      <c r="JEV341" s="31"/>
      <c r="JEW341" s="31"/>
      <c r="JEX341" s="31"/>
      <c r="JEY341" s="31"/>
      <c r="JEZ341" s="31"/>
      <c r="JFA341" s="31"/>
      <c r="JFB341" s="31"/>
      <c r="JFC341" s="31"/>
      <c r="JFD341" s="31"/>
      <c r="JFE341" s="31"/>
      <c r="JFF341" s="31"/>
      <c r="JFG341" s="31"/>
      <c r="JFH341" s="31"/>
      <c r="JFI341" s="31"/>
      <c r="JFJ341" s="31"/>
      <c r="JFK341" s="31"/>
      <c r="JFL341" s="31"/>
      <c r="JFM341" s="31"/>
      <c r="JFN341" s="31"/>
      <c r="JFO341" s="31"/>
      <c r="JFP341" s="31"/>
      <c r="JFQ341" s="31"/>
      <c r="JFR341" s="31"/>
      <c r="JFS341" s="31"/>
      <c r="JFT341" s="31"/>
      <c r="JFU341" s="31"/>
      <c r="JFV341" s="31"/>
      <c r="JFW341" s="31"/>
      <c r="JFX341" s="31"/>
      <c r="JFY341" s="31"/>
      <c r="JFZ341" s="31"/>
      <c r="JGA341" s="31"/>
      <c r="JGB341" s="31"/>
      <c r="JGC341" s="31"/>
      <c r="JGD341" s="31"/>
      <c r="JGE341" s="31"/>
      <c r="JGF341" s="31"/>
      <c r="JGG341" s="31"/>
      <c r="JGH341" s="31"/>
      <c r="JGI341" s="31"/>
      <c r="JGJ341" s="31"/>
      <c r="JGK341" s="31"/>
      <c r="JGL341" s="31"/>
      <c r="JGM341" s="31"/>
      <c r="JGN341" s="31"/>
      <c r="JGO341" s="31"/>
      <c r="JGP341" s="31"/>
      <c r="JGQ341" s="31"/>
      <c r="JGR341" s="31"/>
      <c r="JGS341" s="31"/>
      <c r="JGT341" s="31"/>
      <c r="JGU341" s="31"/>
      <c r="JGV341" s="31"/>
      <c r="JGW341" s="31"/>
      <c r="JGX341" s="31"/>
      <c r="JGY341" s="31"/>
      <c r="JGZ341" s="31"/>
      <c r="JHA341" s="31"/>
      <c r="JHB341" s="31"/>
      <c r="JHC341" s="31"/>
      <c r="JHD341" s="31"/>
      <c r="JHE341" s="31"/>
      <c r="JHF341" s="31"/>
      <c r="JHG341" s="31"/>
      <c r="JHH341" s="31"/>
      <c r="JHI341" s="31"/>
      <c r="JHJ341" s="31"/>
      <c r="JHK341" s="31"/>
      <c r="JHL341" s="31"/>
      <c r="JHM341" s="31"/>
      <c r="JHN341" s="31"/>
      <c r="JHO341" s="31"/>
      <c r="JHP341" s="31"/>
      <c r="JHQ341" s="31"/>
      <c r="JHR341" s="31"/>
      <c r="JHS341" s="31"/>
      <c r="JHT341" s="31"/>
      <c r="JHU341" s="31"/>
      <c r="JHV341" s="31"/>
      <c r="JHW341" s="31"/>
      <c r="JHX341" s="31"/>
      <c r="JHY341" s="31"/>
      <c r="JHZ341" s="31"/>
      <c r="JIA341" s="31"/>
      <c r="JIB341" s="31"/>
      <c r="JIC341" s="31"/>
      <c r="JID341" s="31"/>
      <c r="JIE341" s="31"/>
      <c r="JIF341" s="31"/>
      <c r="JIG341" s="31"/>
      <c r="JIH341" s="31"/>
      <c r="JII341" s="31"/>
      <c r="JIJ341" s="31"/>
      <c r="JIK341" s="31"/>
      <c r="JIL341" s="31"/>
      <c r="JIM341" s="31"/>
      <c r="JIN341" s="31"/>
      <c r="JIO341" s="31"/>
      <c r="JIP341" s="31"/>
      <c r="JIQ341" s="31"/>
      <c r="JIR341" s="31"/>
      <c r="JIS341" s="31"/>
      <c r="JIT341" s="31"/>
      <c r="JIU341" s="31"/>
      <c r="JIV341" s="31"/>
      <c r="JIW341" s="31"/>
      <c r="JIX341" s="31"/>
      <c r="JIY341" s="31"/>
      <c r="JIZ341" s="31"/>
      <c r="JJA341" s="31"/>
      <c r="JJB341" s="31"/>
      <c r="JJC341" s="31"/>
      <c r="JJD341" s="31"/>
      <c r="JJE341" s="31"/>
      <c r="JJF341" s="31"/>
      <c r="JJG341" s="31"/>
      <c r="JJH341" s="31"/>
      <c r="JJI341" s="31"/>
      <c r="JJJ341" s="31"/>
      <c r="JJK341" s="31"/>
      <c r="JJL341" s="31"/>
      <c r="JJM341" s="31"/>
      <c r="JJN341" s="31"/>
      <c r="JJO341" s="31"/>
      <c r="JJP341" s="31"/>
      <c r="JJQ341" s="31"/>
      <c r="JJR341" s="31"/>
      <c r="JJS341" s="31"/>
      <c r="JJT341" s="31"/>
      <c r="JJU341" s="31"/>
      <c r="JJV341" s="31"/>
      <c r="JJW341" s="31"/>
      <c r="JJX341" s="31"/>
      <c r="JJY341" s="31"/>
      <c r="JJZ341" s="31"/>
      <c r="JKA341" s="31"/>
      <c r="JKB341" s="31"/>
      <c r="JKC341" s="31"/>
      <c r="JKD341" s="31"/>
      <c r="JKE341" s="31"/>
      <c r="JKF341" s="31"/>
      <c r="JKG341" s="31"/>
      <c r="JKH341" s="31"/>
      <c r="JKI341" s="31"/>
      <c r="JKJ341" s="31"/>
      <c r="JKK341" s="31"/>
      <c r="JKL341" s="31"/>
      <c r="JKM341" s="31"/>
      <c r="JKN341" s="31"/>
      <c r="JKO341" s="31"/>
      <c r="JKP341" s="31"/>
      <c r="JKQ341" s="31"/>
      <c r="JKR341" s="31"/>
      <c r="JKS341" s="31"/>
      <c r="JKT341" s="31"/>
      <c r="JKU341" s="31"/>
      <c r="JKV341" s="31"/>
      <c r="JKW341" s="31"/>
      <c r="JKX341" s="31"/>
      <c r="JKY341" s="31"/>
      <c r="JKZ341" s="31"/>
      <c r="JLA341" s="31"/>
      <c r="JLB341" s="31"/>
      <c r="JLC341" s="31"/>
      <c r="JLD341" s="31"/>
      <c r="JLE341" s="31"/>
      <c r="JLF341" s="31"/>
      <c r="JLG341" s="31"/>
      <c r="JLH341" s="31"/>
      <c r="JLI341" s="31"/>
      <c r="JLJ341" s="31"/>
      <c r="JLK341" s="31"/>
      <c r="JLL341" s="31"/>
      <c r="JLM341" s="31"/>
      <c r="JLN341" s="31"/>
      <c r="JLO341" s="31"/>
      <c r="JLP341" s="31"/>
      <c r="JLQ341" s="31"/>
      <c r="JLR341" s="31"/>
      <c r="JLS341" s="31"/>
      <c r="JLT341" s="31"/>
      <c r="JLU341" s="31"/>
      <c r="JLV341" s="31"/>
      <c r="JLW341" s="31"/>
      <c r="JLX341" s="31"/>
      <c r="JLY341" s="31"/>
      <c r="JLZ341" s="31"/>
      <c r="JMA341" s="31"/>
      <c r="JMB341" s="31"/>
      <c r="JMC341" s="31"/>
      <c r="JMD341" s="31"/>
      <c r="JME341" s="31"/>
      <c r="JMF341" s="31"/>
      <c r="JMG341" s="31"/>
      <c r="JMH341" s="31"/>
      <c r="JMI341" s="31"/>
      <c r="JMJ341" s="31"/>
      <c r="JMK341" s="31"/>
      <c r="JML341" s="31"/>
      <c r="JMM341" s="31"/>
      <c r="JMN341" s="31"/>
      <c r="JMO341" s="31"/>
      <c r="JMP341" s="31"/>
      <c r="JMQ341" s="31"/>
      <c r="JMR341" s="31"/>
      <c r="JMS341" s="31"/>
      <c r="JMT341" s="31"/>
      <c r="JMU341" s="31"/>
      <c r="JMV341" s="31"/>
      <c r="JMW341" s="31"/>
      <c r="JMX341" s="31"/>
      <c r="JMY341" s="31"/>
      <c r="JMZ341" s="31"/>
      <c r="JNA341" s="31"/>
      <c r="JNB341" s="31"/>
      <c r="JNC341" s="31"/>
      <c r="JND341" s="31"/>
      <c r="JNE341" s="31"/>
      <c r="JNF341" s="31"/>
      <c r="JNG341" s="31"/>
      <c r="JNH341" s="31"/>
      <c r="JNI341" s="31"/>
      <c r="JNJ341" s="31"/>
      <c r="JNK341" s="31"/>
      <c r="JNL341" s="31"/>
      <c r="JNM341" s="31"/>
      <c r="JNN341" s="31"/>
      <c r="JNO341" s="31"/>
      <c r="JNP341" s="31"/>
      <c r="JNQ341" s="31"/>
      <c r="JNR341" s="31"/>
      <c r="JNS341" s="31"/>
      <c r="JNT341" s="31"/>
      <c r="JNU341" s="31"/>
      <c r="JNV341" s="31"/>
      <c r="JNW341" s="31"/>
      <c r="JNX341" s="31"/>
      <c r="JNY341" s="31"/>
      <c r="JNZ341" s="31"/>
      <c r="JOA341" s="31"/>
      <c r="JOB341" s="31"/>
      <c r="JOC341" s="31"/>
      <c r="JOD341" s="31"/>
      <c r="JOE341" s="31"/>
      <c r="JOF341" s="31"/>
      <c r="JOG341" s="31"/>
      <c r="JOH341" s="31"/>
      <c r="JOI341" s="31"/>
      <c r="JOJ341" s="31"/>
      <c r="JOK341" s="31"/>
      <c r="JOL341" s="31"/>
      <c r="JOM341" s="31"/>
      <c r="JON341" s="31"/>
      <c r="JOO341" s="31"/>
      <c r="JOP341" s="31"/>
      <c r="JOQ341" s="31"/>
      <c r="JOR341" s="31"/>
      <c r="JOS341" s="31"/>
      <c r="JOT341" s="31"/>
      <c r="JOU341" s="31"/>
      <c r="JOV341" s="31"/>
      <c r="JOW341" s="31"/>
      <c r="JOX341" s="31"/>
      <c r="JOY341" s="31"/>
      <c r="JOZ341" s="31"/>
      <c r="JPA341" s="31"/>
      <c r="JPB341" s="31"/>
      <c r="JPC341" s="31"/>
      <c r="JPD341" s="31"/>
      <c r="JPE341" s="31"/>
      <c r="JPF341" s="31"/>
      <c r="JPG341" s="31"/>
      <c r="JPH341" s="31"/>
      <c r="JPI341" s="31"/>
      <c r="JPJ341" s="31"/>
      <c r="JPK341" s="31"/>
      <c r="JPL341" s="31"/>
      <c r="JPM341" s="31"/>
      <c r="JPN341" s="31"/>
      <c r="JPO341" s="31"/>
      <c r="JPP341" s="31"/>
      <c r="JPQ341" s="31"/>
      <c r="JPR341" s="31"/>
      <c r="JPS341" s="31"/>
      <c r="JPT341" s="31"/>
      <c r="JPU341" s="31"/>
      <c r="JPV341" s="31"/>
      <c r="JPW341" s="31"/>
      <c r="JPX341" s="31"/>
      <c r="JPY341" s="31"/>
      <c r="JPZ341" s="31"/>
      <c r="JQA341" s="31"/>
      <c r="JQB341" s="31"/>
      <c r="JQC341" s="31"/>
      <c r="JQD341" s="31"/>
      <c r="JQE341" s="31"/>
      <c r="JQF341" s="31"/>
      <c r="JQG341" s="31"/>
      <c r="JQH341" s="31"/>
      <c r="JQI341" s="31"/>
      <c r="JQJ341" s="31"/>
      <c r="JQK341" s="31"/>
      <c r="JQL341" s="31"/>
      <c r="JQM341" s="31"/>
      <c r="JQN341" s="31"/>
      <c r="JQO341" s="31"/>
      <c r="JQP341" s="31"/>
      <c r="JQQ341" s="31"/>
      <c r="JQR341" s="31"/>
      <c r="JQS341" s="31"/>
      <c r="JQT341" s="31"/>
      <c r="JQU341" s="31"/>
      <c r="JQV341" s="31"/>
      <c r="JQW341" s="31"/>
      <c r="JQX341" s="31"/>
      <c r="JQY341" s="31"/>
      <c r="JQZ341" s="31"/>
      <c r="JRA341" s="31"/>
      <c r="JRB341" s="31"/>
      <c r="JRC341" s="31"/>
      <c r="JRD341" s="31"/>
      <c r="JRE341" s="31"/>
      <c r="JRF341" s="31"/>
      <c r="JRG341" s="31"/>
      <c r="JRH341" s="31"/>
      <c r="JRI341" s="31"/>
      <c r="JRJ341" s="31"/>
      <c r="JRK341" s="31"/>
      <c r="JRL341" s="31"/>
      <c r="JRM341" s="31"/>
      <c r="JRN341" s="31"/>
      <c r="JRO341" s="31"/>
      <c r="JRP341" s="31"/>
      <c r="JRQ341" s="31"/>
      <c r="JRR341" s="31"/>
      <c r="JRS341" s="31"/>
      <c r="JRT341" s="31"/>
      <c r="JRU341" s="31"/>
      <c r="JRV341" s="31"/>
      <c r="JRW341" s="31"/>
      <c r="JRX341" s="31"/>
      <c r="JRY341" s="31"/>
      <c r="JRZ341" s="31"/>
      <c r="JSA341" s="31"/>
      <c r="JSB341" s="31"/>
      <c r="JSC341" s="31"/>
      <c r="JSD341" s="31"/>
      <c r="JSE341" s="31"/>
      <c r="JSF341" s="31"/>
      <c r="JSG341" s="31"/>
      <c r="JSH341" s="31"/>
      <c r="JSI341" s="31"/>
      <c r="JSJ341" s="31"/>
      <c r="JSK341" s="31"/>
      <c r="JSL341" s="31"/>
      <c r="JSM341" s="31"/>
      <c r="JSN341" s="31"/>
      <c r="JSO341" s="31"/>
      <c r="JSP341" s="31"/>
      <c r="JSQ341" s="31"/>
      <c r="JSR341" s="31"/>
      <c r="JSS341" s="31"/>
      <c r="JST341" s="31"/>
      <c r="JSU341" s="31"/>
      <c r="JSV341" s="31"/>
      <c r="JSW341" s="31"/>
      <c r="JSX341" s="31"/>
      <c r="JSY341" s="31"/>
      <c r="JSZ341" s="31"/>
      <c r="JTA341" s="31"/>
      <c r="JTB341" s="31"/>
      <c r="JTC341" s="31"/>
      <c r="JTD341" s="31"/>
      <c r="JTE341" s="31"/>
      <c r="JTF341" s="31"/>
      <c r="JTG341" s="31"/>
      <c r="JTH341" s="31"/>
      <c r="JTI341" s="31"/>
      <c r="JTJ341" s="31"/>
      <c r="JTK341" s="31"/>
      <c r="JTL341" s="31"/>
      <c r="JTM341" s="31"/>
      <c r="JTN341" s="31"/>
      <c r="JTO341" s="31"/>
      <c r="JTP341" s="31"/>
      <c r="JTQ341" s="31"/>
      <c r="JTR341" s="31"/>
      <c r="JTS341" s="31"/>
      <c r="JTT341" s="31"/>
      <c r="JTU341" s="31"/>
      <c r="JTV341" s="31"/>
      <c r="JTW341" s="31"/>
      <c r="JTX341" s="31"/>
      <c r="JTY341" s="31"/>
      <c r="JTZ341" s="31"/>
      <c r="JUA341" s="31"/>
      <c r="JUB341" s="31"/>
      <c r="JUC341" s="31"/>
      <c r="JUD341" s="31"/>
      <c r="JUE341" s="31"/>
      <c r="JUF341" s="31"/>
      <c r="JUG341" s="31"/>
      <c r="JUH341" s="31"/>
      <c r="JUI341" s="31"/>
      <c r="JUJ341" s="31"/>
      <c r="JUK341" s="31"/>
      <c r="JUL341" s="31"/>
      <c r="JUM341" s="31"/>
      <c r="JUN341" s="31"/>
      <c r="JUO341" s="31"/>
      <c r="JUP341" s="31"/>
      <c r="JUQ341" s="31"/>
      <c r="JUR341" s="31"/>
      <c r="JUS341" s="31"/>
      <c r="JUT341" s="31"/>
      <c r="JUU341" s="31"/>
      <c r="JUV341" s="31"/>
      <c r="JUW341" s="31"/>
      <c r="JUX341" s="31"/>
      <c r="JUY341" s="31"/>
      <c r="JUZ341" s="31"/>
      <c r="JVA341" s="31"/>
      <c r="JVB341" s="31"/>
      <c r="JVC341" s="31"/>
      <c r="JVD341" s="31"/>
      <c r="JVE341" s="31"/>
      <c r="JVF341" s="31"/>
      <c r="JVG341" s="31"/>
      <c r="JVH341" s="31"/>
      <c r="JVI341" s="31"/>
      <c r="JVJ341" s="31"/>
      <c r="JVK341" s="31"/>
      <c r="JVL341" s="31"/>
      <c r="JVM341" s="31"/>
      <c r="JVN341" s="31"/>
      <c r="JVO341" s="31"/>
      <c r="JVP341" s="31"/>
      <c r="JVQ341" s="31"/>
      <c r="JVR341" s="31"/>
      <c r="JVS341" s="31"/>
      <c r="JVT341" s="31"/>
      <c r="JVU341" s="31"/>
      <c r="JVV341" s="31"/>
      <c r="JVW341" s="31"/>
      <c r="JVX341" s="31"/>
      <c r="JVY341" s="31"/>
      <c r="JVZ341" s="31"/>
      <c r="JWA341" s="31"/>
      <c r="JWB341" s="31"/>
      <c r="JWC341" s="31"/>
      <c r="JWD341" s="31"/>
      <c r="JWE341" s="31"/>
      <c r="JWF341" s="31"/>
      <c r="JWG341" s="31"/>
      <c r="JWH341" s="31"/>
      <c r="JWI341" s="31"/>
      <c r="JWJ341" s="31"/>
      <c r="JWK341" s="31"/>
      <c r="JWL341" s="31"/>
      <c r="JWM341" s="31"/>
      <c r="JWN341" s="31"/>
      <c r="JWO341" s="31"/>
      <c r="JWP341" s="31"/>
      <c r="JWQ341" s="31"/>
      <c r="JWR341" s="31"/>
      <c r="JWS341" s="31"/>
      <c r="JWT341" s="31"/>
      <c r="JWU341" s="31"/>
      <c r="JWV341" s="31"/>
      <c r="JWW341" s="31"/>
      <c r="JWX341" s="31"/>
      <c r="JWY341" s="31"/>
      <c r="JWZ341" s="31"/>
      <c r="JXA341" s="31"/>
      <c r="JXB341" s="31"/>
      <c r="JXC341" s="31"/>
      <c r="JXD341" s="31"/>
      <c r="JXE341" s="31"/>
      <c r="JXF341" s="31"/>
      <c r="JXG341" s="31"/>
      <c r="JXH341" s="31"/>
      <c r="JXI341" s="31"/>
      <c r="JXJ341" s="31"/>
      <c r="JXK341" s="31"/>
      <c r="JXL341" s="31"/>
      <c r="JXM341" s="31"/>
      <c r="JXN341" s="31"/>
      <c r="JXO341" s="31"/>
      <c r="JXP341" s="31"/>
      <c r="JXQ341" s="31"/>
      <c r="JXR341" s="31"/>
      <c r="JXS341" s="31"/>
      <c r="JXT341" s="31"/>
      <c r="JXU341" s="31"/>
      <c r="JXV341" s="31"/>
      <c r="JXW341" s="31"/>
      <c r="JXX341" s="31"/>
      <c r="JXY341" s="31"/>
      <c r="JXZ341" s="31"/>
      <c r="JYA341" s="31"/>
      <c r="JYB341" s="31"/>
      <c r="JYC341" s="31"/>
      <c r="JYD341" s="31"/>
      <c r="JYE341" s="31"/>
      <c r="JYF341" s="31"/>
      <c r="JYG341" s="31"/>
      <c r="JYH341" s="31"/>
      <c r="JYI341" s="31"/>
      <c r="JYJ341" s="31"/>
      <c r="JYK341" s="31"/>
      <c r="JYL341" s="31"/>
      <c r="JYM341" s="31"/>
      <c r="JYN341" s="31"/>
      <c r="JYO341" s="31"/>
      <c r="JYP341" s="31"/>
      <c r="JYQ341" s="31"/>
      <c r="JYR341" s="31"/>
      <c r="JYS341" s="31"/>
      <c r="JYT341" s="31"/>
      <c r="JYU341" s="31"/>
      <c r="JYV341" s="31"/>
      <c r="JYW341" s="31"/>
      <c r="JYX341" s="31"/>
      <c r="JYY341" s="31"/>
      <c r="JYZ341" s="31"/>
      <c r="JZA341" s="31"/>
      <c r="JZB341" s="31"/>
      <c r="JZC341" s="31"/>
      <c r="JZD341" s="31"/>
      <c r="JZE341" s="31"/>
      <c r="JZF341" s="31"/>
      <c r="JZG341" s="31"/>
      <c r="JZH341" s="31"/>
      <c r="JZI341" s="31"/>
      <c r="JZJ341" s="31"/>
      <c r="JZK341" s="31"/>
      <c r="JZL341" s="31"/>
      <c r="JZM341" s="31"/>
      <c r="JZN341" s="31"/>
      <c r="JZO341" s="31"/>
      <c r="JZP341" s="31"/>
      <c r="JZQ341" s="31"/>
      <c r="JZR341" s="31"/>
      <c r="JZS341" s="31"/>
      <c r="JZT341" s="31"/>
      <c r="JZU341" s="31"/>
      <c r="JZV341" s="31"/>
      <c r="JZW341" s="31"/>
      <c r="JZX341" s="31"/>
      <c r="JZY341" s="31"/>
      <c r="JZZ341" s="31"/>
      <c r="KAA341" s="31"/>
      <c r="KAB341" s="31"/>
      <c r="KAC341" s="31"/>
      <c r="KAD341" s="31"/>
      <c r="KAE341" s="31"/>
      <c r="KAF341" s="31"/>
      <c r="KAG341" s="31"/>
      <c r="KAH341" s="31"/>
      <c r="KAI341" s="31"/>
      <c r="KAJ341" s="31"/>
      <c r="KAK341" s="31"/>
      <c r="KAL341" s="31"/>
      <c r="KAM341" s="31"/>
      <c r="KAN341" s="31"/>
      <c r="KAO341" s="31"/>
      <c r="KAP341" s="31"/>
      <c r="KAQ341" s="31"/>
      <c r="KAR341" s="31"/>
      <c r="KAS341" s="31"/>
      <c r="KAT341" s="31"/>
      <c r="KAU341" s="31"/>
      <c r="KAV341" s="31"/>
      <c r="KAW341" s="31"/>
      <c r="KAX341" s="31"/>
      <c r="KAY341" s="31"/>
      <c r="KAZ341" s="31"/>
      <c r="KBA341" s="31"/>
      <c r="KBB341" s="31"/>
      <c r="KBC341" s="31"/>
      <c r="KBD341" s="31"/>
      <c r="KBE341" s="31"/>
      <c r="KBF341" s="31"/>
      <c r="KBG341" s="31"/>
      <c r="KBH341" s="31"/>
      <c r="KBI341" s="31"/>
      <c r="KBJ341" s="31"/>
      <c r="KBK341" s="31"/>
      <c r="KBL341" s="31"/>
      <c r="KBM341" s="31"/>
      <c r="KBN341" s="31"/>
      <c r="KBO341" s="31"/>
      <c r="KBP341" s="31"/>
      <c r="KBQ341" s="31"/>
      <c r="KBR341" s="31"/>
      <c r="KBS341" s="31"/>
      <c r="KBT341" s="31"/>
      <c r="KBU341" s="31"/>
      <c r="KBV341" s="31"/>
      <c r="KBW341" s="31"/>
      <c r="KBX341" s="31"/>
      <c r="KBY341" s="31"/>
      <c r="KBZ341" s="31"/>
      <c r="KCA341" s="31"/>
      <c r="KCB341" s="31"/>
      <c r="KCC341" s="31"/>
      <c r="KCD341" s="31"/>
      <c r="KCE341" s="31"/>
      <c r="KCF341" s="31"/>
      <c r="KCG341" s="31"/>
      <c r="KCH341" s="31"/>
      <c r="KCI341" s="31"/>
      <c r="KCJ341" s="31"/>
      <c r="KCK341" s="31"/>
      <c r="KCL341" s="31"/>
      <c r="KCM341" s="31"/>
      <c r="KCN341" s="31"/>
      <c r="KCO341" s="31"/>
      <c r="KCP341" s="31"/>
      <c r="KCQ341" s="31"/>
      <c r="KCR341" s="31"/>
      <c r="KCS341" s="31"/>
      <c r="KCT341" s="31"/>
      <c r="KCU341" s="31"/>
      <c r="KCV341" s="31"/>
      <c r="KCW341" s="31"/>
      <c r="KCX341" s="31"/>
      <c r="KCY341" s="31"/>
      <c r="KCZ341" s="31"/>
      <c r="KDA341" s="31"/>
      <c r="KDB341" s="31"/>
      <c r="KDC341" s="31"/>
      <c r="KDD341" s="31"/>
      <c r="KDE341" s="31"/>
      <c r="KDF341" s="31"/>
      <c r="KDG341" s="31"/>
      <c r="KDH341" s="31"/>
      <c r="KDI341" s="31"/>
      <c r="KDJ341" s="31"/>
      <c r="KDK341" s="31"/>
      <c r="KDL341" s="31"/>
      <c r="KDM341" s="31"/>
      <c r="KDN341" s="31"/>
      <c r="KDO341" s="31"/>
      <c r="KDP341" s="31"/>
      <c r="KDQ341" s="31"/>
      <c r="KDR341" s="31"/>
      <c r="KDS341" s="31"/>
      <c r="KDT341" s="31"/>
      <c r="KDU341" s="31"/>
      <c r="KDV341" s="31"/>
      <c r="KDW341" s="31"/>
      <c r="KDX341" s="31"/>
      <c r="KDY341" s="31"/>
      <c r="KDZ341" s="31"/>
      <c r="KEA341" s="31"/>
      <c r="KEB341" s="31"/>
      <c r="KEC341" s="31"/>
      <c r="KED341" s="31"/>
      <c r="KEE341" s="31"/>
      <c r="KEF341" s="31"/>
      <c r="KEG341" s="31"/>
      <c r="KEH341" s="31"/>
      <c r="KEI341" s="31"/>
      <c r="KEJ341" s="31"/>
      <c r="KEK341" s="31"/>
      <c r="KEL341" s="31"/>
      <c r="KEM341" s="31"/>
      <c r="KEN341" s="31"/>
      <c r="KEO341" s="31"/>
      <c r="KEP341" s="31"/>
      <c r="KEQ341" s="31"/>
      <c r="KER341" s="31"/>
      <c r="KES341" s="31"/>
      <c r="KET341" s="31"/>
      <c r="KEU341" s="31"/>
      <c r="KEV341" s="31"/>
      <c r="KEW341" s="31"/>
      <c r="KEX341" s="31"/>
      <c r="KEY341" s="31"/>
      <c r="KEZ341" s="31"/>
      <c r="KFA341" s="31"/>
      <c r="KFB341" s="31"/>
      <c r="KFC341" s="31"/>
      <c r="KFD341" s="31"/>
      <c r="KFE341" s="31"/>
      <c r="KFF341" s="31"/>
      <c r="KFG341" s="31"/>
      <c r="KFH341" s="31"/>
      <c r="KFI341" s="31"/>
      <c r="KFJ341" s="31"/>
      <c r="KFK341" s="31"/>
      <c r="KFL341" s="31"/>
      <c r="KFM341" s="31"/>
      <c r="KFN341" s="31"/>
      <c r="KFO341" s="31"/>
      <c r="KFP341" s="31"/>
      <c r="KFQ341" s="31"/>
      <c r="KFR341" s="31"/>
      <c r="KFS341" s="31"/>
      <c r="KFT341" s="31"/>
      <c r="KFU341" s="31"/>
      <c r="KFV341" s="31"/>
      <c r="KFW341" s="31"/>
      <c r="KFX341" s="31"/>
      <c r="KFY341" s="31"/>
      <c r="KFZ341" s="31"/>
      <c r="KGA341" s="31"/>
      <c r="KGB341" s="31"/>
      <c r="KGC341" s="31"/>
      <c r="KGD341" s="31"/>
      <c r="KGE341" s="31"/>
      <c r="KGF341" s="31"/>
      <c r="KGG341" s="31"/>
      <c r="KGH341" s="31"/>
      <c r="KGI341" s="31"/>
      <c r="KGJ341" s="31"/>
      <c r="KGK341" s="31"/>
      <c r="KGL341" s="31"/>
      <c r="KGM341" s="31"/>
      <c r="KGN341" s="31"/>
      <c r="KGO341" s="31"/>
      <c r="KGP341" s="31"/>
      <c r="KGQ341" s="31"/>
      <c r="KGR341" s="31"/>
      <c r="KGS341" s="31"/>
      <c r="KGT341" s="31"/>
      <c r="KGU341" s="31"/>
      <c r="KGV341" s="31"/>
      <c r="KGW341" s="31"/>
      <c r="KGX341" s="31"/>
      <c r="KGY341" s="31"/>
      <c r="KGZ341" s="31"/>
      <c r="KHA341" s="31"/>
      <c r="KHB341" s="31"/>
      <c r="KHC341" s="31"/>
      <c r="KHD341" s="31"/>
      <c r="KHE341" s="31"/>
      <c r="KHF341" s="31"/>
      <c r="KHG341" s="31"/>
      <c r="KHH341" s="31"/>
      <c r="KHI341" s="31"/>
      <c r="KHJ341" s="31"/>
      <c r="KHK341" s="31"/>
      <c r="KHL341" s="31"/>
      <c r="KHM341" s="31"/>
      <c r="KHN341" s="31"/>
      <c r="KHO341" s="31"/>
      <c r="KHP341" s="31"/>
      <c r="KHQ341" s="31"/>
      <c r="KHR341" s="31"/>
      <c r="KHS341" s="31"/>
      <c r="KHT341" s="31"/>
      <c r="KHU341" s="31"/>
      <c r="KHV341" s="31"/>
      <c r="KHW341" s="31"/>
      <c r="KHX341" s="31"/>
      <c r="KHY341" s="31"/>
      <c r="KHZ341" s="31"/>
      <c r="KIA341" s="31"/>
      <c r="KIB341" s="31"/>
      <c r="KIC341" s="31"/>
      <c r="KID341" s="31"/>
      <c r="KIE341" s="31"/>
      <c r="KIF341" s="31"/>
      <c r="KIG341" s="31"/>
      <c r="KIH341" s="31"/>
      <c r="KII341" s="31"/>
      <c r="KIJ341" s="31"/>
      <c r="KIK341" s="31"/>
      <c r="KIL341" s="31"/>
      <c r="KIM341" s="31"/>
      <c r="KIN341" s="31"/>
      <c r="KIO341" s="31"/>
      <c r="KIP341" s="31"/>
      <c r="KIQ341" s="31"/>
      <c r="KIR341" s="31"/>
      <c r="KIS341" s="31"/>
      <c r="KIT341" s="31"/>
      <c r="KIU341" s="31"/>
      <c r="KIV341" s="31"/>
      <c r="KIW341" s="31"/>
      <c r="KIX341" s="31"/>
      <c r="KIY341" s="31"/>
      <c r="KIZ341" s="31"/>
      <c r="KJA341" s="31"/>
      <c r="KJB341" s="31"/>
      <c r="KJC341" s="31"/>
      <c r="KJD341" s="31"/>
      <c r="KJE341" s="31"/>
      <c r="KJF341" s="31"/>
      <c r="KJG341" s="31"/>
      <c r="KJH341" s="31"/>
      <c r="KJI341" s="31"/>
      <c r="KJJ341" s="31"/>
      <c r="KJK341" s="31"/>
      <c r="KJL341" s="31"/>
      <c r="KJM341" s="31"/>
      <c r="KJN341" s="31"/>
      <c r="KJO341" s="31"/>
      <c r="KJP341" s="31"/>
      <c r="KJQ341" s="31"/>
      <c r="KJR341" s="31"/>
      <c r="KJS341" s="31"/>
      <c r="KJT341" s="31"/>
      <c r="KJU341" s="31"/>
      <c r="KJV341" s="31"/>
      <c r="KJW341" s="31"/>
      <c r="KJX341" s="31"/>
      <c r="KJY341" s="31"/>
      <c r="KJZ341" s="31"/>
      <c r="KKA341" s="31"/>
      <c r="KKB341" s="31"/>
      <c r="KKC341" s="31"/>
      <c r="KKD341" s="31"/>
      <c r="KKE341" s="31"/>
      <c r="KKF341" s="31"/>
      <c r="KKG341" s="31"/>
      <c r="KKH341" s="31"/>
      <c r="KKI341" s="31"/>
      <c r="KKJ341" s="31"/>
      <c r="KKK341" s="31"/>
      <c r="KKL341" s="31"/>
      <c r="KKM341" s="31"/>
      <c r="KKN341" s="31"/>
      <c r="KKO341" s="31"/>
      <c r="KKP341" s="31"/>
      <c r="KKQ341" s="31"/>
      <c r="KKR341" s="31"/>
      <c r="KKS341" s="31"/>
      <c r="KKT341" s="31"/>
      <c r="KKU341" s="31"/>
      <c r="KKV341" s="31"/>
      <c r="KKW341" s="31"/>
      <c r="KKX341" s="31"/>
      <c r="KKY341" s="31"/>
      <c r="KKZ341" s="31"/>
      <c r="KLA341" s="31"/>
      <c r="KLB341" s="31"/>
      <c r="KLC341" s="31"/>
      <c r="KLD341" s="31"/>
      <c r="KLE341" s="31"/>
      <c r="KLF341" s="31"/>
      <c r="KLG341" s="31"/>
      <c r="KLH341" s="31"/>
      <c r="KLI341" s="31"/>
      <c r="KLJ341" s="31"/>
      <c r="KLK341" s="31"/>
      <c r="KLL341" s="31"/>
      <c r="KLM341" s="31"/>
      <c r="KLN341" s="31"/>
      <c r="KLO341" s="31"/>
      <c r="KLP341" s="31"/>
      <c r="KLQ341" s="31"/>
      <c r="KLR341" s="31"/>
      <c r="KLS341" s="31"/>
      <c r="KLT341" s="31"/>
      <c r="KLU341" s="31"/>
      <c r="KLV341" s="31"/>
      <c r="KLW341" s="31"/>
      <c r="KLX341" s="31"/>
      <c r="KLY341" s="31"/>
      <c r="KLZ341" s="31"/>
      <c r="KMA341" s="31"/>
      <c r="KMB341" s="31"/>
      <c r="KMC341" s="31"/>
      <c r="KMD341" s="31"/>
      <c r="KME341" s="31"/>
      <c r="KMF341" s="31"/>
      <c r="KMG341" s="31"/>
      <c r="KMH341" s="31"/>
      <c r="KMI341" s="31"/>
      <c r="KMJ341" s="31"/>
      <c r="KMK341" s="31"/>
      <c r="KML341" s="31"/>
      <c r="KMM341" s="31"/>
      <c r="KMN341" s="31"/>
      <c r="KMO341" s="31"/>
      <c r="KMP341" s="31"/>
      <c r="KMQ341" s="31"/>
      <c r="KMR341" s="31"/>
      <c r="KMS341" s="31"/>
      <c r="KMT341" s="31"/>
      <c r="KMU341" s="31"/>
      <c r="KMV341" s="31"/>
      <c r="KMW341" s="31"/>
      <c r="KMX341" s="31"/>
      <c r="KMY341" s="31"/>
      <c r="KMZ341" s="31"/>
      <c r="KNA341" s="31"/>
      <c r="KNB341" s="31"/>
      <c r="KNC341" s="31"/>
      <c r="KND341" s="31"/>
      <c r="KNE341" s="31"/>
      <c r="KNF341" s="31"/>
      <c r="KNG341" s="31"/>
      <c r="KNH341" s="31"/>
      <c r="KNI341" s="31"/>
      <c r="KNJ341" s="31"/>
      <c r="KNK341" s="31"/>
      <c r="KNL341" s="31"/>
      <c r="KNM341" s="31"/>
      <c r="KNN341" s="31"/>
      <c r="KNO341" s="31"/>
      <c r="KNP341" s="31"/>
      <c r="KNQ341" s="31"/>
      <c r="KNR341" s="31"/>
      <c r="KNS341" s="31"/>
      <c r="KNT341" s="31"/>
      <c r="KNU341" s="31"/>
      <c r="KNV341" s="31"/>
      <c r="KNW341" s="31"/>
      <c r="KNX341" s="31"/>
      <c r="KNY341" s="31"/>
      <c r="KNZ341" s="31"/>
      <c r="KOA341" s="31"/>
      <c r="KOB341" s="31"/>
      <c r="KOC341" s="31"/>
      <c r="KOD341" s="31"/>
      <c r="KOE341" s="31"/>
      <c r="KOF341" s="31"/>
      <c r="KOG341" s="31"/>
      <c r="KOH341" s="31"/>
      <c r="KOI341" s="31"/>
      <c r="KOJ341" s="31"/>
      <c r="KOK341" s="31"/>
      <c r="KOL341" s="31"/>
      <c r="KOM341" s="31"/>
      <c r="KON341" s="31"/>
      <c r="KOO341" s="31"/>
      <c r="KOP341" s="31"/>
      <c r="KOQ341" s="31"/>
      <c r="KOR341" s="31"/>
      <c r="KOS341" s="31"/>
      <c r="KOT341" s="31"/>
      <c r="KOU341" s="31"/>
      <c r="KOV341" s="31"/>
      <c r="KOW341" s="31"/>
      <c r="KOX341" s="31"/>
      <c r="KOY341" s="31"/>
      <c r="KOZ341" s="31"/>
      <c r="KPA341" s="31"/>
      <c r="KPB341" s="31"/>
      <c r="KPC341" s="31"/>
      <c r="KPD341" s="31"/>
      <c r="KPE341" s="31"/>
      <c r="KPF341" s="31"/>
      <c r="KPG341" s="31"/>
      <c r="KPH341" s="31"/>
      <c r="KPI341" s="31"/>
      <c r="KPJ341" s="31"/>
      <c r="KPK341" s="31"/>
      <c r="KPL341" s="31"/>
      <c r="KPM341" s="31"/>
      <c r="KPN341" s="31"/>
      <c r="KPO341" s="31"/>
      <c r="KPP341" s="31"/>
      <c r="KPQ341" s="31"/>
      <c r="KPR341" s="31"/>
      <c r="KPS341" s="31"/>
      <c r="KPT341" s="31"/>
      <c r="KPU341" s="31"/>
      <c r="KPV341" s="31"/>
      <c r="KPW341" s="31"/>
      <c r="KPX341" s="31"/>
      <c r="KPY341" s="31"/>
      <c r="KPZ341" s="31"/>
      <c r="KQA341" s="31"/>
      <c r="KQB341" s="31"/>
      <c r="KQC341" s="31"/>
      <c r="KQD341" s="31"/>
      <c r="KQE341" s="31"/>
      <c r="KQF341" s="31"/>
      <c r="KQG341" s="31"/>
      <c r="KQH341" s="31"/>
      <c r="KQI341" s="31"/>
      <c r="KQJ341" s="31"/>
      <c r="KQK341" s="31"/>
      <c r="KQL341" s="31"/>
      <c r="KQM341" s="31"/>
      <c r="KQN341" s="31"/>
      <c r="KQO341" s="31"/>
      <c r="KQP341" s="31"/>
      <c r="KQQ341" s="31"/>
      <c r="KQR341" s="31"/>
      <c r="KQS341" s="31"/>
      <c r="KQT341" s="31"/>
      <c r="KQU341" s="31"/>
      <c r="KQV341" s="31"/>
      <c r="KQW341" s="31"/>
      <c r="KQX341" s="31"/>
      <c r="KQY341" s="31"/>
      <c r="KQZ341" s="31"/>
      <c r="KRA341" s="31"/>
      <c r="KRB341" s="31"/>
      <c r="KRC341" s="31"/>
      <c r="KRD341" s="31"/>
      <c r="KRE341" s="31"/>
      <c r="KRF341" s="31"/>
      <c r="KRG341" s="31"/>
      <c r="KRH341" s="31"/>
      <c r="KRI341" s="31"/>
      <c r="KRJ341" s="31"/>
      <c r="KRK341" s="31"/>
      <c r="KRL341" s="31"/>
      <c r="KRM341" s="31"/>
      <c r="KRN341" s="31"/>
      <c r="KRO341" s="31"/>
      <c r="KRP341" s="31"/>
      <c r="KRQ341" s="31"/>
      <c r="KRR341" s="31"/>
      <c r="KRS341" s="31"/>
      <c r="KRT341" s="31"/>
      <c r="KRU341" s="31"/>
      <c r="KRV341" s="31"/>
      <c r="KRW341" s="31"/>
      <c r="KRX341" s="31"/>
      <c r="KRY341" s="31"/>
      <c r="KRZ341" s="31"/>
      <c r="KSA341" s="31"/>
      <c r="KSB341" s="31"/>
      <c r="KSC341" s="31"/>
      <c r="KSD341" s="31"/>
      <c r="KSE341" s="31"/>
      <c r="KSF341" s="31"/>
      <c r="KSG341" s="31"/>
      <c r="KSH341" s="31"/>
      <c r="KSI341" s="31"/>
      <c r="KSJ341" s="31"/>
      <c r="KSK341" s="31"/>
      <c r="KSL341" s="31"/>
      <c r="KSM341" s="31"/>
      <c r="KSN341" s="31"/>
      <c r="KSO341" s="31"/>
      <c r="KSP341" s="31"/>
      <c r="KSQ341" s="31"/>
      <c r="KSR341" s="31"/>
      <c r="KSS341" s="31"/>
      <c r="KST341" s="31"/>
      <c r="KSU341" s="31"/>
      <c r="KSV341" s="31"/>
      <c r="KSW341" s="31"/>
      <c r="KSX341" s="31"/>
      <c r="KSY341" s="31"/>
      <c r="KSZ341" s="31"/>
      <c r="KTA341" s="31"/>
      <c r="KTB341" s="31"/>
      <c r="KTC341" s="31"/>
      <c r="KTD341" s="31"/>
      <c r="KTE341" s="31"/>
      <c r="KTF341" s="31"/>
      <c r="KTG341" s="31"/>
      <c r="KTH341" s="31"/>
      <c r="KTI341" s="31"/>
      <c r="KTJ341" s="31"/>
      <c r="KTK341" s="31"/>
      <c r="KTL341" s="31"/>
      <c r="KTM341" s="31"/>
      <c r="KTN341" s="31"/>
      <c r="KTO341" s="31"/>
      <c r="KTP341" s="31"/>
      <c r="KTQ341" s="31"/>
      <c r="KTR341" s="31"/>
      <c r="KTS341" s="31"/>
      <c r="KTT341" s="31"/>
      <c r="KTU341" s="31"/>
      <c r="KTV341" s="31"/>
      <c r="KTW341" s="31"/>
      <c r="KTX341" s="31"/>
      <c r="KTY341" s="31"/>
      <c r="KTZ341" s="31"/>
      <c r="KUA341" s="31"/>
      <c r="KUB341" s="31"/>
      <c r="KUC341" s="31"/>
      <c r="KUD341" s="31"/>
      <c r="KUE341" s="31"/>
      <c r="KUF341" s="31"/>
      <c r="KUG341" s="31"/>
      <c r="KUH341" s="31"/>
      <c r="KUI341" s="31"/>
      <c r="KUJ341" s="31"/>
      <c r="KUK341" s="31"/>
      <c r="KUL341" s="31"/>
      <c r="KUM341" s="31"/>
      <c r="KUN341" s="31"/>
      <c r="KUO341" s="31"/>
      <c r="KUP341" s="31"/>
      <c r="KUQ341" s="31"/>
      <c r="KUR341" s="31"/>
      <c r="KUS341" s="31"/>
      <c r="KUT341" s="31"/>
      <c r="KUU341" s="31"/>
      <c r="KUV341" s="31"/>
      <c r="KUW341" s="31"/>
      <c r="KUX341" s="31"/>
      <c r="KUY341" s="31"/>
      <c r="KUZ341" s="31"/>
      <c r="KVA341" s="31"/>
      <c r="KVB341" s="31"/>
      <c r="KVC341" s="31"/>
      <c r="KVD341" s="31"/>
      <c r="KVE341" s="31"/>
      <c r="KVF341" s="31"/>
      <c r="KVG341" s="31"/>
      <c r="KVH341" s="31"/>
      <c r="KVI341" s="31"/>
      <c r="KVJ341" s="31"/>
      <c r="KVK341" s="31"/>
      <c r="KVL341" s="31"/>
      <c r="KVM341" s="31"/>
      <c r="KVN341" s="31"/>
      <c r="KVO341" s="31"/>
      <c r="KVP341" s="31"/>
      <c r="KVQ341" s="31"/>
      <c r="KVR341" s="31"/>
      <c r="KVS341" s="31"/>
      <c r="KVT341" s="31"/>
      <c r="KVU341" s="31"/>
      <c r="KVV341" s="31"/>
      <c r="KVW341" s="31"/>
      <c r="KVX341" s="31"/>
      <c r="KVY341" s="31"/>
      <c r="KVZ341" s="31"/>
      <c r="KWA341" s="31"/>
      <c r="KWB341" s="31"/>
      <c r="KWC341" s="31"/>
      <c r="KWD341" s="31"/>
      <c r="KWE341" s="31"/>
      <c r="KWF341" s="31"/>
      <c r="KWG341" s="31"/>
      <c r="KWH341" s="31"/>
      <c r="KWI341" s="31"/>
      <c r="KWJ341" s="31"/>
      <c r="KWK341" s="31"/>
      <c r="KWL341" s="31"/>
      <c r="KWM341" s="31"/>
      <c r="KWN341" s="31"/>
      <c r="KWO341" s="31"/>
      <c r="KWP341" s="31"/>
      <c r="KWQ341" s="31"/>
      <c r="KWR341" s="31"/>
      <c r="KWS341" s="31"/>
      <c r="KWT341" s="31"/>
      <c r="KWU341" s="31"/>
      <c r="KWV341" s="31"/>
      <c r="KWW341" s="31"/>
      <c r="KWX341" s="31"/>
      <c r="KWY341" s="31"/>
      <c r="KWZ341" s="31"/>
      <c r="KXA341" s="31"/>
      <c r="KXB341" s="31"/>
      <c r="KXC341" s="31"/>
      <c r="KXD341" s="31"/>
      <c r="KXE341" s="31"/>
      <c r="KXF341" s="31"/>
      <c r="KXG341" s="31"/>
      <c r="KXH341" s="31"/>
      <c r="KXI341" s="31"/>
      <c r="KXJ341" s="31"/>
      <c r="KXK341" s="31"/>
      <c r="KXL341" s="31"/>
      <c r="KXM341" s="31"/>
      <c r="KXN341" s="31"/>
      <c r="KXO341" s="31"/>
      <c r="KXP341" s="31"/>
      <c r="KXQ341" s="31"/>
      <c r="KXR341" s="31"/>
      <c r="KXS341" s="31"/>
      <c r="KXT341" s="31"/>
      <c r="KXU341" s="31"/>
      <c r="KXV341" s="31"/>
      <c r="KXW341" s="31"/>
      <c r="KXX341" s="31"/>
      <c r="KXY341" s="31"/>
      <c r="KXZ341" s="31"/>
      <c r="KYA341" s="31"/>
      <c r="KYB341" s="31"/>
      <c r="KYC341" s="31"/>
      <c r="KYD341" s="31"/>
      <c r="KYE341" s="31"/>
      <c r="KYF341" s="31"/>
      <c r="KYG341" s="31"/>
      <c r="KYH341" s="31"/>
      <c r="KYI341" s="31"/>
      <c r="KYJ341" s="31"/>
      <c r="KYK341" s="31"/>
      <c r="KYL341" s="31"/>
      <c r="KYM341" s="31"/>
      <c r="KYN341" s="31"/>
      <c r="KYO341" s="31"/>
      <c r="KYP341" s="31"/>
      <c r="KYQ341" s="31"/>
      <c r="KYR341" s="31"/>
      <c r="KYS341" s="31"/>
      <c r="KYT341" s="31"/>
      <c r="KYU341" s="31"/>
      <c r="KYV341" s="31"/>
      <c r="KYW341" s="31"/>
      <c r="KYX341" s="31"/>
      <c r="KYY341" s="31"/>
      <c r="KYZ341" s="31"/>
      <c r="KZA341" s="31"/>
      <c r="KZB341" s="31"/>
      <c r="KZC341" s="31"/>
      <c r="KZD341" s="31"/>
      <c r="KZE341" s="31"/>
      <c r="KZF341" s="31"/>
      <c r="KZG341" s="31"/>
      <c r="KZH341" s="31"/>
      <c r="KZI341" s="31"/>
      <c r="KZJ341" s="31"/>
      <c r="KZK341" s="31"/>
      <c r="KZL341" s="31"/>
      <c r="KZM341" s="31"/>
      <c r="KZN341" s="31"/>
      <c r="KZO341" s="31"/>
      <c r="KZP341" s="31"/>
      <c r="KZQ341" s="31"/>
      <c r="KZR341" s="31"/>
      <c r="KZS341" s="31"/>
      <c r="KZT341" s="31"/>
      <c r="KZU341" s="31"/>
      <c r="KZV341" s="31"/>
      <c r="KZW341" s="31"/>
      <c r="KZX341" s="31"/>
      <c r="KZY341" s="31"/>
      <c r="KZZ341" s="31"/>
      <c r="LAA341" s="31"/>
      <c r="LAB341" s="31"/>
      <c r="LAC341" s="31"/>
      <c r="LAD341" s="31"/>
      <c r="LAE341" s="31"/>
      <c r="LAF341" s="31"/>
      <c r="LAG341" s="31"/>
      <c r="LAH341" s="31"/>
      <c r="LAI341" s="31"/>
      <c r="LAJ341" s="31"/>
      <c r="LAK341" s="31"/>
      <c r="LAL341" s="31"/>
      <c r="LAM341" s="31"/>
      <c r="LAN341" s="31"/>
      <c r="LAO341" s="31"/>
      <c r="LAP341" s="31"/>
      <c r="LAQ341" s="31"/>
      <c r="LAR341" s="31"/>
      <c r="LAS341" s="31"/>
      <c r="LAT341" s="31"/>
      <c r="LAU341" s="31"/>
      <c r="LAV341" s="31"/>
      <c r="LAW341" s="31"/>
      <c r="LAX341" s="31"/>
      <c r="LAY341" s="31"/>
      <c r="LAZ341" s="31"/>
      <c r="LBA341" s="31"/>
      <c r="LBB341" s="31"/>
      <c r="LBC341" s="31"/>
      <c r="LBD341" s="31"/>
      <c r="LBE341" s="31"/>
      <c r="LBF341" s="31"/>
      <c r="LBG341" s="31"/>
      <c r="LBH341" s="31"/>
      <c r="LBI341" s="31"/>
      <c r="LBJ341" s="31"/>
      <c r="LBK341" s="31"/>
      <c r="LBL341" s="31"/>
      <c r="LBM341" s="31"/>
      <c r="LBN341" s="31"/>
      <c r="LBO341" s="31"/>
      <c r="LBP341" s="31"/>
      <c r="LBQ341" s="31"/>
      <c r="LBR341" s="31"/>
      <c r="LBS341" s="31"/>
      <c r="LBT341" s="31"/>
      <c r="LBU341" s="31"/>
      <c r="LBV341" s="31"/>
      <c r="LBW341" s="31"/>
      <c r="LBX341" s="31"/>
      <c r="LBY341" s="31"/>
      <c r="LBZ341" s="31"/>
      <c r="LCA341" s="31"/>
      <c r="LCB341" s="31"/>
      <c r="LCC341" s="31"/>
      <c r="LCD341" s="31"/>
      <c r="LCE341" s="31"/>
      <c r="LCF341" s="31"/>
      <c r="LCG341" s="31"/>
      <c r="LCH341" s="31"/>
      <c r="LCI341" s="31"/>
      <c r="LCJ341" s="31"/>
      <c r="LCK341" s="31"/>
      <c r="LCL341" s="31"/>
      <c r="LCM341" s="31"/>
      <c r="LCN341" s="31"/>
      <c r="LCO341" s="31"/>
      <c r="LCP341" s="31"/>
      <c r="LCQ341" s="31"/>
      <c r="LCR341" s="31"/>
      <c r="LCS341" s="31"/>
      <c r="LCT341" s="31"/>
      <c r="LCU341" s="31"/>
      <c r="LCV341" s="31"/>
      <c r="LCW341" s="31"/>
      <c r="LCX341" s="31"/>
      <c r="LCY341" s="31"/>
      <c r="LCZ341" s="31"/>
      <c r="LDA341" s="31"/>
      <c r="LDB341" s="31"/>
      <c r="LDC341" s="31"/>
      <c r="LDD341" s="31"/>
      <c r="LDE341" s="31"/>
      <c r="LDF341" s="31"/>
      <c r="LDG341" s="31"/>
      <c r="LDH341" s="31"/>
      <c r="LDI341" s="31"/>
      <c r="LDJ341" s="31"/>
      <c r="LDK341" s="31"/>
      <c r="LDL341" s="31"/>
      <c r="LDM341" s="31"/>
      <c r="LDN341" s="31"/>
      <c r="LDO341" s="31"/>
      <c r="LDP341" s="31"/>
      <c r="LDQ341" s="31"/>
      <c r="LDR341" s="31"/>
      <c r="LDS341" s="31"/>
      <c r="LDT341" s="31"/>
      <c r="LDU341" s="31"/>
      <c r="LDV341" s="31"/>
      <c r="LDW341" s="31"/>
      <c r="LDX341" s="31"/>
      <c r="LDY341" s="31"/>
      <c r="LDZ341" s="31"/>
      <c r="LEA341" s="31"/>
      <c r="LEB341" s="31"/>
      <c r="LEC341" s="31"/>
      <c r="LED341" s="31"/>
      <c r="LEE341" s="31"/>
      <c r="LEF341" s="31"/>
      <c r="LEG341" s="31"/>
      <c r="LEH341" s="31"/>
      <c r="LEI341" s="31"/>
      <c r="LEJ341" s="31"/>
      <c r="LEK341" s="31"/>
      <c r="LEL341" s="31"/>
      <c r="LEM341" s="31"/>
      <c r="LEN341" s="31"/>
      <c r="LEO341" s="31"/>
      <c r="LEP341" s="31"/>
      <c r="LEQ341" s="31"/>
      <c r="LER341" s="31"/>
      <c r="LES341" s="31"/>
      <c r="LET341" s="31"/>
      <c r="LEU341" s="31"/>
      <c r="LEV341" s="31"/>
      <c r="LEW341" s="31"/>
      <c r="LEX341" s="31"/>
      <c r="LEY341" s="31"/>
      <c r="LEZ341" s="31"/>
      <c r="LFA341" s="31"/>
      <c r="LFB341" s="31"/>
      <c r="LFC341" s="31"/>
      <c r="LFD341" s="31"/>
      <c r="LFE341" s="31"/>
      <c r="LFF341" s="31"/>
      <c r="LFG341" s="31"/>
      <c r="LFH341" s="31"/>
      <c r="LFI341" s="31"/>
      <c r="LFJ341" s="31"/>
      <c r="LFK341" s="31"/>
      <c r="LFL341" s="31"/>
      <c r="LFM341" s="31"/>
      <c r="LFN341" s="31"/>
      <c r="LFO341" s="31"/>
      <c r="LFP341" s="31"/>
      <c r="LFQ341" s="31"/>
      <c r="LFR341" s="31"/>
      <c r="LFS341" s="31"/>
      <c r="LFT341" s="31"/>
      <c r="LFU341" s="31"/>
      <c r="LFV341" s="31"/>
      <c r="LFW341" s="31"/>
      <c r="LFX341" s="31"/>
      <c r="LFY341" s="31"/>
      <c r="LFZ341" s="31"/>
      <c r="LGA341" s="31"/>
      <c r="LGB341" s="31"/>
      <c r="LGC341" s="31"/>
      <c r="LGD341" s="31"/>
      <c r="LGE341" s="31"/>
      <c r="LGF341" s="31"/>
      <c r="LGG341" s="31"/>
      <c r="LGH341" s="31"/>
      <c r="LGI341" s="31"/>
      <c r="LGJ341" s="31"/>
      <c r="LGK341" s="31"/>
      <c r="LGL341" s="31"/>
      <c r="LGM341" s="31"/>
      <c r="LGN341" s="31"/>
      <c r="LGO341" s="31"/>
      <c r="LGP341" s="31"/>
      <c r="LGQ341" s="31"/>
      <c r="LGR341" s="31"/>
      <c r="LGS341" s="31"/>
      <c r="LGT341" s="31"/>
      <c r="LGU341" s="31"/>
      <c r="LGV341" s="31"/>
      <c r="LGW341" s="31"/>
      <c r="LGX341" s="31"/>
      <c r="LGY341" s="31"/>
      <c r="LGZ341" s="31"/>
      <c r="LHA341" s="31"/>
      <c r="LHB341" s="31"/>
      <c r="LHC341" s="31"/>
      <c r="LHD341" s="31"/>
      <c r="LHE341" s="31"/>
      <c r="LHF341" s="31"/>
      <c r="LHG341" s="31"/>
      <c r="LHH341" s="31"/>
      <c r="LHI341" s="31"/>
      <c r="LHJ341" s="31"/>
      <c r="LHK341" s="31"/>
      <c r="LHL341" s="31"/>
      <c r="LHM341" s="31"/>
      <c r="LHN341" s="31"/>
      <c r="LHO341" s="31"/>
      <c r="LHP341" s="31"/>
      <c r="LHQ341" s="31"/>
      <c r="LHR341" s="31"/>
      <c r="LHS341" s="31"/>
      <c r="LHT341" s="31"/>
      <c r="LHU341" s="31"/>
      <c r="LHV341" s="31"/>
      <c r="LHW341" s="31"/>
      <c r="LHX341" s="31"/>
      <c r="LHY341" s="31"/>
      <c r="LHZ341" s="31"/>
      <c r="LIA341" s="31"/>
      <c r="LIB341" s="31"/>
      <c r="LIC341" s="31"/>
      <c r="LID341" s="31"/>
      <c r="LIE341" s="31"/>
      <c r="LIF341" s="31"/>
      <c r="LIG341" s="31"/>
      <c r="LIH341" s="31"/>
      <c r="LII341" s="31"/>
      <c r="LIJ341" s="31"/>
      <c r="LIK341" s="31"/>
      <c r="LIL341" s="31"/>
      <c r="LIM341" s="31"/>
      <c r="LIN341" s="31"/>
      <c r="LIO341" s="31"/>
      <c r="LIP341" s="31"/>
      <c r="LIQ341" s="31"/>
      <c r="LIR341" s="31"/>
      <c r="LIS341" s="31"/>
      <c r="LIT341" s="31"/>
      <c r="LIU341" s="31"/>
      <c r="LIV341" s="31"/>
      <c r="LIW341" s="31"/>
      <c r="LIX341" s="31"/>
      <c r="LIY341" s="31"/>
      <c r="LIZ341" s="31"/>
      <c r="LJA341" s="31"/>
      <c r="LJB341" s="31"/>
      <c r="LJC341" s="31"/>
      <c r="LJD341" s="31"/>
      <c r="LJE341" s="31"/>
      <c r="LJF341" s="31"/>
      <c r="LJG341" s="31"/>
      <c r="LJH341" s="31"/>
      <c r="LJI341" s="31"/>
      <c r="LJJ341" s="31"/>
      <c r="LJK341" s="31"/>
      <c r="LJL341" s="31"/>
      <c r="LJM341" s="31"/>
      <c r="LJN341" s="31"/>
      <c r="LJO341" s="31"/>
      <c r="LJP341" s="31"/>
      <c r="LJQ341" s="31"/>
      <c r="LJR341" s="31"/>
      <c r="LJS341" s="31"/>
      <c r="LJT341" s="31"/>
      <c r="LJU341" s="31"/>
      <c r="LJV341" s="31"/>
      <c r="LJW341" s="31"/>
      <c r="LJX341" s="31"/>
      <c r="LJY341" s="31"/>
      <c r="LJZ341" s="31"/>
      <c r="LKA341" s="31"/>
      <c r="LKB341" s="31"/>
      <c r="LKC341" s="31"/>
      <c r="LKD341" s="31"/>
      <c r="LKE341" s="31"/>
      <c r="LKF341" s="31"/>
      <c r="LKG341" s="31"/>
      <c r="LKH341" s="31"/>
      <c r="LKI341" s="31"/>
      <c r="LKJ341" s="31"/>
      <c r="LKK341" s="31"/>
      <c r="LKL341" s="31"/>
      <c r="LKM341" s="31"/>
      <c r="LKN341" s="31"/>
      <c r="LKO341" s="31"/>
      <c r="LKP341" s="31"/>
      <c r="LKQ341" s="31"/>
      <c r="LKR341" s="31"/>
      <c r="LKS341" s="31"/>
      <c r="LKT341" s="31"/>
      <c r="LKU341" s="31"/>
      <c r="LKV341" s="31"/>
      <c r="LKW341" s="31"/>
      <c r="LKX341" s="31"/>
      <c r="LKY341" s="31"/>
      <c r="LKZ341" s="31"/>
      <c r="LLA341" s="31"/>
      <c r="LLB341" s="31"/>
      <c r="LLC341" s="31"/>
      <c r="LLD341" s="31"/>
      <c r="LLE341" s="31"/>
      <c r="LLF341" s="31"/>
      <c r="LLG341" s="31"/>
      <c r="LLH341" s="31"/>
      <c r="LLI341" s="31"/>
      <c r="LLJ341" s="31"/>
      <c r="LLK341" s="31"/>
      <c r="LLL341" s="31"/>
      <c r="LLM341" s="31"/>
      <c r="LLN341" s="31"/>
      <c r="LLO341" s="31"/>
      <c r="LLP341" s="31"/>
      <c r="LLQ341" s="31"/>
      <c r="LLR341" s="31"/>
      <c r="LLS341" s="31"/>
      <c r="LLT341" s="31"/>
      <c r="LLU341" s="31"/>
      <c r="LLV341" s="31"/>
      <c r="LLW341" s="31"/>
      <c r="LLX341" s="31"/>
      <c r="LLY341" s="31"/>
      <c r="LLZ341" s="31"/>
      <c r="LMA341" s="31"/>
      <c r="LMB341" s="31"/>
      <c r="LMC341" s="31"/>
      <c r="LMD341" s="31"/>
      <c r="LME341" s="31"/>
      <c r="LMF341" s="31"/>
      <c r="LMG341" s="31"/>
      <c r="LMH341" s="31"/>
      <c r="LMI341" s="31"/>
      <c r="LMJ341" s="31"/>
      <c r="LMK341" s="31"/>
      <c r="LML341" s="31"/>
      <c r="LMM341" s="31"/>
      <c r="LMN341" s="31"/>
      <c r="LMO341" s="31"/>
      <c r="LMP341" s="31"/>
      <c r="LMQ341" s="31"/>
      <c r="LMR341" s="31"/>
      <c r="LMS341" s="31"/>
      <c r="LMT341" s="31"/>
      <c r="LMU341" s="31"/>
      <c r="LMV341" s="31"/>
      <c r="LMW341" s="31"/>
      <c r="LMX341" s="31"/>
      <c r="LMY341" s="31"/>
      <c r="LMZ341" s="31"/>
      <c r="LNA341" s="31"/>
      <c r="LNB341" s="31"/>
      <c r="LNC341" s="31"/>
      <c r="LND341" s="31"/>
      <c r="LNE341" s="31"/>
      <c r="LNF341" s="31"/>
      <c r="LNG341" s="31"/>
      <c r="LNH341" s="31"/>
      <c r="LNI341" s="31"/>
      <c r="LNJ341" s="31"/>
      <c r="LNK341" s="31"/>
      <c r="LNL341" s="31"/>
      <c r="LNM341" s="31"/>
      <c r="LNN341" s="31"/>
      <c r="LNO341" s="31"/>
      <c r="LNP341" s="31"/>
      <c r="LNQ341" s="31"/>
      <c r="LNR341" s="31"/>
      <c r="LNS341" s="31"/>
      <c r="LNT341" s="31"/>
      <c r="LNU341" s="31"/>
      <c r="LNV341" s="31"/>
      <c r="LNW341" s="31"/>
      <c r="LNX341" s="31"/>
      <c r="LNY341" s="31"/>
      <c r="LNZ341" s="31"/>
      <c r="LOA341" s="31"/>
      <c r="LOB341" s="31"/>
      <c r="LOC341" s="31"/>
      <c r="LOD341" s="31"/>
      <c r="LOE341" s="31"/>
      <c r="LOF341" s="31"/>
      <c r="LOG341" s="31"/>
      <c r="LOH341" s="31"/>
      <c r="LOI341" s="31"/>
      <c r="LOJ341" s="31"/>
      <c r="LOK341" s="31"/>
      <c r="LOL341" s="31"/>
      <c r="LOM341" s="31"/>
      <c r="LON341" s="31"/>
      <c r="LOO341" s="31"/>
      <c r="LOP341" s="31"/>
      <c r="LOQ341" s="31"/>
      <c r="LOR341" s="31"/>
      <c r="LOS341" s="31"/>
      <c r="LOT341" s="31"/>
      <c r="LOU341" s="31"/>
      <c r="LOV341" s="31"/>
      <c r="LOW341" s="31"/>
      <c r="LOX341" s="31"/>
      <c r="LOY341" s="31"/>
      <c r="LOZ341" s="31"/>
      <c r="LPA341" s="31"/>
      <c r="LPB341" s="31"/>
      <c r="LPC341" s="31"/>
      <c r="LPD341" s="31"/>
      <c r="LPE341" s="31"/>
      <c r="LPF341" s="31"/>
      <c r="LPG341" s="31"/>
      <c r="LPH341" s="31"/>
      <c r="LPI341" s="31"/>
      <c r="LPJ341" s="31"/>
      <c r="LPK341" s="31"/>
      <c r="LPL341" s="31"/>
      <c r="LPM341" s="31"/>
      <c r="LPN341" s="31"/>
      <c r="LPO341" s="31"/>
      <c r="LPP341" s="31"/>
      <c r="LPQ341" s="31"/>
      <c r="LPR341" s="31"/>
      <c r="LPS341" s="31"/>
      <c r="LPT341" s="31"/>
      <c r="LPU341" s="31"/>
      <c r="LPV341" s="31"/>
      <c r="LPW341" s="31"/>
      <c r="LPX341" s="31"/>
      <c r="LPY341" s="31"/>
      <c r="LPZ341" s="31"/>
      <c r="LQA341" s="31"/>
      <c r="LQB341" s="31"/>
      <c r="LQC341" s="31"/>
      <c r="LQD341" s="31"/>
      <c r="LQE341" s="31"/>
      <c r="LQF341" s="31"/>
      <c r="LQG341" s="31"/>
      <c r="LQH341" s="31"/>
      <c r="LQI341" s="31"/>
      <c r="LQJ341" s="31"/>
      <c r="LQK341" s="31"/>
      <c r="LQL341" s="31"/>
      <c r="LQM341" s="31"/>
      <c r="LQN341" s="31"/>
      <c r="LQO341" s="31"/>
      <c r="LQP341" s="31"/>
      <c r="LQQ341" s="31"/>
      <c r="LQR341" s="31"/>
      <c r="LQS341" s="31"/>
      <c r="LQT341" s="31"/>
      <c r="LQU341" s="31"/>
      <c r="LQV341" s="31"/>
      <c r="LQW341" s="31"/>
      <c r="LQX341" s="31"/>
      <c r="LQY341" s="31"/>
      <c r="LQZ341" s="31"/>
      <c r="LRA341" s="31"/>
      <c r="LRB341" s="31"/>
      <c r="LRC341" s="31"/>
      <c r="LRD341" s="31"/>
      <c r="LRE341" s="31"/>
      <c r="LRF341" s="31"/>
      <c r="LRG341" s="31"/>
      <c r="LRH341" s="31"/>
      <c r="LRI341" s="31"/>
      <c r="LRJ341" s="31"/>
      <c r="LRK341" s="31"/>
      <c r="LRL341" s="31"/>
      <c r="LRM341" s="31"/>
      <c r="LRN341" s="31"/>
      <c r="LRO341" s="31"/>
      <c r="LRP341" s="31"/>
      <c r="LRQ341" s="31"/>
      <c r="LRR341" s="31"/>
      <c r="LRS341" s="31"/>
      <c r="LRT341" s="31"/>
      <c r="LRU341" s="31"/>
      <c r="LRV341" s="31"/>
      <c r="LRW341" s="31"/>
      <c r="LRX341" s="31"/>
      <c r="LRY341" s="31"/>
      <c r="LRZ341" s="31"/>
      <c r="LSA341" s="31"/>
      <c r="LSB341" s="31"/>
      <c r="LSC341" s="31"/>
      <c r="LSD341" s="31"/>
      <c r="LSE341" s="31"/>
      <c r="LSF341" s="31"/>
      <c r="LSG341" s="31"/>
      <c r="LSH341" s="31"/>
      <c r="LSI341" s="31"/>
      <c r="LSJ341" s="31"/>
      <c r="LSK341" s="31"/>
      <c r="LSL341" s="31"/>
      <c r="LSM341" s="31"/>
      <c r="LSN341" s="31"/>
      <c r="LSO341" s="31"/>
      <c r="LSP341" s="31"/>
      <c r="LSQ341" s="31"/>
      <c r="LSR341" s="31"/>
      <c r="LSS341" s="31"/>
      <c r="LST341" s="31"/>
      <c r="LSU341" s="31"/>
      <c r="LSV341" s="31"/>
      <c r="LSW341" s="31"/>
      <c r="LSX341" s="31"/>
      <c r="LSY341" s="31"/>
      <c r="LSZ341" s="31"/>
      <c r="LTA341" s="31"/>
      <c r="LTB341" s="31"/>
      <c r="LTC341" s="31"/>
      <c r="LTD341" s="31"/>
      <c r="LTE341" s="31"/>
      <c r="LTF341" s="31"/>
      <c r="LTG341" s="31"/>
      <c r="LTH341" s="31"/>
      <c r="LTI341" s="31"/>
      <c r="LTJ341" s="31"/>
      <c r="LTK341" s="31"/>
      <c r="LTL341" s="31"/>
      <c r="LTM341" s="31"/>
      <c r="LTN341" s="31"/>
      <c r="LTO341" s="31"/>
      <c r="LTP341" s="31"/>
      <c r="LTQ341" s="31"/>
      <c r="LTR341" s="31"/>
      <c r="LTS341" s="31"/>
      <c r="LTT341" s="31"/>
      <c r="LTU341" s="31"/>
      <c r="LTV341" s="31"/>
      <c r="LTW341" s="31"/>
      <c r="LTX341" s="31"/>
      <c r="LTY341" s="31"/>
      <c r="LTZ341" s="31"/>
      <c r="LUA341" s="31"/>
      <c r="LUB341" s="31"/>
      <c r="LUC341" s="31"/>
      <c r="LUD341" s="31"/>
      <c r="LUE341" s="31"/>
      <c r="LUF341" s="31"/>
      <c r="LUG341" s="31"/>
      <c r="LUH341" s="31"/>
      <c r="LUI341" s="31"/>
      <c r="LUJ341" s="31"/>
      <c r="LUK341" s="31"/>
      <c r="LUL341" s="31"/>
      <c r="LUM341" s="31"/>
      <c r="LUN341" s="31"/>
      <c r="LUO341" s="31"/>
      <c r="LUP341" s="31"/>
      <c r="LUQ341" s="31"/>
      <c r="LUR341" s="31"/>
      <c r="LUS341" s="31"/>
      <c r="LUT341" s="31"/>
      <c r="LUU341" s="31"/>
      <c r="LUV341" s="31"/>
      <c r="LUW341" s="31"/>
      <c r="LUX341" s="31"/>
      <c r="LUY341" s="31"/>
      <c r="LUZ341" s="31"/>
      <c r="LVA341" s="31"/>
      <c r="LVB341" s="31"/>
      <c r="LVC341" s="31"/>
      <c r="LVD341" s="31"/>
      <c r="LVE341" s="31"/>
      <c r="LVF341" s="31"/>
      <c r="LVG341" s="31"/>
      <c r="LVH341" s="31"/>
      <c r="LVI341" s="31"/>
      <c r="LVJ341" s="31"/>
      <c r="LVK341" s="31"/>
      <c r="LVL341" s="31"/>
      <c r="LVM341" s="31"/>
      <c r="LVN341" s="31"/>
      <c r="LVO341" s="31"/>
      <c r="LVP341" s="31"/>
      <c r="LVQ341" s="31"/>
      <c r="LVR341" s="31"/>
      <c r="LVS341" s="31"/>
      <c r="LVT341" s="31"/>
      <c r="LVU341" s="31"/>
      <c r="LVV341" s="31"/>
      <c r="LVW341" s="31"/>
      <c r="LVX341" s="31"/>
      <c r="LVY341" s="31"/>
      <c r="LVZ341" s="31"/>
      <c r="LWA341" s="31"/>
      <c r="LWB341" s="31"/>
      <c r="LWC341" s="31"/>
      <c r="LWD341" s="31"/>
      <c r="LWE341" s="31"/>
      <c r="LWF341" s="31"/>
      <c r="LWG341" s="31"/>
      <c r="LWH341" s="31"/>
      <c r="LWI341" s="31"/>
      <c r="LWJ341" s="31"/>
      <c r="LWK341" s="31"/>
      <c r="LWL341" s="31"/>
      <c r="LWM341" s="31"/>
      <c r="LWN341" s="31"/>
      <c r="LWO341" s="31"/>
      <c r="LWP341" s="31"/>
      <c r="LWQ341" s="31"/>
      <c r="LWR341" s="31"/>
      <c r="LWS341" s="31"/>
      <c r="LWT341" s="31"/>
      <c r="LWU341" s="31"/>
      <c r="LWV341" s="31"/>
      <c r="LWW341" s="31"/>
      <c r="LWX341" s="31"/>
      <c r="LWY341" s="31"/>
      <c r="LWZ341" s="31"/>
      <c r="LXA341" s="31"/>
      <c r="LXB341" s="31"/>
      <c r="LXC341" s="31"/>
      <c r="LXD341" s="31"/>
      <c r="LXE341" s="31"/>
      <c r="LXF341" s="31"/>
      <c r="LXG341" s="31"/>
      <c r="LXH341" s="31"/>
      <c r="LXI341" s="31"/>
      <c r="LXJ341" s="31"/>
      <c r="LXK341" s="31"/>
      <c r="LXL341" s="31"/>
      <c r="LXM341" s="31"/>
      <c r="LXN341" s="31"/>
      <c r="LXO341" s="31"/>
      <c r="LXP341" s="31"/>
      <c r="LXQ341" s="31"/>
      <c r="LXR341" s="31"/>
      <c r="LXS341" s="31"/>
      <c r="LXT341" s="31"/>
      <c r="LXU341" s="31"/>
      <c r="LXV341" s="31"/>
      <c r="LXW341" s="31"/>
      <c r="LXX341" s="31"/>
      <c r="LXY341" s="31"/>
      <c r="LXZ341" s="31"/>
      <c r="LYA341" s="31"/>
      <c r="LYB341" s="31"/>
      <c r="LYC341" s="31"/>
      <c r="LYD341" s="31"/>
      <c r="LYE341" s="31"/>
      <c r="LYF341" s="31"/>
      <c r="LYG341" s="31"/>
      <c r="LYH341" s="31"/>
      <c r="LYI341" s="31"/>
      <c r="LYJ341" s="31"/>
      <c r="LYK341" s="31"/>
      <c r="LYL341" s="31"/>
      <c r="LYM341" s="31"/>
      <c r="LYN341" s="31"/>
      <c r="LYO341" s="31"/>
      <c r="LYP341" s="31"/>
      <c r="LYQ341" s="31"/>
      <c r="LYR341" s="31"/>
      <c r="LYS341" s="31"/>
      <c r="LYT341" s="31"/>
      <c r="LYU341" s="31"/>
      <c r="LYV341" s="31"/>
      <c r="LYW341" s="31"/>
      <c r="LYX341" s="31"/>
      <c r="LYY341" s="31"/>
      <c r="LYZ341" s="31"/>
      <c r="LZA341" s="31"/>
      <c r="LZB341" s="31"/>
      <c r="LZC341" s="31"/>
      <c r="LZD341" s="31"/>
      <c r="LZE341" s="31"/>
      <c r="LZF341" s="31"/>
      <c r="LZG341" s="31"/>
      <c r="LZH341" s="31"/>
      <c r="LZI341" s="31"/>
      <c r="LZJ341" s="31"/>
      <c r="LZK341" s="31"/>
      <c r="LZL341" s="31"/>
      <c r="LZM341" s="31"/>
      <c r="LZN341" s="31"/>
      <c r="LZO341" s="31"/>
      <c r="LZP341" s="31"/>
      <c r="LZQ341" s="31"/>
      <c r="LZR341" s="31"/>
      <c r="LZS341" s="31"/>
      <c r="LZT341" s="31"/>
      <c r="LZU341" s="31"/>
      <c r="LZV341" s="31"/>
      <c r="LZW341" s="31"/>
      <c r="LZX341" s="31"/>
      <c r="LZY341" s="31"/>
      <c r="LZZ341" s="31"/>
      <c r="MAA341" s="31"/>
      <c r="MAB341" s="31"/>
      <c r="MAC341" s="31"/>
      <c r="MAD341" s="31"/>
      <c r="MAE341" s="31"/>
      <c r="MAF341" s="31"/>
      <c r="MAG341" s="31"/>
      <c r="MAH341" s="31"/>
      <c r="MAI341" s="31"/>
      <c r="MAJ341" s="31"/>
      <c r="MAK341" s="31"/>
      <c r="MAL341" s="31"/>
      <c r="MAM341" s="31"/>
      <c r="MAN341" s="31"/>
      <c r="MAO341" s="31"/>
      <c r="MAP341" s="31"/>
      <c r="MAQ341" s="31"/>
      <c r="MAR341" s="31"/>
      <c r="MAS341" s="31"/>
      <c r="MAT341" s="31"/>
      <c r="MAU341" s="31"/>
      <c r="MAV341" s="31"/>
      <c r="MAW341" s="31"/>
      <c r="MAX341" s="31"/>
      <c r="MAY341" s="31"/>
      <c r="MAZ341" s="31"/>
      <c r="MBA341" s="31"/>
      <c r="MBB341" s="31"/>
      <c r="MBC341" s="31"/>
      <c r="MBD341" s="31"/>
      <c r="MBE341" s="31"/>
      <c r="MBF341" s="31"/>
      <c r="MBG341" s="31"/>
      <c r="MBH341" s="31"/>
      <c r="MBI341" s="31"/>
      <c r="MBJ341" s="31"/>
      <c r="MBK341" s="31"/>
      <c r="MBL341" s="31"/>
      <c r="MBM341" s="31"/>
      <c r="MBN341" s="31"/>
      <c r="MBO341" s="31"/>
      <c r="MBP341" s="31"/>
      <c r="MBQ341" s="31"/>
      <c r="MBR341" s="31"/>
      <c r="MBS341" s="31"/>
      <c r="MBT341" s="31"/>
      <c r="MBU341" s="31"/>
      <c r="MBV341" s="31"/>
      <c r="MBW341" s="31"/>
      <c r="MBX341" s="31"/>
      <c r="MBY341" s="31"/>
      <c r="MBZ341" s="31"/>
      <c r="MCA341" s="31"/>
      <c r="MCB341" s="31"/>
      <c r="MCC341" s="31"/>
      <c r="MCD341" s="31"/>
      <c r="MCE341" s="31"/>
      <c r="MCF341" s="31"/>
      <c r="MCG341" s="31"/>
      <c r="MCH341" s="31"/>
      <c r="MCI341" s="31"/>
      <c r="MCJ341" s="31"/>
      <c r="MCK341" s="31"/>
      <c r="MCL341" s="31"/>
      <c r="MCM341" s="31"/>
      <c r="MCN341" s="31"/>
      <c r="MCO341" s="31"/>
      <c r="MCP341" s="31"/>
      <c r="MCQ341" s="31"/>
      <c r="MCR341" s="31"/>
      <c r="MCS341" s="31"/>
      <c r="MCT341" s="31"/>
      <c r="MCU341" s="31"/>
      <c r="MCV341" s="31"/>
      <c r="MCW341" s="31"/>
      <c r="MCX341" s="31"/>
      <c r="MCY341" s="31"/>
      <c r="MCZ341" s="31"/>
      <c r="MDA341" s="31"/>
      <c r="MDB341" s="31"/>
      <c r="MDC341" s="31"/>
      <c r="MDD341" s="31"/>
      <c r="MDE341" s="31"/>
      <c r="MDF341" s="31"/>
      <c r="MDG341" s="31"/>
      <c r="MDH341" s="31"/>
      <c r="MDI341" s="31"/>
      <c r="MDJ341" s="31"/>
      <c r="MDK341" s="31"/>
      <c r="MDL341" s="31"/>
      <c r="MDM341" s="31"/>
      <c r="MDN341" s="31"/>
      <c r="MDO341" s="31"/>
      <c r="MDP341" s="31"/>
      <c r="MDQ341" s="31"/>
      <c r="MDR341" s="31"/>
      <c r="MDS341" s="31"/>
      <c r="MDT341" s="31"/>
      <c r="MDU341" s="31"/>
      <c r="MDV341" s="31"/>
      <c r="MDW341" s="31"/>
      <c r="MDX341" s="31"/>
      <c r="MDY341" s="31"/>
      <c r="MDZ341" s="31"/>
      <c r="MEA341" s="31"/>
      <c r="MEB341" s="31"/>
      <c r="MEC341" s="31"/>
      <c r="MED341" s="31"/>
      <c r="MEE341" s="31"/>
      <c r="MEF341" s="31"/>
      <c r="MEG341" s="31"/>
      <c r="MEH341" s="31"/>
      <c r="MEI341" s="31"/>
      <c r="MEJ341" s="31"/>
      <c r="MEK341" s="31"/>
      <c r="MEL341" s="31"/>
      <c r="MEM341" s="31"/>
      <c r="MEN341" s="31"/>
      <c r="MEO341" s="31"/>
      <c r="MEP341" s="31"/>
      <c r="MEQ341" s="31"/>
      <c r="MER341" s="31"/>
      <c r="MES341" s="31"/>
      <c r="MET341" s="31"/>
      <c r="MEU341" s="31"/>
      <c r="MEV341" s="31"/>
      <c r="MEW341" s="31"/>
      <c r="MEX341" s="31"/>
      <c r="MEY341" s="31"/>
      <c r="MEZ341" s="31"/>
      <c r="MFA341" s="31"/>
      <c r="MFB341" s="31"/>
      <c r="MFC341" s="31"/>
      <c r="MFD341" s="31"/>
      <c r="MFE341" s="31"/>
      <c r="MFF341" s="31"/>
      <c r="MFG341" s="31"/>
      <c r="MFH341" s="31"/>
      <c r="MFI341" s="31"/>
      <c r="MFJ341" s="31"/>
      <c r="MFK341" s="31"/>
      <c r="MFL341" s="31"/>
      <c r="MFM341" s="31"/>
      <c r="MFN341" s="31"/>
      <c r="MFO341" s="31"/>
      <c r="MFP341" s="31"/>
      <c r="MFQ341" s="31"/>
      <c r="MFR341" s="31"/>
      <c r="MFS341" s="31"/>
      <c r="MFT341" s="31"/>
      <c r="MFU341" s="31"/>
      <c r="MFV341" s="31"/>
      <c r="MFW341" s="31"/>
      <c r="MFX341" s="31"/>
      <c r="MFY341" s="31"/>
      <c r="MFZ341" s="31"/>
      <c r="MGA341" s="31"/>
      <c r="MGB341" s="31"/>
      <c r="MGC341" s="31"/>
      <c r="MGD341" s="31"/>
      <c r="MGE341" s="31"/>
      <c r="MGF341" s="31"/>
      <c r="MGG341" s="31"/>
      <c r="MGH341" s="31"/>
      <c r="MGI341" s="31"/>
      <c r="MGJ341" s="31"/>
      <c r="MGK341" s="31"/>
      <c r="MGL341" s="31"/>
      <c r="MGM341" s="31"/>
      <c r="MGN341" s="31"/>
      <c r="MGO341" s="31"/>
      <c r="MGP341" s="31"/>
      <c r="MGQ341" s="31"/>
      <c r="MGR341" s="31"/>
      <c r="MGS341" s="31"/>
      <c r="MGT341" s="31"/>
      <c r="MGU341" s="31"/>
      <c r="MGV341" s="31"/>
      <c r="MGW341" s="31"/>
      <c r="MGX341" s="31"/>
      <c r="MGY341" s="31"/>
      <c r="MGZ341" s="31"/>
      <c r="MHA341" s="31"/>
      <c r="MHB341" s="31"/>
      <c r="MHC341" s="31"/>
      <c r="MHD341" s="31"/>
      <c r="MHE341" s="31"/>
      <c r="MHF341" s="31"/>
      <c r="MHG341" s="31"/>
      <c r="MHH341" s="31"/>
      <c r="MHI341" s="31"/>
      <c r="MHJ341" s="31"/>
      <c r="MHK341" s="31"/>
      <c r="MHL341" s="31"/>
      <c r="MHM341" s="31"/>
      <c r="MHN341" s="31"/>
      <c r="MHO341" s="31"/>
      <c r="MHP341" s="31"/>
      <c r="MHQ341" s="31"/>
      <c r="MHR341" s="31"/>
      <c r="MHS341" s="31"/>
      <c r="MHT341" s="31"/>
      <c r="MHU341" s="31"/>
      <c r="MHV341" s="31"/>
      <c r="MHW341" s="31"/>
      <c r="MHX341" s="31"/>
      <c r="MHY341" s="31"/>
      <c r="MHZ341" s="31"/>
      <c r="MIA341" s="31"/>
      <c r="MIB341" s="31"/>
      <c r="MIC341" s="31"/>
      <c r="MID341" s="31"/>
      <c r="MIE341" s="31"/>
      <c r="MIF341" s="31"/>
      <c r="MIG341" s="31"/>
      <c r="MIH341" s="31"/>
      <c r="MII341" s="31"/>
      <c r="MIJ341" s="31"/>
      <c r="MIK341" s="31"/>
      <c r="MIL341" s="31"/>
      <c r="MIM341" s="31"/>
      <c r="MIN341" s="31"/>
      <c r="MIO341" s="31"/>
      <c r="MIP341" s="31"/>
      <c r="MIQ341" s="31"/>
      <c r="MIR341" s="31"/>
      <c r="MIS341" s="31"/>
      <c r="MIT341" s="31"/>
      <c r="MIU341" s="31"/>
      <c r="MIV341" s="31"/>
      <c r="MIW341" s="31"/>
      <c r="MIX341" s="31"/>
      <c r="MIY341" s="31"/>
      <c r="MIZ341" s="31"/>
      <c r="MJA341" s="31"/>
      <c r="MJB341" s="31"/>
      <c r="MJC341" s="31"/>
      <c r="MJD341" s="31"/>
      <c r="MJE341" s="31"/>
      <c r="MJF341" s="31"/>
      <c r="MJG341" s="31"/>
      <c r="MJH341" s="31"/>
      <c r="MJI341" s="31"/>
      <c r="MJJ341" s="31"/>
      <c r="MJK341" s="31"/>
      <c r="MJL341" s="31"/>
      <c r="MJM341" s="31"/>
      <c r="MJN341" s="31"/>
      <c r="MJO341" s="31"/>
      <c r="MJP341" s="31"/>
      <c r="MJQ341" s="31"/>
      <c r="MJR341" s="31"/>
      <c r="MJS341" s="31"/>
      <c r="MJT341" s="31"/>
      <c r="MJU341" s="31"/>
      <c r="MJV341" s="31"/>
      <c r="MJW341" s="31"/>
      <c r="MJX341" s="31"/>
      <c r="MJY341" s="31"/>
      <c r="MJZ341" s="31"/>
      <c r="MKA341" s="31"/>
      <c r="MKB341" s="31"/>
      <c r="MKC341" s="31"/>
      <c r="MKD341" s="31"/>
      <c r="MKE341" s="31"/>
      <c r="MKF341" s="31"/>
      <c r="MKG341" s="31"/>
      <c r="MKH341" s="31"/>
      <c r="MKI341" s="31"/>
      <c r="MKJ341" s="31"/>
      <c r="MKK341" s="31"/>
      <c r="MKL341" s="31"/>
      <c r="MKM341" s="31"/>
      <c r="MKN341" s="31"/>
      <c r="MKO341" s="31"/>
      <c r="MKP341" s="31"/>
      <c r="MKQ341" s="31"/>
      <c r="MKR341" s="31"/>
      <c r="MKS341" s="31"/>
      <c r="MKT341" s="31"/>
      <c r="MKU341" s="31"/>
      <c r="MKV341" s="31"/>
      <c r="MKW341" s="31"/>
      <c r="MKX341" s="31"/>
      <c r="MKY341" s="31"/>
      <c r="MKZ341" s="31"/>
      <c r="MLA341" s="31"/>
      <c r="MLB341" s="31"/>
      <c r="MLC341" s="31"/>
      <c r="MLD341" s="31"/>
      <c r="MLE341" s="31"/>
      <c r="MLF341" s="31"/>
      <c r="MLG341" s="31"/>
      <c r="MLH341" s="31"/>
      <c r="MLI341" s="31"/>
      <c r="MLJ341" s="31"/>
      <c r="MLK341" s="31"/>
      <c r="MLL341" s="31"/>
      <c r="MLM341" s="31"/>
      <c r="MLN341" s="31"/>
      <c r="MLO341" s="31"/>
      <c r="MLP341" s="31"/>
      <c r="MLQ341" s="31"/>
      <c r="MLR341" s="31"/>
      <c r="MLS341" s="31"/>
      <c r="MLT341" s="31"/>
      <c r="MLU341" s="31"/>
      <c r="MLV341" s="31"/>
      <c r="MLW341" s="31"/>
      <c r="MLX341" s="31"/>
      <c r="MLY341" s="31"/>
      <c r="MLZ341" s="31"/>
      <c r="MMA341" s="31"/>
      <c r="MMB341" s="31"/>
      <c r="MMC341" s="31"/>
      <c r="MMD341" s="31"/>
      <c r="MME341" s="31"/>
      <c r="MMF341" s="31"/>
      <c r="MMG341" s="31"/>
      <c r="MMH341" s="31"/>
      <c r="MMI341" s="31"/>
      <c r="MMJ341" s="31"/>
      <c r="MMK341" s="31"/>
      <c r="MML341" s="31"/>
      <c r="MMM341" s="31"/>
      <c r="MMN341" s="31"/>
      <c r="MMO341" s="31"/>
      <c r="MMP341" s="31"/>
      <c r="MMQ341" s="31"/>
      <c r="MMR341" s="31"/>
      <c r="MMS341" s="31"/>
      <c r="MMT341" s="31"/>
      <c r="MMU341" s="31"/>
      <c r="MMV341" s="31"/>
      <c r="MMW341" s="31"/>
      <c r="MMX341" s="31"/>
      <c r="MMY341" s="31"/>
      <c r="MMZ341" s="31"/>
      <c r="MNA341" s="31"/>
      <c r="MNB341" s="31"/>
      <c r="MNC341" s="31"/>
      <c r="MND341" s="31"/>
      <c r="MNE341" s="31"/>
      <c r="MNF341" s="31"/>
      <c r="MNG341" s="31"/>
      <c r="MNH341" s="31"/>
      <c r="MNI341" s="31"/>
      <c r="MNJ341" s="31"/>
      <c r="MNK341" s="31"/>
      <c r="MNL341" s="31"/>
      <c r="MNM341" s="31"/>
      <c r="MNN341" s="31"/>
      <c r="MNO341" s="31"/>
      <c r="MNP341" s="31"/>
      <c r="MNQ341" s="31"/>
      <c r="MNR341" s="31"/>
      <c r="MNS341" s="31"/>
      <c r="MNT341" s="31"/>
      <c r="MNU341" s="31"/>
      <c r="MNV341" s="31"/>
      <c r="MNW341" s="31"/>
      <c r="MNX341" s="31"/>
      <c r="MNY341" s="31"/>
      <c r="MNZ341" s="31"/>
      <c r="MOA341" s="31"/>
      <c r="MOB341" s="31"/>
      <c r="MOC341" s="31"/>
      <c r="MOD341" s="31"/>
      <c r="MOE341" s="31"/>
      <c r="MOF341" s="31"/>
      <c r="MOG341" s="31"/>
      <c r="MOH341" s="31"/>
      <c r="MOI341" s="31"/>
      <c r="MOJ341" s="31"/>
      <c r="MOK341" s="31"/>
      <c r="MOL341" s="31"/>
      <c r="MOM341" s="31"/>
      <c r="MON341" s="31"/>
      <c r="MOO341" s="31"/>
      <c r="MOP341" s="31"/>
      <c r="MOQ341" s="31"/>
      <c r="MOR341" s="31"/>
      <c r="MOS341" s="31"/>
      <c r="MOT341" s="31"/>
      <c r="MOU341" s="31"/>
      <c r="MOV341" s="31"/>
      <c r="MOW341" s="31"/>
      <c r="MOX341" s="31"/>
      <c r="MOY341" s="31"/>
      <c r="MOZ341" s="31"/>
      <c r="MPA341" s="31"/>
      <c r="MPB341" s="31"/>
      <c r="MPC341" s="31"/>
      <c r="MPD341" s="31"/>
      <c r="MPE341" s="31"/>
      <c r="MPF341" s="31"/>
      <c r="MPG341" s="31"/>
      <c r="MPH341" s="31"/>
      <c r="MPI341" s="31"/>
      <c r="MPJ341" s="31"/>
      <c r="MPK341" s="31"/>
      <c r="MPL341" s="31"/>
      <c r="MPM341" s="31"/>
      <c r="MPN341" s="31"/>
      <c r="MPO341" s="31"/>
      <c r="MPP341" s="31"/>
      <c r="MPQ341" s="31"/>
      <c r="MPR341" s="31"/>
      <c r="MPS341" s="31"/>
      <c r="MPT341" s="31"/>
      <c r="MPU341" s="31"/>
      <c r="MPV341" s="31"/>
      <c r="MPW341" s="31"/>
      <c r="MPX341" s="31"/>
      <c r="MPY341" s="31"/>
      <c r="MPZ341" s="31"/>
      <c r="MQA341" s="31"/>
      <c r="MQB341" s="31"/>
      <c r="MQC341" s="31"/>
      <c r="MQD341" s="31"/>
      <c r="MQE341" s="31"/>
      <c r="MQF341" s="31"/>
      <c r="MQG341" s="31"/>
      <c r="MQH341" s="31"/>
      <c r="MQI341" s="31"/>
      <c r="MQJ341" s="31"/>
      <c r="MQK341" s="31"/>
      <c r="MQL341" s="31"/>
      <c r="MQM341" s="31"/>
      <c r="MQN341" s="31"/>
      <c r="MQO341" s="31"/>
      <c r="MQP341" s="31"/>
      <c r="MQQ341" s="31"/>
      <c r="MQR341" s="31"/>
      <c r="MQS341" s="31"/>
      <c r="MQT341" s="31"/>
      <c r="MQU341" s="31"/>
      <c r="MQV341" s="31"/>
      <c r="MQW341" s="31"/>
      <c r="MQX341" s="31"/>
      <c r="MQY341" s="31"/>
      <c r="MQZ341" s="31"/>
      <c r="MRA341" s="31"/>
      <c r="MRB341" s="31"/>
      <c r="MRC341" s="31"/>
      <c r="MRD341" s="31"/>
      <c r="MRE341" s="31"/>
      <c r="MRF341" s="31"/>
      <c r="MRG341" s="31"/>
      <c r="MRH341" s="31"/>
      <c r="MRI341" s="31"/>
      <c r="MRJ341" s="31"/>
      <c r="MRK341" s="31"/>
      <c r="MRL341" s="31"/>
      <c r="MRM341" s="31"/>
      <c r="MRN341" s="31"/>
      <c r="MRO341" s="31"/>
      <c r="MRP341" s="31"/>
      <c r="MRQ341" s="31"/>
      <c r="MRR341" s="31"/>
      <c r="MRS341" s="31"/>
      <c r="MRT341" s="31"/>
      <c r="MRU341" s="31"/>
      <c r="MRV341" s="31"/>
      <c r="MRW341" s="31"/>
      <c r="MRX341" s="31"/>
      <c r="MRY341" s="31"/>
      <c r="MRZ341" s="31"/>
      <c r="MSA341" s="31"/>
      <c r="MSB341" s="31"/>
      <c r="MSC341" s="31"/>
      <c r="MSD341" s="31"/>
      <c r="MSE341" s="31"/>
      <c r="MSF341" s="31"/>
      <c r="MSG341" s="31"/>
      <c r="MSH341" s="31"/>
      <c r="MSI341" s="31"/>
      <c r="MSJ341" s="31"/>
      <c r="MSK341" s="31"/>
      <c r="MSL341" s="31"/>
      <c r="MSM341" s="31"/>
      <c r="MSN341" s="31"/>
      <c r="MSO341" s="31"/>
      <c r="MSP341" s="31"/>
      <c r="MSQ341" s="31"/>
      <c r="MSR341" s="31"/>
      <c r="MSS341" s="31"/>
      <c r="MST341" s="31"/>
      <c r="MSU341" s="31"/>
      <c r="MSV341" s="31"/>
      <c r="MSW341" s="31"/>
      <c r="MSX341" s="31"/>
      <c r="MSY341" s="31"/>
      <c r="MSZ341" s="31"/>
      <c r="MTA341" s="31"/>
      <c r="MTB341" s="31"/>
      <c r="MTC341" s="31"/>
      <c r="MTD341" s="31"/>
      <c r="MTE341" s="31"/>
      <c r="MTF341" s="31"/>
      <c r="MTG341" s="31"/>
      <c r="MTH341" s="31"/>
      <c r="MTI341" s="31"/>
      <c r="MTJ341" s="31"/>
      <c r="MTK341" s="31"/>
      <c r="MTL341" s="31"/>
      <c r="MTM341" s="31"/>
      <c r="MTN341" s="31"/>
      <c r="MTO341" s="31"/>
      <c r="MTP341" s="31"/>
      <c r="MTQ341" s="31"/>
      <c r="MTR341" s="31"/>
      <c r="MTS341" s="31"/>
      <c r="MTT341" s="31"/>
      <c r="MTU341" s="31"/>
      <c r="MTV341" s="31"/>
      <c r="MTW341" s="31"/>
      <c r="MTX341" s="31"/>
      <c r="MTY341" s="31"/>
      <c r="MTZ341" s="31"/>
      <c r="MUA341" s="31"/>
      <c r="MUB341" s="31"/>
      <c r="MUC341" s="31"/>
      <c r="MUD341" s="31"/>
      <c r="MUE341" s="31"/>
      <c r="MUF341" s="31"/>
      <c r="MUG341" s="31"/>
      <c r="MUH341" s="31"/>
      <c r="MUI341" s="31"/>
      <c r="MUJ341" s="31"/>
      <c r="MUK341" s="31"/>
      <c r="MUL341" s="31"/>
      <c r="MUM341" s="31"/>
      <c r="MUN341" s="31"/>
      <c r="MUO341" s="31"/>
      <c r="MUP341" s="31"/>
      <c r="MUQ341" s="31"/>
      <c r="MUR341" s="31"/>
      <c r="MUS341" s="31"/>
      <c r="MUT341" s="31"/>
      <c r="MUU341" s="31"/>
      <c r="MUV341" s="31"/>
      <c r="MUW341" s="31"/>
      <c r="MUX341" s="31"/>
      <c r="MUY341" s="31"/>
      <c r="MUZ341" s="31"/>
      <c r="MVA341" s="31"/>
      <c r="MVB341" s="31"/>
      <c r="MVC341" s="31"/>
      <c r="MVD341" s="31"/>
      <c r="MVE341" s="31"/>
      <c r="MVF341" s="31"/>
      <c r="MVG341" s="31"/>
      <c r="MVH341" s="31"/>
      <c r="MVI341" s="31"/>
      <c r="MVJ341" s="31"/>
      <c r="MVK341" s="31"/>
      <c r="MVL341" s="31"/>
      <c r="MVM341" s="31"/>
      <c r="MVN341" s="31"/>
      <c r="MVO341" s="31"/>
      <c r="MVP341" s="31"/>
      <c r="MVQ341" s="31"/>
      <c r="MVR341" s="31"/>
      <c r="MVS341" s="31"/>
      <c r="MVT341" s="31"/>
      <c r="MVU341" s="31"/>
      <c r="MVV341" s="31"/>
      <c r="MVW341" s="31"/>
      <c r="MVX341" s="31"/>
      <c r="MVY341" s="31"/>
      <c r="MVZ341" s="31"/>
      <c r="MWA341" s="31"/>
      <c r="MWB341" s="31"/>
      <c r="MWC341" s="31"/>
      <c r="MWD341" s="31"/>
      <c r="MWE341" s="31"/>
      <c r="MWF341" s="31"/>
      <c r="MWG341" s="31"/>
      <c r="MWH341" s="31"/>
      <c r="MWI341" s="31"/>
      <c r="MWJ341" s="31"/>
      <c r="MWK341" s="31"/>
      <c r="MWL341" s="31"/>
      <c r="MWM341" s="31"/>
      <c r="MWN341" s="31"/>
      <c r="MWO341" s="31"/>
      <c r="MWP341" s="31"/>
      <c r="MWQ341" s="31"/>
      <c r="MWR341" s="31"/>
      <c r="MWS341" s="31"/>
      <c r="MWT341" s="31"/>
      <c r="MWU341" s="31"/>
      <c r="MWV341" s="31"/>
      <c r="MWW341" s="31"/>
      <c r="MWX341" s="31"/>
      <c r="MWY341" s="31"/>
      <c r="MWZ341" s="31"/>
      <c r="MXA341" s="31"/>
      <c r="MXB341" s="31"/>
      <c r="MXC341" s="31"/>
      <c r="MXD341" s="31"/>
      <c r="MXE341" s="31"/>
      <c r="MXF341" s="31"/>
      <c r="MXG341" s="31"/>
      <c r="MXH341" s="31"/>
      <c r="MXI341" s="31"/>
      <c r="MXJ341" s="31"/>
      <c r="MXK341" s="31"/>
      <c r="MXL341" s="31"/>
      <c r="MXM341" s="31"/>
      <c r="MXN341" s="31"/>
      <c r="MXO341" s="31"/>
      <c r="MXP341" s="31"/>
      <c r="MXQ341" s="31"/>
      <c r="MXR341" s="31"/>
      <c r="MXS341" s="31"/>
      <c r="MXT341" s="31"/>
      <c r="MXU341" s="31"/>
      <c r="MXV341" s="31"/>
      <c r="MXW341" s="31"/>
      <c r="MXX341" s="31"/>
      <c r="MXY341" s="31"/>
      <c r="MXZ341" s="31"/>
      <c r="MYA341" s="31"/>
      <c r="MYB341" s="31"/>
      <c r="MYC341" s="31"/>
      <c r="MYD341" s="31"/>
      <c r="MYE341" s="31"/>
      <c r="MYF341" s="31"/>
      <c r="MYG341" s="31"/>
      <c r="MYH341" s="31"/>
      <c r="MYI341" s="31"/>
      <c r="MYJ341" s="31"/>
      <c r="MYK341" s="31"/>
      <c r="MYL341" s="31"/>
      <c r="MYM341" s="31"/>
      <c r="MYN341" s="31"/>
      <c r="MYO341" s="31"/>
      <c r="MYP341" s="31"/>
      <c r="MYQ341" s="31"/>
      <c r="MYR341" s="31"/>
      <c r="MYS341" s="31"/>
      <c r="MYT341" s="31"/>
      <c r="MYU341" s="31"/>
      <c r="MYV341" s="31"/>
      <c r="MYW341" s="31"/>
      <c r="MYX341" s="31"/>
      <c r="MYY341" s="31"/>
      <c r="MYZ341" s="31"/>
      <c r="MZA341" s="31"/>
      <c r="MZB341" s="31"/>
      <c r="MZC341" s="31"/>
      <c r="MZD341" s="31"/>
      <c r="MZE341" s="31"/>
      <c r="MZF341" s="31"/>
      <c r="MZG341" s="31"/>
      <c r="MZH341" s="31"/>
      <c r="MZI341" s="31"/>
      <c r="MZJ341" s="31"/>
      <c r="MZK341" s="31"/>
      <c r="MZL341" s="31"/>
      <c r="MZM341" s="31"/>
      <c r="MZN341" s="31"/>
      <c r="MZO341" s="31"/>
      <c r="MZP341" s="31"/>
      <c r="MZQ341" s="31"/>
      <c r="MZR341" s="31"/>
      <c r="MZS341" s="31"/>
      <c r="MZT341" s="31"/>
      <c r="MZU341" s="31"/>
      <c r="MZV341" s="31"/>
      <c r="MZW341" s="31"/>
      <c r="MZX341" s="31"/>
      <c r="MZY341" s="31"/>
      <c r="MZZ341" s="31"/>
      <c r="NAA341" s="31"/>
      <c r="NAB341" s="31"/>
      <c r="NAC341" s="31"/>
      <c r="NAD341" s="31"/>
      <c r="NAE341" s="31"/>
      <c r="NAF341" s="31"/>
      <c r="NAG341" s="31"/>
      <c r="NAH341" s="31"/>
      <c r="NAI341" s="31"/>
      <c r="NAJ341" s="31"/>
      <c r="NAK341" s="31"/>
      <c r="NAL341" s="31"/>
      <c r="NAM341" s="31"/>
      <c r="NAN341" s="31"/>
      <c r="NAO341" s="31"/>
      <c r="NAP341" s="31"/>
      <c r="NAQ341" s="31"/>
      <c r="NAR341" s="31"/>
      <c r="NAS341" s="31"/>
      <c r="NAT341" s="31"/>
      <c r="NAU341" s="31"/>
      <c r="NAV341" s="31"/>
      <c r="NAW341" s="31"/>
      <c r="NAX341" s="31"/>
      <c r="NAY341" s="31"/>
      <c r="NAZ341" s="31"/>
      <c r="NBA341" s="31"/>
      <c r="NBB341" s="31"/>
      <c r="NBC341" s="31"/>
      <c r="NBD341" s="31"/>
      <c r="NBE341" s="31"/>
      <c r="NBF341" s="31"/>
      <c r="NBG341" s="31"/>
      <c r="NBH341" s="31"/>
      <c r="NBI341" s="31"/>
      <c r="NBJ341" s="31"/>
      <c r="NBK341" s="31"/>
      <c r="NBL341" s="31"/>
      <c r="NBM341" s="31"/>
      <c r="NBN341" s="31"/>
      <c r="NBO341" s="31"/>
      <c r="NBP341" s="31"/>
      <c r="NBQ341" s="31"/>
      <c r="NBR341" s="31"/>
      <c r="NBS341" s="31"/>
      <c r="NBT341" s="31"/>
      <c r="NBU341" s="31"/>
      <c r="NBV341" s="31"/>
      <c r="NBW341" s="31"/>
      <c r="NBX341" s="31"/>
      <c r="NBY341" s="31"/>
      <c r="NBZ341" s="31"/>
      <c r="NCA341" s="31"/>
      <c r="NCB341" s="31"/>
      <c r="NCC341" s="31"/>
      <c r="NCD341" s="31"/>
      <c r="NCE341" s="31"/>
      <c r="NCF341" s="31"/>
      <c r="NCG341" s="31"/>
      <c r="NCH341" s="31"/>
      <c r="NCI341" s="31"/>
      <c r="NCJ341" s="31"/>
      <c r="NCK341" s="31"/>
      <c r="NCL341" s="31"/>
      <c r="NCM341" s="31"/>
      <c r="NCN341" s="31"/>
      <c r="NCO341" s="31"/>
      <c r="NCP341" s="31"/>
      <c r="NCQ341" s="31"/>
      <c r="NCR341" s="31"/>
      <c r="NCS341" s="31"/>
      <c r="NCT341" s="31"/>
      <c r="NCU341" s="31"/>
      <c r="NCV341" s="31"/>
      <c r="NCW341" s="31"/>
      <c r="NCX341" s="31"/>
      <c r="NCY341" s="31"/>
      <c r="NCZ341" s="31"/>
      <c r="NDA341" s="31"/>
      <c r="NDB341" s="31"/>
      <c r="NDC341" s="31"/>
      <c r="NDD341" s="31"/>
      <c r="NDE341" s="31"/>
      <c r="NDF341" s="31"/>
      <c r="NDG341" s="31"/>
      <c r="NDH341" s="31"/>
      <c r="NDI341" s="31"/>
      <c r="NDJ341" s="31"/>
      <c r="NDK341" s="31"/>
      <c r="NDL341" s="31"/>
      <c r="NDM341" s="31"/>
      <c r="NDN341" s="31"/>
      <c r="NDO341" s="31"/>
      <c r="NDP341" s="31"/>
      <c r="NDQ341" s="31"/>
      <c r="NDR341" s="31"/>
      <c r="NDS341" s="31"/>
      <c r="NDT341" s="31"/>
      <c r="NDU341" s="31"/>
      <c r="NDV341" s="31"/>
      <c r="NDW341" s="31"/>
      <c r="NDX341" s="31"/>
      <c r="NDY341" s="31"/>
      <c r="NDZ341" s="31"/>
      <c r="NEA341" s="31"/>
      <c r="NEB341" s="31"/>
      <c r="NEC341" s="31"/>
      <c r="NED341" s="31"/>
      <c r="NEE341" s="31"/>
      <c r="NEF341" s="31"/>
      <c r="NEG341" s="31"/>
      <c r="NEH341" s="31"/>
      <c r="NEI341" s="31"/>
      <c r="NEJ341" s="31"/>
      <c r="NEK341" s="31"/>
      <c r="NEL341" s="31"/>
      <c r="NEM341" s="31"/>
      <c r="NEN341" s="31"/>
      <c r="NEO341" s="31"/>
      <c r="NEP341" s="31"/>
      <c r="NEQ341" s="31"/>
      <c r="NER341" s="31"/>
      <c r="NES341" s="31"/>
      <c r="NET341" s="31"/>
      <c r="NEU341" s="31"/>
      <c r="NEV341" s="31"/>
      <c r="NEW341" s="31"/>
      <c r="NEX341" s="31"/>
      <c r="NEY341" s="31"/>
      <c r="NEZ341" s="31"/>
      <c r="NFA341" s="31"/>
      <c r="NFB341" s="31"/>
      <c r="NFC341" s="31"/>
      <c r="NFD341" s="31"/>
      <c r="NFE341" s="31"/>
      <c r="NFF341" s="31"/>
      <c r="NFG341" s="31"/>
      <c r="NFH341" s="31"/>
      <c r="NFI341" s="31"/>
      <c r="NFJ341" s="31"/>
      <c r="NFK341" s="31"/>
      <c r="NFL341" s="31"/>
      <c r="NFM341" s="31"/>
      <c r="NFN341" s="31"/>
      <c r="NFO341" s="31"/>
      <c r="NFP341" s="31"/>
      <c r="NFQ341" s="31"/>
      <c r="NFR341" s="31"/>
      <c r="NFS341" s="31"/>
      <c r="NFT341" s="31"/>
      <c r="NFU341" s="31"/>
      <c r="NFV341" s="31"/>
      <c r="NFW341" s="31"/>
      <c r="NFX341" s="31"/>
      <c r="NFY341" s="31"/>
      <c r="NFZ341" s="31"/>
      <c r="NGA341" s="31"/>
      <c r="NGB341" s="31"/>
      <c r="NGC341" s="31"/>
      <c r="NGD341" s="31"/>
      <c r="NGE341" s="31"/>
      <c r="NGF341" s="31"/>
      <c r="NGG341" s="31"/>
      <c r="NGH341" s="31"/>
      <c r="NGI341" s="31"/>
      <c r="NGJ341" s="31"/>
      <c r="NGK341" s="31"/>
      <c r="NGL341" s="31"/>
      <c r="NGM341" s="31"/>
      <c r="NGN341" s="31"/>
      <c r="NGO341" s="31"/>
      <c r="NGP341" s="31"/>
      <c r="NGQ341" s="31"/>
      <c r="NGR341" s="31"/>
      <c r="NGS341" s="31"/>
      <c r="NGT341" s="31"/>
      <c r="NGU341" s="31"/>
      <c r="NGV341" s="31"/>
      <c r="NGW341" s="31"/>
      <c r="NGX341" s="31"/>
      <c r="NGY341" s="31"/>
      <c r="NGZ341" s="31"/>
      <c r="NHA341" s="31"/>
      <c r="NHB341" s="31"/>
      <c r="NHC341" s="31"/>
      <c r="NHD341" s="31"/>
      <c r="NHE341" s="31"/>
      <c r="NHF341" s="31"/>
      <c r="NHG341" s="31"/>
      <c r="NHH341" s="31"/>
      <c r="NHI341" s="31"/>
      <c r="NHJ341" s="31"/>
      <c r="NHK341" s="31"/>
      <c r="NHL341" s="31"/>
      <c r="NHM341" s="31"/>
      <c r="NHN341" s="31"/>
      <c r="NHO341" s="31"/>
      <c r="NHP341" s="31"/>
      <c r="NHQ341" s="31"/>
      <c r="NHR341" s="31"/>
      <c r="NHS341" s="31"/>
      <c r="NHT341" s="31"/>
      <c r="NHU341" s="31"/>
      <c r="NHV341" s="31"/>
      <c r="NHW341" s="31"/>
      <c r="NHX341" s="31"/>
      <c r="NHY341" s="31"/>
      <c r="NHZ341" s="31"/>
      <c r="NIA341" s="31"/>
      <c r="NIB341" s="31"/>
      <c r="NIC341" s="31"/>
      <c r="NID341" s="31"/>
      <c r="NIE341" s="31"/>
      <c r="NIF341" s="31"/>
      <c r="NIG341" s="31"/>
      <c r="NIH341" s="31"/>
      <c r="NII341" s="31"/>
      <c r="NIJ341" s="31"/>
      <c r="NIK341" s="31"/>
      <c r="NIL341" s="31"/>
      <c r="NIM341" s="31"/>
      <c r="NIN341" s="31"/>
      <c r="NIO341" s="31"/>
      <c r="NIP341" s="31"/>
      <c r="NIQ341" s="31"/>
      <c r="NIR341" s="31"/>
      <c r="NIS341" s="31"/>
      <c r="NIT341" s="31"/>
      <c r="NIU341" s="31"/>
      <c r="NIV341" s="31"/>
      <c r="NIW341" s="31"/>
      <c r="NIX341" s="31"/>
      <c r="NIY341" s="31"/>
      <c r="NIZ341" s="31"/>
      <c r="NJA341" s="31"/>
      <c r="NJB341" s="31"/>
      <c r="NJC341" s="31"/>
      <c r="NJD341" s="31"/>
      <c r="NJE341" s="31"/>
      <c r="NJF341" s="31"/>
      <c r="NJG341" s="31"/>
      <c r="NJH341" s="31"/>
      <c r="NJI341" s="31"/>
      <c r="NJJ341" s="31"/>
      <c r="NJK341" s="31"/>
      <c r="NJL341" s="31"/>
      <c r="NJM341" s="31"/>
      <c r="NJN341" s="31"/>
      <c r="NJO341" s="31"/>
      <c r="NJP341" s="31"/>
      <c r="NJQ341" s="31"/>
      <c r="NJR341" s="31"/>
      <c r="NJS341" s="31"/>
      <c r="NJT341" s="31"/>
      <c r="NJU341" s="31"/>
      <c r="NJV341" s="31"/>
      <c r="NJW341" s="31"/>
      <c r="NJX341" s="31"/>
      <c r="NJY341" s="31"/>
      <c r="NJZ341" s="31"/>
      <c r="NKA341" s="31"/>
      <c r="NKB341" s="31"/>
      <c r="NKC341" s="31"/>
      <c r="NKD341" s="31"/>
      <c r="NKE341" s="31"/>
      <c r="NKF341" s="31"/>
      <c r="NKG341" s="31"/>
      <c r="NKH341" s="31"/>
      <c r="NKI341" s="31"/>
      <c r="NKJ341" s="31"/>
      <c r="NKK341" s="31"/>
      <c r="NKL341" s="31"/>
      <c r="NKM341" s="31"/>
      <c r="NKN341" s="31"/>
      <c r="NKO341" s="31"/>
      <c r="NKP341" s="31"/>
      <c r="NKQ341" s="31"/>
      <c r="NKR341" s="31"/>
      <c r="NKS341" s="31"/>
      <c r="NKT341" s="31"/>
      <c r="NKU341" s="31"/>
      <c r="NKV341" s="31"/>
      <c r="NKW341" s="31"/>
      <c r="NKX341" s="31"/>
      <c r="NKY341" s="31"/>
      <c r="NKZ341" s="31"/>
      <c r="NLA341" s="31"/>
      <c r="NLB341" s="31"/>
      <c r="NLC341" s="31"/>
      <c r="NLD341" s="31"/>
      <c r="NLE341" s="31"/>
      <c r="NLF341" s="31"/>
      <c r="NLG341" s="31"/>
      <c r="NLH341" s="31"/>
      <c r="NLI341" s="31"/>
      <c r="NLJ341" s="31"/>
      <c r="NLK341" s="31"/>
      <c r="NLL341" s="31"/>
      <c r="NLM341" s="31"/>
      <c r="NLN341" s="31"/>
      <c r="NLO341" s="31"/>
      <c r="NLP341" s="31"/>
      <c r="NLQ341" s="31"/>
      <c r="NLR341" s="31"/>
      <c r="NLS341" s="31"/>
      <c r="NLT341" s="31"/>
      <c r="NLU341" s="31"/>
      <c r="NLV341" s="31"/>
      <c r="NLW341" s="31"/>
      <c r="NLX341" s="31"/>
      <c r="NLY341" s="31"/>
      <c r="NLZ341" s="31"/>
      <c r="NMA341" s="31"/>
      <c r="NMB341" s="31"/>
      <c r="NMC341" s="31"/>
      <c r="NMD341" s="31"/>
      <c r="NME341" s="31"/>
      <c r="NMF341" s="31"/>
      <c r="NMG341" s="31"/>
      <c r="NMH341" s="31"/>
      <c r="NMI341" s="31"/>
      <c r="NMJ341" s="31"/>
      <c r="NMK341" s="31"/>
      <c r="NML341" s="31"/>
      <c r="NMM341" s="31"/>
      <c r="NMN341" s="31"/>
      <c r="NMO341" s="31"/>
      <c r="NMP341" s="31"/>
      <c r="NMQ341" s="31"/>
      <c r="NMR341" s="31"/>
      <c r="NMS341" s="31"/>
      <c r="NMT341" s="31"/>
      <c r="NMU341" s="31"/>
      <c r="NMV341" s="31"/>
      <c r="NMW341" s="31"/>
      <c r="NMX341" s="31"/>
      <c r="NMY341" s="31"/>
      <c r="NMZ341" s="31"/>
      <c r="NNA341" s="31"/>
      <c r="NNB341" s="31"/>
      <c r="NNC341" s="31"/>
      <c r="NND341" s="31"/>
      <c r="NNE341" s="31"/>
      <c r="NNF341" s="31"/>
      <c r="NNG341" s="31"/>
      <c r="NNH341" s="31"/>
      <c r="NNI341" s="31"/>
      <c r="NNJ341" s="31"/>
      <c r="NNK341" s="31"/>
      <c r="NNL341" s="31"/>
      <c r="NNM341" s="31"/>
      <c r="NNN341" s="31"/>
      <c r="NNO341" s="31"/>
      <c r="NNP341" s="31"/>
      <c r="NNQ341" s="31"/>
      <c r="NNR341" s="31"/>
      <c r="NNS341" s="31"/>
      <c r="NNT341" s="31"/>
      <c r="NNU341" s="31"/>
      <c r="NNV341" s="31"/>
      <c r="NNW341" s="31"/>
      <c r="NNX341" s="31"/>
      <c r="NNY341" s="31"/>
      <c r="NNZ341" s="31"/>
      <c r="NOA341" s="31"/>
      <c r="NOB341" s="31"/>
      <c r="NOC341" s="31"/>
      <c r="NOD341" s="31"/>
      <c r="NOE341" s="31"/>
      <c r="NOF341" s="31"/>
      <c r="NOG341" s="31"/>
      <c r="NOH341" s="31"/>
      <c r="NOI341" s="31"/>
      <c r="NOJ341" s="31"/>
      <c r="NOK341" s="31"/>
      <c r="NOL341" s="31"/>
      <c r="NOM341" s="31"/>
      <c r="NON341" s="31"/>
      <c r="NOO341" s="31"/>
      <c r="NOP341" s="31"/>
      <c r="NOQ341" s="31"/>
      <c r="NOR341" s="31"/>
      <c r="NOS341" s="31"/>
      <c r="NOT341" s="31"/>
      <c r="NOU341" s="31"/>
      <c r="NOV341" s="31"/>
      <c r="NOW341" s="31"/>
      <c r="NOX341" s="31"/>
      <c r="NOY341" s="31"/>
      <c r="NOZ341" s="31"/>
      <c r="NPA341" s="31"/>
      <c r="NPB341" s="31"/>
      <c r="NPC341" s="31"/>
      <c r="NPD341" s="31"/>
      <c r="NPE341" s="31"/>
      <c r="NPF341" s="31"/>
      <c r="NPG341" s="31"/>
      <c r="NPH341" s="31"/>
      <c r="NPI341" s="31"/>
      <c r="NPJ341" s="31"/>
      <c r="NPK341" s="31"/>
      <c r="NPL341" s="31"/>
      <c r="NPM341" s="31"/>
      <c r="NPN341" s="31"/>
      <c r="NPO341" s="31"/>
      <c r="NPP341" s="31"/>
      <c r="NPQ341" s="31"/>
      <c r="NPR341" s="31"/>
      <c r="NPS341" s="31"/>
      <c r="NPT341" s="31"/>
      <c r="NPU341" s="31"/>
      <c r="NPV341" s="31"/>
      <c r="NPW341" s="31"/>
      <c r="NPX341" s="31"/>
      <c r="NPY341" s="31"/>
      <c r="NPZ341" s="31"/>
      <c r="NQA341" s="31"/>
      <c r="NQB341" s="31"/>
      <c r="NQC341" s="31"/>
      <c r="NQD341" s="31"/>
      <c r="NQE341" s="31"/>
      <c r="NQF341" s="31"/>
      <c r="NQG341" s="31"/>
      <c r="NQH341" s="31"/>
      <c r="NQI341" s="31"/>
      <c r="NQJ341" s="31"/>
      <c r="NQK341" s="31"/>
      <c r="NQL341" s="31"/>
      <c r="NQM341" s="31"/>
      <c r="NQN341" s="31"/>
      <c r="NQO341" s="31"/>
      <c r="NQP341" s="31"/>
      <c r="NQQ341" s="31"/>
      <c r="NQR341" s="31"/>
      <c r="NQS341" s="31"/>
      <c r="NQT341" s="31"/>
      <c r="NQU341" s="31"/>
      <c r="NQV341" s="31"/>
      <c r="NQW341" s="31"/>
      <c r="NQX341" s="31"/>
      <c r="NQY341" s="31"/>
      <c r="NQZ341" s="31"/>
      <c r="NRA341" s="31"/>
      <c r="NRB341" s="31"/>
      <c r="NRC341" s="31"/>
      <c r="NRD341" s="31"/>
      <c r="NRE341" s="31"/>
      <c r="NRF341" s="31"/>
      <c r="NRG341" s="31"/>
      <c r="NRH341" s="31"/>
      <c r="NRI341" s="31"/>
      <c r="NRJ341" s="31"/>
      <c r="NRK341" s="31"/>
      <c r="NRL341" s="31"/>
      <c r="NRM341" s="31"/>
      <c r="NRN341" s="31"/>
      <c r="NRO341" s="31"/>
      <c r="NRP341" s="31"/>
      <c r="NRQ341" s="31"/>
      <c r="NRR341" s="31"/>
      <c r="NRS341" s="31"/>
      <c r="NRT341" s="31"/>
      <c r="NRU341" s="31"/>
      <c r="NRV341" s="31"/>
      <c r="NRW341" s="31"/>
      <c r="NRX341" s="31"/>
      <c r="NRY341" s="31"/>
      <c r="NRZ341" s="31"/>
      <c r="NSA341" s="31"/>
      <c r="NSB341" s="31"/>
      <c r="NSC341" s="31"/>
      <c r="NSD341" s="31"/>
      <c r="NSE341" s="31"/>
      <c r="NSF341" s="31"/>
      <c r="NSG341" s="31"/>
      <c r="NSH341" s="31"/>
      <c r="NSI341" s="31"/>
      <c r="NSJ341" s="31"/>
      <c r="NSK341" s="31"/>
      <c r="NSL341" s="31"/>
      <c r="NSM341" s="31"/>
      <c r="NSN341" s="31"/>
      <c r="NSO341" s="31"/>
      <c r="NSP341" s="31"/>
      <c r="NSQ341" s="31"/>
      <c r="NSR341" s="31"/>
      <c r="NSS341" s="31"/>
      <c r="NST341" s="31"/>
      <c r="NSU341" s="31"/>
      <c r="NSV341" s="31"/>
      <c r="NSW341" s="31"/>
      <c r="NSX341" s="31"/>
      <c r="NSY341" s="31"/>
      <c r="NSZ341" s="31"/>
      <c r="NTA341" s="31"/>
      <c r="NTB341" s="31"/>
      <c r="NTC341" s="31"/>
      <c r="NTD341" s="31"/>
      <c r="NTE341" s="31"/>
      <c r="NTF341" s="31"/>
      <c r="NTG341" s="31"/>
      <c r="NTH341" s="31"/>
      <c r="NTI341" s="31"/>
      <c r="NTJ341" s="31"/>
      <c r="NTK341" s="31"/>
      <c r="NTL341" s="31"/>
      <c r="NTM341" s="31"/>
      <c r="NTN341" s="31"/>
      <c r="NTO341" s="31"/>
      <c r="NTP341" s="31"/>
      <c r="NTQ341" s="31"/>
      <c r="NTR341" s="31"/>
      <c r="NTS341" s="31"/>
      <c r="NTT341" s="31"/>
      <c r="NTU341" s="31"/>
      <c r="NTV341" s="31"/>
      <c r="NTW341" s="31"/>
      <c r="NTX341" s="31"/>
      <c r="NTY341" s="31"/>
      <c r="NTZ341" s="31"/>
      <c r="NUA341" s="31"/>
      <c r="NUB341" s="31"/>
      <c r="NUC341" s="31"/>
      <c r="NUD341" s="31"/>
      <c r="NUE341" s="31"/>
      <c r="NUF341" s="31"/>
      <c r="NUG341" s="31"/>
      <c r="NUH341" s="31"/>
      <c r="NUI341" s="31"/>
      <c r="NUJ341" s="31"/>
      <c r="NUK341" s="31"/>
      <c r="NUL341" s="31"/>
      <c r="NUM341" s="31"/>
      <c r="NUN341" s="31"/>
      <c r="NUO341" s="31"/>
      <c r="NUP341" s="31"/>
      <c r="NUQ341" s="31"/>
      <c r="NUR341" s="31"/>
      <c r="NUS341" s="31"/>
      <c r="NUT341" s="31"/>
      <c r="NUU341" s="31"/>
      <c r="NUV341" s="31"/>
      <c r="NUW341" s="31"/>
      <c r="NUX341" s="31"/>
      <c r="NUY341" s="31"/>
      <c r="NUZ341" s="31"/>
      <c r="NVA341" s="31"/>
      <c r="NVB341" s="31"/>
      <c r="NVC341" s="31"/>
      <c r="NVD341" s="31"/>
      <c r="NVE341" s="31"/>
      <c r="NVF341" s="31"/>
      <c r="NVG341" s="31"/>
      <c r="NVH341" s="31"/>
      <c r="NVI341" s="31"/>
      <c r="NVJ341" s="31"/>
      <c r="NVK341" s="31"/>
      <c r="NVL341" s="31"/>
      <c r="NVM341" s="31"/>
      <c r="NVN341" s="31"/>
      <c r="NVO341" s="31"/>
      <c r="NVP341" s="31"/>
      <c r="NVQ341" s="31"/>
      <c r="NVR341" s="31"/>
      <c r="NVS341" s="31"/>
      <c r="NVT341" s="31"/>
      <c r="NVU341" s="31"/>
      <c r="NVV341" s="31"/>
      <c r="NVW341" s="31"/>
      <c r="NVX341" s="31"/>
      <c r="NVY341" s="31"/>
      <c r="NVZ341" s="31"/>
      <c r="NWA341" s="31"/>
      <c r="NWB341" s="31"/>
      <c r="NWC341" s="31"/>
      <c r="NWD341" s="31"/>
      <c r="NWE341" s="31"/>
      <c r="NWF341" s="31"/>
      <c r="NWG341" s="31"/>
      <c r="NWH341" s="31"/>
      <c r="NWI341" s="31"/>
      <c r="NWJ341" s="31"/>
      <c r="NWK341" s="31"/>
      <c r="NWL341" s="31"/>
      <c r="NWM341" s="31"/>
      <c r="NWN341" s="31"/>
      <c r="NWO341" s="31"/>
      <c r="NWP341" s="31"/>
      <c r="NWQ341" s="31"/>
      <c r="NWR341" s="31"/>
      <c r="NWS341" s="31"/>
      <c r="NWT341" s="31"/>
      <c r="NWU341" s="31"/>
      <c r="NWV341" s="31"/>
      <c r="NWW341" s="31"/>
      <c r="NWX341" s="31"/>
      <c r="NWY341" s="31"/>
      <c r="NWZ341" s="31"/>
      <c r="NXA341" s="31"/>
      <c r="NXB341" s="31"/>
      <c r="NXC341" s="31"/>
      <c r="NXD341" s="31"/>
      <c r="NXE341" s="31"/>
      <c r="NXF341" s="31"/>
      <c r="NXG341" s="31"/>
      <c r="NXH341" s="31"/>
      <c r="NXI341" s="31"/>
      <c r="NXJ341" s="31"/>
      <c r="NXK341" s="31"/>
      <c r="NXL341" s="31"/>
      <c r="NXM341" s="31"/>
      <c r="NXN341" s="31"/>
      <c r="NXO341" s="31"/>
      <c r="NXP341" s="31"/>
      <c r="NXQ341" s="31"/>
      <c r="NXR341" s="31"/>
      <c r="NXS341" s="31"/>
      <c r="NXT341" s="31"/>
      <c r="NXU341" s="31"/>
      <c r="NXV341" s="31"/>
      <c r="NXW341" s="31"/>
      <c r="NXX341" s="31"/>
      <c r="NXY341" s="31"/>
      <c r="NXZ341" s="31"/>
      <c r="NYA341" s="31"/>
      <c r="NYB341" s="31"/>
      <c r="NYC341" s="31"/>
      <c r="NYD341" s="31"/>
      <c r="NYE341" s="31"/>
      <c r="NYF341" s="31"/>
      <c r="NYG341" s="31"/>
      <c r="NYH341" s="31"/>
      <c r="NYI341" s="31"/>
      <c r="NYJ341" s="31"/>
      <c r="NYK341" s="31"/>
      <c r="NYL341" s="31"/>
      <c r="NYM341" s="31"/>
      <c r="NYN341" s="31"/>
      <c r="NYO341" s="31"/>
      <c r="NYP341" s="31"/>
      <c r="NYQ341" s="31"/>
      <c r="NYR341" s="31"/>
      <c r="NYS341" s="31"/>
      <c r="NYT341" s="31"/>
      <c r="NYU341" s="31"/>
      <c r="NYV341" s="31"/>
      <c r="NYW341" s="31"/>
      <c r="NYX341" s="31"/>
      <c r="NYY341" s="31"/>
      <c r="NYZ341" s="31"/>
      <c r="NZA341" s="31"/>
      <c r="NZB341" s="31"/>
      <c r="NZC341" s="31"/>
      <c r="NZD341" s="31"/>
      <c r="NZE341" s="31"/>
      <c r="NZF341" s="31"/>
      <c r="NZG341" s="31"/>
      <c r="NZH341" s="31"/>
      <c r="NZI341" s="31"/>
      <c r="NZJ341" s="31"/>
      <c r="NZK341" s="31"/>
      <c r="NZL341" s="31"/>
      <c r="NZM341" s="31"/>
      <c r="NZN341" s="31"/>
      <c r="NZO341" s="31"/>
      <c r="NZP341" s="31"/>
      <c r="NZQ341" s="31"/>
      <c r="NZR341" s="31"/>
      <c r="NZS341" s="31"/>
      <c r="NZT341" s="31"/>
      <c r="NZU341" s="31"/>
      <c r="NZV341" s="31"/>
      <c r="NZW341" s="31"/>
      <c r="NZX341" s="31"/>
      <c r="NZY341" s="31"/>
      <c r="NZZ341" s="31"/>
      <c r="OAA341" s="31"/>
      <c r="OAB341" s="31"/>
      <c r="OAC341" s="31"/>
      <c r="OAD341" s="31"/>
      <c r="OAE341" s="31"/>
      <c r="OAF341" s="31"/>
      <c r="OAG341" s="31"/>
      <c r="OAH341" s="31"/>
      <c r="OAI341" s="31"/>
      <c r="OAJ341" s="31"/>
      <c r="OAK341" s="31"/>
      <c r="OAL341" s="31"/>
      <c r="OAM341" s="31"/>
      <c r="OAN341" s="31"/>
      <c r="OAO341" s="31"/>
      <c r="OAP341" s="31"/>
      <c r="OAQ341" s="31"/>
      <c r="OAR341" s="31"/>
      <c r="OAS341" s="31"/>
      <c r="OAT341" s="31"/>
      <c r="OAU341" s="31"/>
      <c r="OAV341" s="31"/>
      <c r="OAW341" s="31"/>
      <c r="OAX341" s="31"/>
      <c r="OAY341" s="31"/>
      <c r="OAZ341" s="31"/>
      <c r="OBA341" s="31"/>
      <c r="OBB341" s="31"/>
      <c r="OBC341" s="31"/>
      <c r="OBD341" s="31"/>
      <c r="OBE341" s="31"/>
      <c r="OBF341" s="31"/>
      <c r="OBG341" s="31"/>
      <c r="OBH341" s="31"/>
      <c r="OBI341" s="31"/>
      <c r="OBJ341" s="31"/>
      <c r="OBK341" s="31"/>
      <c r="OBL341" s="31"/>
      <c r="OBM341" s="31"/>
      <c r="OBN341" s="31"/>
      <c r="OBO341" s="31"/>
      <c r="OBP341" s="31"/>
      <c r="OBQ341" s="31"/>
      <c r="OBR341" s="31"/>
      <c r="OBS341" s="31"/>
      <c r="OBT341" s="31"/>
      <c r="OBU341" s="31"/>
      <c r="OBV341" s="31"/>
      <c r="OBW341" s="31"/>
      <c r="OBX341" s="31"/>
      <c r="OBY341" s="31"/>
      <c r="OBZ341" s="31"/>
      <c r="OCA341" s="31"/>
      <c r="OCB341" s="31"/>
      <c r="OCC341" s="31"/>
      <c r="OCD341" s="31"/>
      <c r="OCE341" s="31"/>
      <c r="OCF341" s="31"/>
      <c r="OCG341" s="31"/>
      <c r="OCH341" s="31"/>
      <c r="OCI341" s="31"/>
      <c r="OCJ341" s="31"/>
      <c r="OCK341" s="31"/>
      <c r="OCL341" s="31"/>
      <c r="OCM341" s="31"/>
      <c r="OCN341" s="31"/>
      <c r="OCO341" s="31"/>
      <c r="OCP341" s="31"/>
      <c r="OCQ341" s="31"/>
      <c r="OCR341" s="31"/>
      <c r="OCS341" s="31"/>
      <c r="OCT341" s="31"/>
      <c r="OCU341" s="31"/>
      <c r="OCV341" s="31"/>
      <c r="OCW341" s="31"/>
      <c r="OCX341" s="31"/>
      <c r="OCY341" s="31"/>
      <c r="OCZ341" s="31"/>
      <c r="ODA341" s="31"/>
      <c r="ODB341" s="31"/>
      <c r="ODC341" s="31"/>
      <c r="ODD341" s="31"/>
      <c r="ODE341" s="31"/>
      <c r="ODF341" s="31"/>
      <c r="ODG341" s="31"/>
      <c r="ODH341" s="31"/>
      <c r="ODI341" s="31"/>
      <c r="ODJ341" s="31"/>
      <c r="ODK341" s="31"/>
      <c r="ODL341" s="31"/>
      <c r="ODM341" s="31"/>
      <c r="ODN341" s="31"/>
      <c r="ODO341" s="31"/>
      <c r="ODP341" s="31"/>
      <c r="ODQ341" s="31"/>
      <c r="ODR341" s="31"/>
      <c r="ODS341" s="31"/>
      <c r="ODT341" s="31"/>
      <c r="ODU341" s="31"/>
      <c r="ODV341" s="31"/>
      <c r="ODW341" s="31"/>
      <c r="ODX341" s="31"/>
      <c r="ODY341" s="31"/>
      <c r="ODZ341" s="31"/>
      <c r="OEA341" s="31"/>
      <c r="OEB341" s="31"/>
      <c r="OEC341" s="31"/>
      <c r="OED341" s="31"/>
      <c r="OEE341" s="31"/>
      <c r="OEF341" s="31"/>
      <c r="OEG341" s="31"/>
      <c r="OEH341" s="31"/>
      <c r="OEI341" s="31"/>
      <c r="OEJ341" s="31"/>
      <c r="OEK341" s="31"/>
      <c r="OEL341" s="31"/>
      <c r="OEM341" s="31"/>
      <c r="OEN341" s="31"/>
      <c r="OEO341" s="31"/>
      <c r="OEP341" s="31"/>
      <c r="OEQ341" s="31"/>
      <c r="OER341" s="31"/>
      <c r="OES341" s="31"/>
      <c r="OET341" s="31"/>
      <c r="OEU341" s="31"/>
      <c r="OEV341" s="31"/>
      <c r="OEW341" s="31"/>
      <c r="OEX341" s="31"/>
      <c r="OEY341" s="31"/>
      <c r="OEZ341" s="31"/>
      <c r="OFA341" s="31"/>
      <c r="OFB341" s="31"/>
      <c r="OFC341" s="31"/>
      <c r="OFD341" s="31"/>
      <c r="OFE341" s="31"/>
      <c r="OFF341" s="31"/>
      <c r="OFG341" s="31"/>
      <c r="OFH341" s="31"/>
      <c r="OFI341" s="31"/>
      <c r="OFJ341" s="31"/>
      <c r="OFK341" s="31"/>
      <c r="OFL341" s="31"/>
      <c r="OFM341" s="31"/>
      <c r="OFN341" s="31"/>
      <c r="OFO341" s="31"/>
      <c r="OFP341" s="31"/>
      <c r="OFQ341" s="31"/>
      <c r="OFR341" s="31"/>
      <c r="OFS341" s="31"/>
      <c r="OFT341" s="31"/>
      <c r="OFU341" s="31"/>
      <c r="OFV341" s="31"/>
      <c r="OFW341" s="31"/>
      <c r="OFX341" s="31"/>
      <c r="OFY341" s="31"/>
      <c r="OFZ341" s="31"/>
      <c r="OGA341" s="31"/>
      <c r="OGB341" s="31"/>
      <c r="OGC341" s="31"/>
      <c r="OGD341" s="31"/>
      <c r="OGE341" s="31"/>
      <c r="OGF341" s="31"/>
      <c r="OGG341" s="31"/>
      <c r="OGH341" s="31"/>
      <c r="OGI341" s="31"/>
      <c r="OGJ341" s="31"/>
      <c r="OGK341" s="31"/>
      <c r="OGL341" s="31"/>
      <c r="OGM341" s="31"/>
      <c r="OGN341" s="31"/>
      <c r="OGO341" s="31"/>
      <c r="OGP341" s="31"/>
      <c r="OGQ341" s="31"/>
      <c r="OGR341" s="31"/>
      <c r="OGS341" s="31"/>
      <c r="OGT341" s="31"/>
      <c r="OGU341" s="31"/>
      <c r="OGV341" s="31"/>
      <c r="OGW341" s="31"/>
      <c r="OGX341" s="31"/>
      <c r="OGY341" s="31"/>
      <c r="OGZ341" s="31"/>
      <c r="OHA341" s="31"/>
      <c r="OHB341" s="31"/>
      <c r="OHC341" s="31"/>
      <c r="OHD341" s="31"/>
      <c r="OHE341" s="31"/>
      <c r="OHF341" s="31"/>
      <c r="OHG341" s="31"/>
      <c r="OHH341" s="31"/>
      <c r="OHI341" s="31"/>
      <c r="OHJ341" s="31"/>
      <c r="OHK341" s="31"/>
      <c r="OHL341" s="31"/>
      <c r="OHM341" s="31"/>
      <c r="OHN341" s="31"/>
      <c r="OHO341" s="31"/>
      <c r="OHP341" s="31"/>
      <c r="OHQ341" s="31"/>
      <c r="OHR341" s="31"/>
      <c r="OHS341" s="31"/>
      <c r="OHT341" s="31"/>
      <c r="OHU341" s="31"/>
      <c r="OHV341" s="31"/>
      <c r="OHW341" s="31"/>
      <c r="OHX341" s="31"/>
      <c r="OHY341" s="31"/>
      <c r="OHZ341" s="31"/>
      <c r="OIA341" s="31"/>
      <c r="OIB341" s="31"/>
      <c r="OIC341" s="31"/>
      <c r="OID341" s="31"/>
      <c r="OIE341" s="31"/>
      <c r="OIF341" s="31"/>
      <c r="OIG341" s="31"/>
      <c r="OIH341" s="31"/>
      <c r="OII341" s="31"/>
      <c r="OIJ341" s="31"/>
      <c r="OIK341" s="31"/>
      <c r="OIL341" s="31"/>
      <c r="OIM341" s="31"/>
      <c r="OIN341" s="31"/>
      <c r="OIO341" s="31"/>
      <c r="OIP341" s="31"/>
      <c r="OIQ341" s="31"/>
      <c r="OIR341" s="31"/>
      <c r="OIS341" s="31"/>
      <c r="OIT341" s="31"/>
      <c r="OIU341" s="31"/>
      <c r="OIV341" s="31"/>
      <c r="OIW341" s="31"/>
      <c r="OIX341" s="31"/>
      <c r="OIY341" s="31"/>
      <c r="OIZ341" s="31"/>
      <c r="OJA341" s="31"/>
      <c r="OJB341" s="31"/>
      <c r="OJC341" s="31"/>
      <c r="OJD341" s="31"/>
      <c r="OJE341" s="31"/>
      <c r="OJF341" s="31"/>
      <c r="OJG341" s="31"/>
      <c r="OJH341" s="31"/>
      <c r="OJI341" s="31"/>
      <c r="OJJ341" s="31"/>
      <c r="OJK341" s="31"/>
      <c r="OJL341" s="31"/>
      <c r="OJM341" s="31"/>
      <c r="OJN341" s="31"/>
      <c r="OJO341" s="31"/>
      <c r="OJP341" s="31"/>
      <c r="OJQ341" s="31"/>
      <c r="OJR341" s="31"/>
      <c r="OJS341" s="31"/>
      <c r="OJT341" s="31"/>
      <c r="OJU341" s="31"/>
      <c r="OJV341" s="31"/>
      <c r="OJW341" s="31"/>
      <c r="OJX341" s="31"/>
      <c r="OJY341" s="31"/>
      <c r="OJZ341" s="31"/>
      <c r="OKA341" s="31"/>
      <c r="OKB341" s="31"/>
      <c r="OKC341" s="31"/>
      <c r="OKD341" s="31"/>
      <c r="OKE341" s="31"/>
      <c r="OKF341" s="31"/>
      <c r="OKG341" s="31"/>
      <c r="OKH341" s="31"/>
      <c r="OKI341" s="31"/>
      <c r="OKJ341" s="31"/>
      <c r="OKK341" s="31"/>
      <c r="OKL341" s="31"/>
      <c r="OKM341" s="31"/>
      <c r="OKN341" s="31"/>
      <c r="OKO341" s="31"/>
      <c r="OKP341" s="31"/>
      <c r="OKQ341" s="31"/>
      <c r="OKR341" s="31"/>
      <c r="OKS341" s="31"/>
      <c r="OKT341" s="31"/>
      <c r="OKU341" s="31"/>
      <c r="OKV341" s="31"/>
      <c r="OKW341" s="31"/>
      <c r="OKX341" s="31"/>
      <c r="OKY341" s="31"/>
      <c r="OKZ341" s="31"/>
      <c r="OLA341" s="31"/>
      <c r="OLB341" s="31"/>
      <c r="OLC341" s="31"/>
      <c r="OLD341" s="31"/>
      <c r="OLE341" s="31"/>
      <c r="OLF341" s="31"/>
      <c r="OLG341" s="31"/>
      <c r="OLH341" s="31"/>
      <c r="OLI341" s="31"/>
      <c r="OLJ341" s="31"/>
      <c r="OLK341" s="31"/>
      <c r="OLL341" s="31"/>
      <c r="OLM341" s="31"/>
      <c r="OLN341" s="31"/>
      <c r="OLO341" s="31"/>
      <c r="OLP341" s="31"/>
      <c r="OLQ341" s="31"/>
      <c r="OLR341" s="31"/>
      <c r="OLS341" s="31"/>
      <c r="OLT341" s="31"/>
      <c r="OLU341" s="31"/>
      <c r="OLV341" s="31"/>
      <c r="OLW341" s="31"/>
      <c r="OLX341" s="31"/>
      <c r="OLY341" s="31"/>
      <c r="OLZ341" s="31"/>
      <c r="OMA341" s="31"/>
      <c r="OMB341" s="31"/>
      <c r="OMC341" s="31"/>
      <c r="OMD341" s="31"/>
      <c r="OME341" s="31"/>
      <c r="OMF341" s="31"/>
      <c r="OMG341" s="31"/>
      <c r="OMH341" s="31"/>
      <c r="OMI341" s="31"/>
      <c r="OMJ341" s="31"/>
      <c r="OMK341" s="31"/>
      <c r="OML341" s="31"/>
      <c r="OMM341" s="31"/>
      <c r="OMN341" s="31"/>
      <c r="OMO341" s="31"/>
      <c r="OMP341" s="31"/>
      <c r="OMQ341" s="31"/>
      <c r="OMR341" s="31"/>
      <c r="OMS341" s="31"/>
      <c r="OMT341" s="31"/>
      <c r="OMU341" s="31"/>
      <c r="OMV341" s="31"/>
      <c r="OMW341" s="31"/>
      <c r="OMX341" s="31"/>
      <c r="OMY341" s="31"/>
      <c r="OMZ341" s="31"/>
      <c r="ONA341" s="31"/>
      <c r="ONB341" s="31"/>
      <c r="ONC341" s="31"/>
      <c r="OND341" s="31"/>
      <c r="ONE341" s="31"/>
      <c r="ONF341" s="31"/>
      <c r="ONG341" s="31"/>
      <c r="ONH341" s="31"/>
      <c r="ONI341" s="31"/>
      <c r="ONJ341" s="31"/>
      <c r="ONK341" s="31"/>
      <c r="ONL341" s="31"/>
      <c r="ONM341" s="31"/>
      <c r="ONN341" s="31"/>
      <c r="ONO341" s="31"/>
      <c r="ONP341" s="31"/>
      <c r="ONQ341" s="31"/>
      <c r="ONR341" s="31"/>
      <c r="ONS341" s="31"/>
      <c r="ONT341" s="31"/>
      <c r="ONU341" s="31"/>
      <c r="ONV341" s="31"/>
      <c r="ONW341" s="31"/>
      <c r="ONX341" s="31"/>
      <c r="ONY341" s="31"/>
      <c r="ONZ341" s="31"/>
      <c r="OOA341" s="31"/>
      <c r="OOB341" s="31"/>
      <c r="OOC341" s="31"/>
      <c r="OOD341" s="31"/>
      <c r="OOE341" s="31"/>
      <c r="OOF341" s="31"/>
      <c r="OOG341" s="31"/>
      <c r="OOH341" s="31"/>
      <c r="OOI341" s="31"/>
      <c r="OOJ341" s="31"/>
      <c r="OOK341" s="31"/>
      <c r="OOL341" s="31"/>
      <c r="OOM341" s="31"/>
      <c r="OON341" s="31"/>
      <c r="OOO341" s="31"/>
      <c r="OOP341" s="31"/>
      <c r="OOQ341" s="31"/>
      <c r="OOR341" s="31"/>
      <c r="OOS341" s="31"/>
      <c r="OOT341" s="31"/>
      <c r="OOU341" s="31"/>
      <c r="OOV341" s="31"/>
      <c r="OOW341" s="31"/>
      <c r="OOX341" s="31"/>
      <c r="OOY341" s="31"/>
      <c r="OOZ341" s="31"/>
      <c r="OPA341" s="31"/>
      <c r="OPB341" s="31"/>
      <c r="OPC341" s="31"/>
      <c r="OPD341" s="31"/>
      <c r="OPE341" s="31"/>
      <c r="OPF341" s="31"/>
      <c r="OPG341" s="31"/>
      <c r="OPH341" s="31"/>
      <c r="OPI341" s="31"/>
      <c r="OPJ341" s="31"/>
      <c r="OPK341" s="31"/>
      <c r="OPL341" s="31"/>
      <c r="OPM341" s="31"/>
      <c r="OPN341" s="31"/>
      <c r="OPO341" s="31"/>
      <c r="OPP341" s="31"/>
      <c r="OPQ341" s="31"/>
      <c r="OPR341" s="31"/>
      <c r="OPS341" s="31"/>
      <c r="OPT341" s="31"/>
      <c r="OPU341" s="31"/>
      <c r="OPV341" s="31"/>
      <c r="OPW341" s="31"/>
      <c r="OPX341" s="31"/>
      <c r="OPY341" s="31"/>
      <c r="OPZ341" s="31"/>
      <c r="OQA341" s="31"/>
      <c r="OQB341" s="31"/>
      <c r="OQC341" s="31"/>
      <c r="OQD341" s="31"/>
      <c r="OQE341" s="31"/>
      <c r="OQF341" s="31"/>
      <c r="OQG341" s="31"/>
      <c r="OQH341" s="31"/>
      <c r="OQI341" s="31"/>
      <c r="OQJ341" s="31"/>
      <c r="OQK341" s="31"/>
      <c r="OQL341" s="31"/>
      <c r="OQM341" s="31"/>
      <c r="OQN341" s="31"/>
      <c r="OQO341" s="31"/>
      <c r="OQP341" s="31"/>
      <c r="OQQ341" s="31"/>
      <c r="OQR341" s="31"/>
      <c r="OQS341" s="31"/>
      <c r="OQT341" s="31"/>
      <c r="OQU341" s="31"/>
      <c r="OQV341" s="31"/>
      <c r="OQW341" s="31"/>
      <c r="OQX341" s="31"/>
      <c r="OQY341" s="31"/>
      <c r="OQZ341" s="31"/>
      <c r="ORA341" s="31"/>
      <c r="ORB341" s="31"/>
      <c r="ORC341" s="31"/>
      <c r="ORD341" s="31"/>
      <c r="ORE341" s="31"/>
      <c r="ORF341" s="31"/>
      <c r="ORG341" s="31"/>
      <c r="ORH341" s="31"/>
      <c r="ORI341" s="31"/>
      <c r="ORJ341" s="31"/>
      <c r="ORK341" s="31"/>
      <c r="ORL341" s="31"/>
      <c r="ORM341" s="31"/>
      <c r="ORN341" s="31"/>
      <c r="ORO341" s="31"/>
      <c r="ORP341" s="31"/>
      <c r="ORQ341" s="31"/>
      <c r="ORR341" s="31"/>
      <c r="ORS341" s="31"/>
      <c r="ORT341" s="31"/>
      <c r="ORU341" s="31"/>
      <c r="ORV341" s="31"/>
      <c r="ORW341" s="31"/>
      <c r="ORX341" s="31"/>
      <c r="ORY341" s="31"/>
      <c r="ORZ341" s="31"/>
      <c r="OSA341" s="31"/>
      <c r="OSB341" s="31"/>
      <c r="OSC341" s="31"/>
      <c r="OSD341" s="31"/>
      <c r="OSE341" s="31"/>
      <c r="OSF341" s="31"/>
      <c r="OSG341" s="31"/>
      <c r="OSH341" s="31"/>
      <c r="OSI341" s="31"/>
      <c r="OSJ341" s="31"/>
      <c r="OSK341" s="31"/>
      <c r="OSL341" s="31"/>
      <c r="OSM341" s="31"/>
      <c r="OSN341" s="31"/>
      <c r="OSO341" s="31"/>
      <c r="OSP341" s="31"/>
      <c r="OSQ341" s="31"/>
      <c r="OSR341" s="31"/>
      <c r="OSS341" s="31"/>
      <c r="OST341" s="31"/>
      <c r="OSU341" s="31"/>
      <c r="OSV341" s="31"/>
      <c r="OSW341" s="31"/>
      <c r="OSX341" s="31"/>
      <c r="OSY341" s="31"/>
      <c r="OSZ341" s="31"/>
      <c r="OTA341" s="31"/>
      <c r="OTB341" s="31"/>
      <c r="OTC341" s="31"/>
      <c r="OTD341" s="31"/>
      <c r="OTE341" s="31"/>
      <c r="OTF341" s="31"/>
      <c r="OTG341" s="31"/>
      <c r="OTH341" s="31"/>
      <c r="OTI341" s="31"/>
      <c r="OTJ341" s="31"/>
      <c r="OTK341" s="31"/>
      <c r="OTL341" s="31"/>
      <c r="OTM341" s="31"/>
      <c r="OTN341" s="31"/>
      <c r="OTO341" s="31"/>
      <c r="OTP341" s="31"/>
      <c r="OTQ341" s="31"/>
      <c r="OTR341" s="31"/>
      <c r="OTS341" s="31"/>
      <c r="OTT341" s="31"/>
      <c r="OTU341" s="31"/>
      <c r="OTV341" s="31"/>
      <c r="OTW341" s="31"/>
      <c r="OTX341" s="31"/>
      <c r="OTY341" s="31"/>
      <c r="OTZ341" s="31"/>
      <c r="OUA341" s="31"/>
      <c r="OUB341" s="31"/>
      <c r="OUC341" s="31"/>
      <c r="OUD341" s="31"/>
      <c r="OUE341" s="31"/>
      <c r="OUF341" s="31"/>
      <c r="OUG341" s="31"/>
      <c r="OUH341" s="31"/>
      <c r="OUI341" s="31"/>
      <c r="OUJ341" s="31"/>
      <c r="OUK341" s="31"/>
      <c r="OUL341" s="31"/>
      <c r="OUM341" s="31"/>
      <c r="OUN341" s="31"/>
      <c r="OUO341" s="31"/>
      <c r="OUP341" s="31"/>
      <c r="OUQ341" s="31"/>
      <c r="OUR341" s="31"/>
      <c r="OUS341" s="31"/>
      <c r="OUT341" s="31"/>
      <c r="OUU341" s="31"/>
      <c r="OUV341" s="31"/>
      <c r="OUW341" s="31"/>
      <c r="OUX341" s="31"/>
      <c r="OUY341" s="31"/>
      <c r="OUZ341" s="31"/>
      <c r="OVA341" s="31"/>
      <c r="OVB341" s="31"/>
      <c r="OVC341" s="31"/>
      <c r="OVD341" s="31"/>
      <c r="OVE341" s="31"/>
      <c r="OVF341" s="31"/>
      <c r="OVG341" s="31"/>
      <c r="OVH341" s="31"/>
      <c r="OVI341" s="31"/>
      <c r="OVJ341" s="31"/>
      <c r="OVK341" s="31"/>
      <c r="OVL341" s="31"/>
      <c r="OVM341" s="31"/>
      <c r="OVN341" s="31"/>
      <c r="OVO341" s="31"/>
      <c r="OVP341" s="31"/>
      <c r="OVQ341" s="31"/>
      <c r="OVR341" s="31"/>
      <c r="OVS341" s="31"/>
      <c r="OVT341" s="31"/>
      <c r="OVU341" s="31"/>
      <c r="OVV341" s="31"/>
      <c r="OVW341" s="31"/>
      <c r="OVX341" s="31"/>
      <c r="OVY341" s="31"/>
      <c r="OVZ341" s="31"/>
      <c r="OWA341" s="31"/>
      <c r="OWB341" s="31"/>
      <c r="OWC341" s="31"/>
      <c r="OWD341" s="31"/>
      <c r="OWE341" s="31"/>
      <c r="OWF341" s="31"/>
      <c r="OWG341" s="31"/>
      <c r="OWH341" s="31"/>
      <c r="OWI341" s="31"/>
      <c r="OWJ341" s="31"/>
      <c r="OWK341" s="31"/>
      <c r="OWL341" s="31"/>
      <c r="OWM341" s="31"/>
      <c r="OWN341" s="31"/>
      <c r="OWO341" s="31"/>
      <c r="OWP341" s="31"/>
      <c r="OWQ341" s="31"/>
      <c r="OWR341" s="31"/>
      <c r="OWS341" s="31"/>
      <c r="OWT341" s="31"/>
      <c r="OWU341" s="31"/>
      <c r="OWV341" s="31"/>
      <c r="OWW341" s="31"/>
      <c r="OWX341" s="31"/>
      <c r="OWY341" s="31"/>
      <c r="OWZ341" s="31"/>
      <c r="OXA341" s="31"/>
      <c r="OXB341" s="31"/>
      <c r="OXC341" s="31"/>
      <c r="OXD341" s="31"/>
      <c r="OXE341" s="31"/>
      <c r="OXF341" s="31"/>
      <c r="OXG341" s="31"/>
      <c r="OXH341" s="31"/>
      <c r="OXI341" s="31"/>
      <c r="OXJ341" s="31"/>
      <c r="OXK341" s="31"/>
      <c r="OXL341" s="31"/>
      <c r="OXM341" s="31"/>
      <c r="OXN341" s="31"/>
      <c r="OXO341" s="31"/>
      <c r="OXP341" s="31"/>
      <c r="OXQ341" s="31"/>
      <c r="OXR341" s="31"/>
      <c r="OXS341" s="31"/>
      <c r="OXT341" s="31"/>
      <c r="OXU341" s="31"/>
      <c r="OXV341" s="31"/>
      <c r="OXW341" s="31"/>
      <c r="OXX341" s="31"/>
      <c r="OXY341" s="31"/>
      <c r="OXZ341" s="31"/>
      <c r="OYA341" s="31"/>
      <c r="OYB341" s="31"/>
      <c r="OYC341" s="31"/>
      <c r="OYD341" s="31"/>
      <c r="OYE341" s="31"/>
      <c r="OYF341" s="31"/>
      <c r="OYG341" s="31"/>
      <c r="OYH341" s="31"/>
      <c r="OYI341" s="31"/>
      <c r="OYJ341" s="31"/>
      <c r="OYK341" s="31"/>
      <c r="OYL341" s="31"/>
      <c r="OYM341" s="31"/>
      <c r="OYN341" s="31"/>
      <c r="OYO341" s="31"/>
      <c r="OYP341" s="31"/>
      <c r="OYQ341" s="31"/>
      <c r="OYR341" s="31"/>
      <c r="OYS341" s="31"/>
      <c r="OYT341" s="31"/>
      <c r="OYU341" s="31"/>
      <c r="OYV341" s="31"/>
      <c r="OYW341" s="31"/>
      <c r="OYX341" s="31"/>
      <c r="OYY341" s="31"/>
      <c r="OYZ341" s="31"/>
      <c r="OZA341" s="31"/>
      <c r="OZB341" s="31"/>
      <c r="OZC341" s="31"/>
      <c r="OZD341" s="31"/>
      <c r="OZE341" s="31"/>
      <c r="OZF341" s="31"/>
      <c r="OZG341" s="31"/>
      <c r="OZH341" s="31"/>
      <c r="OZI341" s="31"/>
      <c r="OZJ341" s="31"/>
      <c r="OZK341" s="31"/>
      <c r="OZL341" s="31"/>
      <c r="OZM341" s="31"/>
      <c r="OZN341" s="31"/>
      <c r="OZO341" s="31"/>
      <c r="OZP341" s="31"/>
      <c r="OZQ341" s="31"/>
      <c r="OZR341" s="31"/>
      <c r="OZS341" s="31"/>
      <c r="OZT341" s="31"/>
      <c r="OZU341" s="31"/>
      <c r="OZV341" s="31"/>
      <c r="OZW341" s="31"/>
      <c r="OZX341" s="31"/>
      <c r="OZY341" s="31"/>
      <c r="OZZ341" s="31"/>
      <c r="PAA341" s="31"/>
      <c r="PAB341" s="31"/>
      <c r="PAC341" s="31"/>
      <c r="PAD341" s="31"/>
      <c r="PAE341" s="31"/>
      <c r="PAF341" s="31"/>
      <c r="PAG341" s="31"/>
      <c r="PAH341" s="31"/>
      <c r="PAI341" s="31"/>
      <c r="PAJ341" s="31"/>
      <c r="PAK341" s="31"/>
      <c r="PAL341" s="31"/>
      <c r="PAM341" s="31"/>
      <c r="PAN341" s="31"/>
      <c r="PAO341" s="31"/>
      <c r="PAP341" s="31"/>
      <c r="PAQ341" s="31"/>
      <c r="PAR341" s="31"/>
      <c r="PAS341" s="31"/>
      <c r="PAT341" s="31"/>
      <c r="PAU341" s="31"/>
      <c r="PAV341" s="31"/>
      <c r="PAW341" s="31"/>
      <c r="PAX341" s="31"/>
      <c r="PAY341" s="31"/>
      <c r="PAZ341" s="31"/>
      <c r="PBA341" s="31"/>
      <c r="PBB341" s="31"/>
      <c r="PBC341" s="31"/>
      <c r="PBD341" s="31"/>
      <c r="PBE341" s="31"/>
      <c r="PBF341" s="31"/>
      <c r="PBG341" s="31"/>
      <c r="PBH341" s="31"/>
      <c r="PBI341" s="31"/>
      <c r="PBJ341" s="31"/>
      <c r="PBK341" s="31"/>
      <c r="PBL341" s="31"/>
      <c r="PBM341" s="31"/>
      <c r="PBN341" s="31"/>
      <c r="PBO341" s="31"/>
      <c r="PBP341" s="31"/>
      <c r="PBQ341" s="31"/>
      <c r="PBR341" s="31"/>
      <c r="PBS341" s="31"/>
      <c r="PBT341" s="31"/>
      <c r="PBU341" s="31"/>
      <c r="PBV341" s="31"/>
      <c r="PBW341" s="31"/>
      <c r="PBX341" s="31"/>
      <c r="PBY341" s="31"/>
      <c r="PBZ341" s="31"/>
      <c r="PCA341" s="31"/>
      <c r="PCB341" s="31"/>
      <c r="PCC341" s="31"/>
      <c r="PCD341" s="31"/>
      <c r="PCE341" s="31"/>
      <c r="PCF341" s="31"/>
      <c r="PCG341" s="31"/>
      <c r="PCH341" s="31"/>
      <c r="PCI341" s="31"/>
      <c r="PCJ341" s="31"/>
      <c r="PCK341" s="31"/>
      <c r="PCL341" s="31"/>
      <c r="PCM341" s="31"/>
      <c r="PCN341" s="31"/>
      <c r="PCO341" s="31"/>
      <c r="PCP341" s="31"/>
      <c r="PCQ341" s="31"/>
      <c r="PCR341" s="31"/>
      <c r="PCS341" s="31"/>
      <c r="PCT341" s="31"/>
      <c r="PCU341" s="31"/>
      <c r="PCV341" s="31"/>
      <c r="PCW341" s="31"/>
      <c r="PCX341" s="31"/>
      <c r="PCY341" s="31"/>
      <c r="PCZ341" s="31"/>
      <c r="PDA341" s="31"/>
      <c r="PDB341" s="31"/>
      <c r="PDC341" s="31"/>
      <c r="PDD341" s="31"/>
      <c r="PDE341" s="31"/>
      <c r="PDF341" s="31"/>
      <c r="PDG341" s="31"/>
      <c r="PDH341" s="31"/>
      <c r="PDI341" s="31"/>
      <c r="PDJ341" s="31"/>
      <c r="PDK341" s="31"/>
      <c r="PDL341" s="31"/>
      <c r="PDM341" s="31"/>
      <c r="PDN341" s="31"/>
      <c r="PDO341" s="31"/>
      <c r="PDP341" s="31"/>
      <c r="PDQ341" s="31"/>
      <c r="PDR341" s="31"/>
      <c r="PDS341" s="31"/>
      <c r="PDT341" s="31"/>
      <c r="PDU341" s="31"/>
      <c r="PDV341" s="31"/>
      <c r="PDW341" s="31"/>
      <c r="PDX341" s="31"/>
      <c r="PDY341" s="31"/>
      <c r="PDZ341" s="31"/>
      <c r="PEA341" s="31"/>
      <c r="PEB341" s="31"/>
      <c r="PEC341" s="31"/>
      <c r="PED341" s="31"/>
      <c r="PEE341" s="31"/>
      <c r="PEF341" s="31"/>
      <c r="PEG341" s="31"/>
      <c r="PEH341" s="31"/>
      <c r="PEI341" s="31"/>
      <c r="PEJ341" s="31"/>
      <c r="PEK341" s="31"/>
      <c r="PEL341" s="31"/>
      <c r="PEM341" s="31"/>
      <c r="PEN341" s="31"/>
      <c r="PEO341" s="31"/>
      <c r="PEP341" s="31"/>
      <c r="PEQ341" s="31"/>
      <c r="PER341" s="31"/>
      <c r="PES341" s="31"/>
      <c r="PET341" s="31"/>
      <c r="PEU341" s="31"/>
      <c r="PEV341" s="31"/>
      <c r="PEW341" s="31"/>
      <c r="PEX341" s="31"/>
      <c r="PEY341" s="31"/>
      <c r="PEZ341" s="31"/>
      <c r="PFA341" s="31"/>
      <c r="PFB341" s="31"/>
      <c r="PFC341" s="31"/>
      <c r="PFD341" s="31"/>
      <c r="PFE341" s="31"/>
      <c r="PFF341" s="31"/>
      <c r="PFG341" s="31"/>
      <c r="PFH341" s="31"/>
      <c r="PFI341" s="31"/>
      <c r="PFJ341" s="31"/>
      <c r="PFK341" s="31"/>
      <c r="PFL341" s="31"/>
      <c r="PFM341" s="31"/>
      <c r="PFN341" s="31"/>
      <c r="PFO341" s="31"/>
      <c r="PFP341" s="31"/>
      <c r="PFQ341" s="31"/>
      <c r="PFR341" s="31"/>
      <c r="PFS341" s="31"/>
      <c r="PFT341" s="31"/>
      <c r="PFU341" s="31"/>
      <c r="PFV341" s="31"/>
      <c r="PFW341" s="31"/>
      <c r="PFX341" s="31"/>
      <c r="PFY341" s="31"/>
      <c r="PFZ341" s="31"/>
      <c r="PGA341" s="31"/>
      <c r="PGB341" s="31"/>
      <c r="PGC341" s="31"/>
      <c r="PGD341" s="31"/>
      <c r="PGE341" s="31"/>
      <c r="PGF341" s="31"/>
      <c r="PGG341" s="31"/>
      <c r="PGH341" s="31"/>
      <c r="PGI341" s="31"/>
      <c r="PGJ341" s="31"/>
      <c r="PGK341" s="31"/>
      <c r="PGL341" s="31"/>
      <c r="PGM341" s="31"/>
      <c r="PGN341" s="31"/>
      <c r="PGO341" s="31"/>
      <c r="PGP341" s="31"/>
      <c r="PGQ341" s="31"/>
      <c r="PGR341" s="31"/>
      <c r="PGS341" s="31"/>
      <c r="PGT341" s="31"/>
      <c r="PGU341" s="31"/>
      <c r="PGV341" s="31"/>
      <c r="PGW341" s="31"/>
      <c r="PGX341" s="31"/>
      <c r="PGY341" s="31"/>
      <c r="PGZ341" s="31"/>
      <c r="PHA341" s="31"/>
      <c r="PHB341" s="31"/>
      <c r="PHC341" s="31"/>
      <c r="PHD341" s="31"/>
      <c r="PHE341" s="31"/>
      <c r="PHF341" s="31"/>
      <c r="PHG341" s="31"/>
      <c r="PHH341" s="31"/>
      <c r="PHI341" s="31"/>
      <c r="PHJ341" s="31"/>
      <c r="PHK341" s="31"/>
      <c r="PHL341" s="31"/>
      <c r="PHM341" s="31"/>
      <c r="PHN341" s="31"/>
      <c r="PHO341" s="31"/>
      <c r="PHP341" s="31"/>
      <c r="PHQ341" s="31"/>
      <c r="PHR341" s="31"/>
      <c r="PHS341" s="31"/>
      <c r="PHT341" s="31"/>
      <c r="PHU341" s="31"/>
      <c r="PHV341" s="31"/>
      <c r="PHW341" s="31"/>
      <c r="PHX341" s="31"/>
      <c r="PHY341" s="31"/>
      <c r="PHZ341" s="31"/>
      <c r="PIA341" s="31"/>
      <c r="PIB341" s="31"/>
      <c r="PIC341" s="31"/>
      <c r="PID341" s="31"/>
      <c r="PIE341" s="31"/>
      <c r="PIF341" s="31"/>
      <c r="PIG341" s="31"/>
      <c r="PIH341" s="31"/>
      <c r="PII341" s="31"/>
      <c r="PIJ341" s="31"/>
      <c r="PIK341" s="31"/>
      <c r="PIL341" s="31"/>
      <c r="PIM341" s="31"/>
      <c r="PIN341" s="31"/>
      <c r="PIO341" s="31"/>
      <c r="PIP341" s="31"/>
      <c r="PIQ341" s="31"/>
      <c r="PIR341" s="31"/>
      <c r="PIS341" s="31"/>
      <c r="PIT341" s="31"/>
      <c r="PIU341" s="31"/>
      <c r="PIV341" s="31"/>
      <c r="PIW341" s="31"/>
      <c r="PIX341" s="31"/>
      <c r="PIY341" s="31"/>
      <c r="PIZ341" s="31"/>
      <c r="PJA341" s="31"/>
      <c r="PJB341" s="31"/>
      <c r="PJC341" s="31"/>
      <c r="PJD341" s="31"/>
      <c r="PJE341" s="31"/>
      <c r="PJF341" s="31"/>
      <c r="PJG341" s="31"/>
      <c r="PJH341" s="31"/>
      <c r="PJI341" s="31"/>
      <c r="PJJ341" s="31"/>
      <c r="PJK341" s="31"/>
      <c r="PJL341" s="31"/>
      <c r="PJM341" s="31"/>
      <c r="PJN341" s="31"/>
      <c r="PJO341" s="31"/>
      <c r="PJP341" s="31"/>
      <c r="PJQ341" s="31"/>
      <c r="PJR341" s="31"/>
      <c r="PJS341" s="31"/>
      <c r="PJT341" s="31"/>
      <c r="PJU341" s="31"/>
      <c r="PJV341" s="31"/>
      <c r="PJW341" s="31"/>
      <c r="PJX341" s="31"/>
      <c r="PJY341" s="31"/>
      <c r="PJZ341" s="31"/>
      <c r="PKA341" s="31"/>
      <c r="PKB341" s="31"/>
      <c r="PKC341" s="31"/>
      <c r="PKD341" s="31"/>
      <c r="PKE341" s="31"/>
      <c r="PKF341" s="31"/>
      <c r="PKG341" s="31"/>
      <c r="PKH341" s="31"/>
      <c r="PKI341" s="31"/>
      <c r="PKJ341" s="31"/>
      <c r="PKK341" s="31"/>
      <c r="PKL341" s="31"/>
      <c r="PKM341" s="31"/>
      <c r="PKN341" s="31"/>
      <c r="PKO341" s="31"/>
      <c r="PKP341" s="31"/>
      <c r="PKQ341" s="31"/>
      <c r="PKR341" s="31"/>
      <c r="PKS341" s="31"/>
      <c r="PKT341" s="31"/>
      <c r="PKU341" s="31"/>
      <c r="PKV341" s="31"/>
      <c r="PKW341" s="31"/>
      <c r="PKX341" s="31"/>
      <c r="PKY341" s="31"/>
      <c r="PKZ341" s="31"/>
      <c r="PLA341" s="31"/>
      <c r="PLB341" s="31"/>
      <c r="PLC341" s="31"/>
      <c r="PLD341" s="31"/>
      <c r="PLE341" s="31"/>
      <c r="PLF341" s="31"/>
      <c r="PLG341" s="31"/>
      <c r="PLH341" s="31"/>
      <c r="PLI341" s="31"/>
      <c r="PLJ341" s="31"/>
      <c r="PLK341" s="31"/>
      <c r="PLL341" s="31"/>
      <c r="PLM341" s="31"/>
      <c r="PLN341" s="31"/>
      <c r="PLO341" s="31"/>
      <c r="PLP341" s="31"/>
      <c r="PLQ341" s="31"/>
      <c r="PLR341" s="31"/>
      <c r="PLS341" s="31"/>
      <c r="PLT341" s="31"/>
      <c r="PLU341" s="31"/>
      <c r="PLV341" s="31"/>
      <c r="PLW341" s="31"/>
      <c r="PLX341" s="31"/>
      <c r="PLY341" s="31"/>
      <c r="PLZ341" s="31"/>
      <c r="PMA341" s="31"/>
      <c r="PMB341" s="31"/>
      <c r="PMC341" s="31"/>
      <c r="PMD341" s="31"/>
      <c r="PME341" s="31"/>
      <c r="PMF341" s="31"/>
      <c r="PMG341" s="31"/>
      <c r="PMH341" s="31"/>
      <c r="PMI341" s="31"/>
      <c r="PMJ341" s="31"/>
      <c r="PMK341" s="31"/>
      <c r="PML341" s="31"/>
      <c r="PMM341" s="31"/>
      <c r="PMN341" s="31"/>
      <c r="PMO341" s="31"/>
      <c r="PMP341" s="31"/>
      <c r="PMQ341" s="31"/>
      <c r="PMR341" s="31"/>
      <c r="PMS341" s="31"/>
      <c r="PMT341" s="31"/>
      <c r="PMU341" s="31"/>
      <c r="PMV341" s="31"/>
      <c r="PMW341" s="31"/>
      <c r="PMX341" s="31"/>
      <c r="PMY341" s="31"/>
      <c r="PMZ341" s="31"/>
      <c r="PNA341" s="31"/>
      <c r="PNB341" s="31"/>
      <c r="PNC341" s="31"/>
      <c r="PND341" s="31"/>
      <c r="PNE341" s="31"/>
      <c r="PNF341" s="31"/>
      <c r="PNG341" s="31"/>
      <c r="PNH341" s="31"/>
      <c r="PNI341" s="31"/>
      <c r="PNJ341" s="31"/>
      <c r="PNK341" s="31"/>
      <c r="PNL341" s="31"/>
      <c r="PNM341" s="31"/>
      <c r="PNN341" s="31"/>
      <c r="PNO341" s="31"/>
      <c r="PNP341" s="31"/>
      <c r="PNQ341" s="31"/>
      <c r="PNR341" s="31"/>
      <c r="PNS341" s="31"/>
      <c r="PNT341" s="31"/>
      <c r="PNU341" s="31"/>
      <c r="PNV341" s="31"/>
      <c r="PNW341" s="31"/>
      <c r="PNX341" s="31"/>
      <c r="PNY341" s="31"/>
      <c r="PNZ341" s="31"/>
      <c r="POA341" s="31"/>
      <c r="POB341" s="31"/>
      <c r="POC341" s="31"/>
      <c r="POD341" s="31"/>
      <c r="POE341" s="31"/>
      <c r="POF341" s="31"/>
      <c r="POG341" s="31"/>
      <c r="POH341" s="31"/>
      <c r="POI341" s="31"/>
      <c r="POJ341" s="31"/>
      <c r="POK341" s="31"/>
      <c r="POL341" s="31"/>
      <c r="POM341" s="31"/>
      <c r="PON341" s="31"/>
      <c r="POO341" s="31"/>
      <c r="POP341" s="31"/>
      <c r="POQ341" s="31"/>
      <c r="POR341" s="31"/>
      <c r="POS341" s="31"/>
      <c r="POT341" s="31"/>
      <c r="POU341" s="31"/>
      <c r="POV341" s="31"/>
      <c r="POW341" s="31"/>
      <c r="POX341" s="31"/>
      <c r="POY341" s="31"/>
      <c r="POZ341" s="31"/>
      <c r="PPA341" s="31"/>
      <c r="PPB341" s="31"/>
      <c r="PPC341" s="31"/>
      <c r="PPD341" s="31"/>
      <c r="PPE341" s="31"/>
      <c r="PPF341" s="31"/>
      <c r="PPG341" s="31"/>
      <c r="PPH341" s="31"/>
      <c r="PPI341" s="31"/>
      <c r="PPJ341" s="31"/>
      <c r="PPK341" s="31"/>
      <c r="PPL341" s="31"/>
      <c r="PPM341" s="31"/>
      <c r="PPN341" s="31"/>
      <c r="PPO341" s="31"/>
      <c r="PPP341" s="31"/>
      <c r="PPQ341" s="31"/>
      <c r="PPR341" s="31"/>
      <c r="PPS341" s="31"/>
      <c r="PPT341" s="31"/>
      <c r="PPU341" s="31"/>
      <c r="PPV341" s="31"/>
      <c r="PPW341" s="31"/>
      <c r="PPX341" s="31"/>
      <c r="PPY341" s="31"/>
      <c r="PPZ341" s="31"/>
      <c r="PQA341" s="31"/>
      <c r="PQB341" s="31"/>
      <c r="PQC341" s="31"/>
      <c r="PQD341" s="31"/>
      <c r="PQE341" s="31"/>
      <c r="PQF341" s="31"/>
      <c r="PQG341" s="31"/>
      <c r="PQH341" s="31"/>
      <c r="PQI341" s="31"/>
      <c r="PQJ341" s="31"/>
      <c r="PQK341" s="31"/>
      <c r="PQL341" s="31"/>
      <c r="PQM341" s="31"/>
      <c r="PQN341" s="31"/>
      <c r="PQO341" s="31"/>
      <c r="PQP341" s="31"/>
      <c r="PQQ341" s="31"/>
      <c r="PQR341" s="31"/>
      <c r="PQS341" s="31"/>
      <c r="PQT341" s="31"/>
      <c r="PQU341" s="31"/>
      <c r="PQV341" s="31"/>
      <c r="PQW341" s="31"/>
      <c r="PQX341" s="31"/>
      <c r="PQY341" s="31"/>
      <c r="PQZ341" s="31"/>
      <c r="PRA341" s="31"/>
      <c r="PRB341" s="31"/>
      <c r="PRC341" s="31"/>
      <c r="PRD341" s="31"/>
      <c r="PRE341" s="31"/>
      <c r="PRF341" s="31"/>
      <c r="PRG341" s="31"/>
      <c r="PRH341" s="31"/>
      <c r="PRI341" s="31"/>
      <c r="PRJ341" s="31"/>
      <c r="PRK341" s="31"/>
      <c r="PRL341" s="31"/>
      <c r="PRM341" s="31"/>
      <c r="PRN341" s="31"/>
      <c r="PRO341" s="31"/>
      <c r="PRP341" s="31"/>
      <c r="PRQ341" s="31"/>
      <c r="PRR341" s="31"/>
      <c r="PRS341" s="31"/>
      <c r="PRT341" s="31"/>
      <c r="PRU341" s="31"/>
      <c r="PRV341" s="31"/>
      <c r="PRW341" s="31"/>
      <c r="PRX341" s="31"/>
      <c r="PRY341" s="31"/>
      <c r="PRZ341" s="31"/>
      <c r="PSA341" s="31"/>
      <c r="PSB341" s="31"/>
      <c r="PSC341" s="31"/>
      <c r="PSD341" s="31"/>
      <c r="PSE341" s="31"/>
      <c r="PSF341" s="31"/>
      <c r="PSG341" s="31"/>
      <c r="PSH341" s="31"/>
      <c r="PSI341" s="31"/>
      <c r="PSJ341" s="31"/>
      <c r="PSK341" s="31"/>
      <c r="PSL341" s="31"/>
      <c r="PSM341" s="31"/>
      <c r="PSN341" s="31"/>
      <c r="PSO341" s="31"/>
      <c r="PSP341" s="31"/>
      <c r="PSQ341" s="31"/>
      <c r="PSR341" s="31"/>
      <c r="PSS341" s="31"/>
      <c r="PST341" s="31"/>
      <c r="PSU341" s="31"/>
      <c r="PSV341" s="31"/>
      <c r="PSW341" s="31"/>
      <c r="PSX341" s="31"/>
      <c r="PSY341" s="31"/>
      <c r="PSZ341" s="31"/>
      <c r="PTA341" s="31"/>
      <c r="PTB341" s="31"/>
      <c r="PTC341" s="31"/>
      <c r="PTD341" s="31"/>
      <c r="PTE341" s="31"/>
      <c r="PTF341" s="31"/>
      <c r="PTG341" s="31"/>
      <c r="PTH341" s="31"/>
      <c r="PTI341" s="31"/>
      <c r="PTJ341" s="31"/>
      <c r="PTK341" s="31"/>
      <c r="PTL341" s="31"/>
      <c r="PTM341" s="31"/>
      <c r="PTN341" s="31"/>
      <c r="PTO341" s="31"/>
      <c r="PTP341" s="31"/>
      <c r="PTQ341" s="31"/>
      <c r="PTR341" s="31"/>
      <c r="PTS341" s="31"/>
      <c r="PTT341" s="31"/>
      <c r="PTU341" s="31"/>
      <c r="PTV341" s="31"/>
      <c r="PTW341" s="31"/>
      <c r="PTX341" s="31"/>
      <c r="PTY341" s="31"/>
      <c r="PTZ341" s="31"/>
      <c r="PUA341" s="31"/>
      <c r="PUB341" s="31"/>
      <c r="PUC341" s="31"/>
      <c r="PUD341" s="31"/>
      <c r="PUE341" s="31"/>
      <c r="PUF341" s="31"/>
      <c r="PUG341" s="31"/>
      <c r="PUH341" s="31"/>
      <c r="PUI341" s="31"/>
      <c r="PUJ341" s="31"/>
      <c r="PUK341" s="31"/>
      <c r="PUL341" s="31"/>
      <c r="PUM341" s="31"/>
      <c r="PUN341" s="31"/>
      <c r="PUO341" s="31"/>
      <c r="PUP341" s="31"/>
      <c r="PUQ341" s="31"/>
      <c r="PUR341" s="31"/>
      <c r="PUS341" s="31"/>
      <c r="PUT341" s="31"/>
      <c r="PUU341" s="31"/>
      <c r="PUV341" s="31"/>
      <c r="PUW341" s="31"/>
      <c r="PUX341" s="31"/>
      <c r="PUY341" s="31"/>
      <c r="PUZ341" s="31"/>
      <c r="PVA341" s="31"/>
      <c r="PVB341" s="31"/>
      <c r="PVC341" s="31"/>
      <c r="PVD341" s="31"/>
      <c r="PVE341" s="31"/>
      <c r="PVF341" s="31"/>
      <c r="PVG341" s="31"/>
      <c r="PVH341" s="31"/>
      <c r="PVI341" s="31"/>
      <c r="PVJ341" s="31"/>
      <c r="PVK341" s="31"/>
      <c r="PVL341" s="31"/>
      <c r="PVM341" s="31"/>
      <c r="PVN341" s="31"/>
      <c r="PVO341" s="31"/>
      <c r="PVP341" s="31"/>
      <c r="PVQ341" s="31"/>
      <c r="PVR341" s="31"/>
      <c r="PVS341" s="31"/>
      <c r="PVT341" s="31"/>
      <c r="PVU341" s="31"/>
      <c r="PVV341" s="31"/>
      <c r="PVW341" s="31"/>
      <c r="PVX341" s="31"/>
      <c r="PVY341" s="31"/>
      <c r="PVZ341" s="31"/>
      <c r="PWA341" s="31"/>
      <c r="PWB341" s="31"/>
      <c r="PWC341" s="31"/>
      <c r="PWD341" s="31"/>
      <c r="PWE341" s="31"/>
      <c r="PWF341" s="31"/>
      <c r="PWG341" s="31"/>
      <c r="PWH341" s="31"/>
      <c r="PWI341" s="31"/>
      <c r="PWJ341" s="31"/>
      <c r="PWK341" s="31"/>
      <c r="PWL341" s="31"/>
      <c r="PWM341" s="31"/>
      <c r="PWN341" s="31"/>
      <c r="PWO341" s="31"/>
      <c r="PWP341" s="31"/>
      <c r="PWQ341" s="31"/>
      <c r="PWR341" s="31"/>
      <c r="PWS341" s="31"/>
      <c r="PWT341" s="31"/>
      <c r="PWU341" s="31"/>
      <c r="PWV341" s="31"/>
      <c r="PWW341" s="31"/>
      <c r="PWX341" s="31"/>
      <c r="PWY341" s="31"/>
      <c r="PWZ341" s="31"/>
      <c r="PXA341" s="31"/>
      <c r="PXB341" s="31"/>
      <c r="PXC341" s="31"/>
      <c r="PXD341" s="31"/>
      <c r="PXE341" s="31"/>
      <c r="PXF341" s="31"/>
      <c r="PXG341" s="31"/>
      <c r="PXH341" s="31"/>
      <c r="PXI341" s="31"/>
      <c r="PXJ341" s="31"/>
      <c r="PXK341" s="31"/>
      <c r="PXL341" s="31"/>
      <c r="PXM341" s="31"/>
      <c r="PXN341" s="31"/>
      <c r="PXO341" s="31"/>
      <c r="PXP341" s="31"/>
      <c r="PXQ341" s="31"/>
      <c r="PXR341" s="31"/>
      <c r="PXS341" s="31"/>
      <c r="PXT341" s="31"/>
      <c r="PXU341" s="31"/>
      <c r="PXV341" s="31"/>
      <c r="PXW341" s="31"/>
      <c r="PXX341" s="31"/>
      <c r="PXY341" s="31"/>
      <c r="PXZ341" s="31"/>
      <c r="PYA341" s="31"/>
      <c r="PYB341" s="31"/>
      <c r="PYC341" s="31"/>
      <c r="PYD341" s="31"/>
      <c r="PYE341" s="31"/>
      <c r="PYF341" s="31"/>
      <c r="PYG341" s="31"/>
      <c r="PYH341" s="31"/>
      <c r="PYI341" s="31"/>
      <c r="PYJ341" s="31"/>
      <c r="PYK341" s="31"/>
      <c r="PYL341" s="31"/>
      <c r="PYM341" s="31"/>
      <c r="PYN341" s="31"/>
      <c r="PYO341" s="31"/>
      <c r="PYP341" s="31"/>
      <c r="PYQ341" s="31"/>
      <c r="PYR341" s="31"/>
      <c r="PYS341" s="31"/>
      <c r="PYT341" s="31"/>
      <c r="PYU341" s="31"/>
      <c r="PYV341" s="31"/>
      <c r="PYW341" s="31"/>
      <c r="PYX341" s="31"/>
      <c r="PYY341" s="31"/>
      <c r="PYZ341" s="31"/>
      <c r="PZA341" s="31"/>
      <c r="PZB341" s="31"/>
      <c r="PZC341" s="31"/>
      <c r="PZD341" s="31"/>
      <c r="PZE341" s="31"/>
      <c r="PZF341" s="31"/>
      <c r="PZG341" s="31"/>
      <c r="PZH341" s="31"/>
      <c r="PZI341" s="31"/>
      <c r="PZJ341" s="31"/>
      <c r="PZK341" s="31"/>
      <c r="PZL341" s="31"/>
      <c r="PZM341" s="31"/>
      <c r="PZN341" s="31"/>
      <c r="PZO341" s="31"/>
      <c r="PZP341" s="31"/>
      <c r="PZQ341" s="31"/>
      <c r="PZR341" s="31"/>
      <c r="PZS341" s="31"/>
      <c r="PZT341" s="31"/>
      <c r="PZU341" s="31"/>
      <c r="PZV341" s="31"/>
      <c r="PZW341" s="31"/>
      <c r="PZX341" s="31"/>
      <c r="PZY341" s="31"/>
      <c r="PZZ341" s="31"/>
      <c r="QAA341" s="31"/>
      <c r="QAB341" s="31"/>
      <c r="QAC341" s="31"/>
      <c r="QAD341" s="31"/>
      <c r="QAE341" s="31"/>
      <c r="QAF341" s="31"/>
      <c r="QAG341" s="31"/>
      <c r="QAH341" s="31"/>
      <c r="QAI341" s="31"/>
      <c r="QAJ341" s="31"/>
      <c r="QAK341" s="31"/>
      <c r="QAL341" s="31"/>
      <c r="QAM341" s="31"/>
      <c r="QAN341" s="31"/>
      <c r="QAO341" s="31"/>
      <c r="QAP341" s="31"/>
      <c r="QAQ341" s="31"/>
      <c r="QAR341" s="31"/>
      <c r="QAS341" s="31"/>
      <c r="QAT341" s="31"/>
      <c r="QAU341" s="31"/>
      <c r="QAV341" s="31"/>
      <c r="QAW341" s="31"/>
      <c r="QAX341" s="31"/>
      <c r="QAY341" s="31"/>
      <c r="QAZ341" s="31"/>
      <c r="QBA341" s="31"/>
      <c r="QBB341" s="31"/>
      <c r="QBC341" s="31"/>
      <c r="QBD341" s="31"/>
      <c r="QBE341" s="31"/>
      <c r="QBF341" s="31"/>
      <c r="QBG341" s="31"/>
      <c r="QBH341" s="31"/>
      <c r="QBI341" s="31"/>
      <c r="QBJ341" s="31"/>
      <c r="QBK341" s="31"/>
      <c r="QBL341" s="31"/>
      <c r="QBM341" s="31"/>
      <c r="QBN341" s="31"/>
      <c r="QBO341" s="31"/>
      <c r="QBP341" s="31"/>
      <c r="QBQ341" s="31"/>
      <c r="QBR341" s="31"/>
      <c r="QBS341" s="31"/>
      <c r="QBT341" s="31"/>
      <c r="QBU341" s="31"/>
      <c r="QBV341" s="31"/>
      <c r="QBW341" s="31"/>
      <c r="QBX341" s="31"/>
      <c r="QBY341" s="31"/>
      <c r="QBZ341" s="31"/>
      <c r="QCA341" s="31"/>
      <c r="QCB341" s="31"/>
      <c r="QCC341" s="31"/>
      <c r="QCD341" s="31"/>
      <c r="QCE341" s="31"/>
      <c r="QCF341" s="31"/>
      <c r="QCG341" s="31"/>
      <c r="QCH341" s="31"/>
      <c r="QCI341" s="31"/>
      <c r="QCJ341" s="31"/>
      <c r="QCK341" s="31"/>
      <c r="QCL341" s="31"/>
      <c r="QCM341" s="31"/>
      <c r="QCN341" s="31"/>
      <c r="QCO341" s="31"/>
      <c r="QCP341" s="31"/>
      <c r="QCQ341" s="31"/>
      <c r="QCR341" s="31"/>
      <c r="QCS341" s="31"/>
      <c r="QCT341" s="31"/>
      <c r="QCU341" s="31"/>
      <c r="QCV341" s="31"/>
      <c r="QCW341" s="31"/>
      <c r="QCX341" s="31"/>
      <c r="QCY341" s="31"/>
      <c r="QCZ341" s="31"/>
      <c r="QDA341" s="31"/>
      <c r="QDB341" s="31"/>
      <c r="QDC341" s="31"/>
      <c r="QDD341" s="31"/>
      <c r="QDE341" s="31"/>
      <c r="QDF341" s="31"/>
      <c r="QDG341" s="31"/>
      <c r="QDH341" s="31"/>
      <c r="QDI341" s="31"/>
      <c r="QDJ341" s="31"/>
      <c r="QDK341" s="31"/>
      <c r="QDL341" s="31"/>
      <c r="QDM341" s="31"/>
      <c r="QDN341" s="31"/>
      <c r="QDO341" s="31"/>
      <c r="QDP341" s="31"/>
      <c r="QDQ341" s="31"/>
      <c r="QDR341" s="31"/>
      <c r="QDS341" s="31"/>
      <c r="QDT341" s="31"/>
      <c r="QDU341" s="31"/>
      <c r="QDV341" s="31"/>
      <c r="QDW341" s="31"/>
      <c r="QDX341" s="31"/>
      <c r="QDY341" s="31"/>
      <c r="QDZ341" s="31"/>
      <c r="QEA341" s="31"/>
      <c r="QEB341" s="31"/>
      <c r="QEC341" s="31"/>
      <c r="QED341" s="31"/>
      <c r="QEE341" s="31"/>
      <c r="QEF341" s="31"/>
      <c r="QEG341" s="31"/>
      <c r="QEH341" s="31"/>
      <c r="QEI341" s="31"/>
      <c r="QEJ341" s="31"/>
      <c r="QEK341" s="31"/>
      <c r="QEL341" s="31"/>
      <c r="QEM341" s="31"/>
      <c r="QEN341" s="31"/>
      <c r="QEO341" s="31"/>
      <c r="QEP341" s="31"/>
      <c r="QEQ341" s="31"/>
      <c r="QER341" s="31"/>
      <c r="QES341" s="31"/>
      <c r="QET341" s="31"/>
      <c r="QEU341" s="31"/>
      <c r="QEV341" s="31"/>
      <c r="QEW341" s="31"/>
      <c r="QEX341" s="31"/>
      <c r="QEY341" s="31"/>
      <c r="QEZ341" s="31"/>
      <c r="QFA341" s="31"/>
      <c r="QFB341" s="31"/>
      <c r="QFC341" s="31"/>
      <c r="QFD341" s="31"/>
      <c r="QFE341" s="31"/>
      <c r="QFF341" s="31"/>
      <c r="QFG341" s="31"/>
      <c r="QFH341" s="31"/>
      <c r="QFI341" s="31"/>
      <c r="QFJ341" s="31"/>
      <c r="QFK341" s="31"/>
      <c r="QFL341" s="31"/>
      <c r="QFM341" s="31"/>
      <c r="QFN341" s="31"/>
      <c r="QFO341" s="31"/>
      <c r="QFP341" s="31"/>
      <c r="QFQ341" s="31"/>
      <c r="QFR341" s="31"/>
      <c r="QFS341" s="31"/>
      <c r="QFT341" s="31"/>
      <c r="QFU341" s="31"/>
      <c r="QFV341" s="31"/>
      <c r="QFW341" s="31"/>
      <c r="QFX341" s="31"/>
      <c r="QFY341" s="31"/>
      <c r="QFZ341" s="31"/>
      <c r="QGA341" s="31"/>
      <c r="QGB341" s="31"/>
      <c r="QGC341" s="31"/>
      <c r="QGD341" s="31"/>
      <c r="QGE341" s="31"/>
      <c r="QGF341" s="31"/>
      <c r="QGG341" s="31"/>
      <c r="QGH341" s="31"/>
      <c r="QGI341" s="31"/>
      <c r="QGJ341" s="31"/>
      <c r="QGK341" s="31"/>
      <c r="QGL341" s="31"/>
      <c r="QGM341" s="31"/>
      <c r="QGN341" s="31"/>
      <c r="QGO341" s="31"/>
      <c r="QGP341" s="31"/>
      <c r="QGQ341" s="31"/>
      <c r="QGR341" s="31"/>
      <c r="QGS341" s="31"/>
      <c r="QGT341" s="31"/>
      <c r="QGU341" s="31"/>
      <c r="QGV341" s="31"/>
      <c r="QGW341" s="31"/>
      <c r="QGX341" s="31"/>
      <c r="QGY341" s="31"/>
      <c r="QGZ341" s="31"/>
      <c r="QHA341" s="31"/>
      <c r="QHB341" s="31"/>
      <c r="QHC341" s="31"/>
      <c r="QHD341" s="31"/>
      <c r="QHE341" s="31"/>
      <c r="QHF341" s="31"/>
      <c r="QHG341" s="31"/>
      <c r="QHH341" s="31"/>
      <c r="QHI341" s="31"/>
      <c r="QHJ341" s="31"/>
      <c r="QHK341" s="31"/>
      <c r="QHL341" s="31"/>
      <c r="QHM341" s="31"/>
      <c r="QHN341" s="31"/>
      <c r="QHO341" s="31"/>
      <c r="QHP341" s="31"/>
      <c r="QHQ341" s="31"/>
      <c r="QHR341" s="31"/>
      <c r="QHS341" s="31"/>
      <c r="QHT341" s="31"/>
      <c r="QHU341" s="31"/>
      <c r="QHV341" s="31"/>
      <c r="QHW341" s="31"/>
      <c r="QHX341" s="31"/>
      <c r="QHY341" s="31"/>
      <c r="QHZ341" s="31"/>
      <c r="QIA341" s="31"/>
      <c r="QIB341" s="31"/>
      <c r="QIC341" s="31"/>
      <c r="QID341" s="31"/>
      <c r="QIE341" s="31"/>
      <c r="QIF341" s="31"/>
      <c r="QIG341" s="31"/>
      <c r="QIH341" s="31"/>
      <c r="QII341" s="31"/>
      <c r="QIJ341" s="31"/>
      <c r="QIK341" s="31"/>
      <c r="QIL341" s="31"/>
      <c r="QIM341" s="31"/>
      <c r="QIN341" s="31"/>
      <c r="QIO341" s="31"/>
      <c r="QIP341" s="31"/>
      <c r="QIQ341" s="31"/>
      <c r="QIR341" s="31"/>
      <c r="QIS341" s="31"/>
      <c r="QIT341" s="31"/>
      <c r="QIU341" s="31"/>
      <c r="QIV341" s="31"/>
      <c r="QIW341" s="31"/>
      <c r="QIX341" s="31"/>
      <c r="QIY341" s="31"/>
      <c r="QIZ341" s="31"/>
      <c r="QJA341" s="31"/>
      <c r="QJB341" s="31"/>
      <c r="QJC341" s="31"/>
      <c r="QJD341" s="31"/>
      <c r="QJE341" s="31"/>
      <c r="QJF341" s="31"/>
      <c r="QJG341" s="31"/>
      <c r="QJH341" s="31"/>
      <c r="QJI341" s="31"/>
      <c r="QJJ341" s="31"/>
      <c r="QJK341" s="31"/>
      <c r="QJL341" s="31"/>
      <c r="QJM341" s="31"/>
      <c r="QJN341" s="31"/>
      <c r="QJO341" s="31"/>
      <c r="QJP341" s="31"/>
      <c r="QJQ341" s="31"/>
      <c r="QJR341" s="31"/>
      <c r="QJS341" s="31"/>
      <c r="QJT341" s="31"/>
      <c r="QJU341" s="31"/>
      <c r="QJV341" s="31"/>
      <c r="QJW341" s="31"/>
      <c r="QJX341" s="31"/>
      <c r="QJY341" s="31"/>
      <c r="QJZ341" s="31"/>
      <c r="QKA341" s="31"/>
      <c r="QKB341" s="31"/>
      <c r="QKC341" s="31"/>
      <c r="QKD341" s="31"/>
      <c r="QKE341" s="31"/>
      <c r="QKF341" s="31"/>
      <c r="QKG341" s="31"/>
      <c r="QKH341" s="31"/>
      <c r="QKI341" s="31"/>
      <c r="QKJ341" s="31"/>
      <c r="QKK341" s="31"/>
      <c r="QKL341" s="31"/>
      <c r="QKM341" s="31"/>
      <c r="QKN341" s="31"/>
      <c r="QKO341" s="31"/>
      <c r="QKP341" s="31"/>
      <c r="QKQ341" s="31"/>
      <c r="QKR341" s="31"/>
      <c r="QKS341" s="31"/>
      <c r="QKT341" s="31"/>
      <c r="QKU341" s="31"/>
      <c r="QKV341" s="31"/>
      <c r="QKW341" s="31"/>
      <c r="QKX341" s="31"/>
      <c r="QKY341" s="31"/>
      <c r="QKZ341" s="31"/>
      <c r="QLA341" s="31"/>
      <c r="QLB341" s="31"/>
      <c r="QLC341" s="31"/>
      <c r="QLD341" s="31"/>
      <c r="QLE341" s="31"/>
      <c r="QLF341" s="31"/>
      <c r="QLG341" s="31"/>
      <c r="QLH341" s="31"/>
      <c r="QLI341" s="31"/>
      <c r="QLJ341" s="31"/>
      <c r="QLK341" s="31"/>
      <c r="QLL341" s="31"/>
      <c r="QLM341" s="31"/>
      <c r="QLN341" s="31"/>
      <c r="QLO341" s="31"/>
      <c r="QLP341" s="31"/>
      <c r="QLQ341" s="31"/>
      <c r="QLR341" s="31"/>
      <c r="QLS341" s="31"/>
      <c r="QLT341" s="31"/>
      <c r="QLU341" s="31"/>
      <c r="QLV341" s="31"/>
      <c r="QLW341" s="31"/>
      <c r="QLX341" s="31"/>
      <c r="QLY341" s="31"/>
      <c r="QLZ341" s="31"/>
      <c r="QMA341" s="31"/>
      <c r="QMB341" s="31"/>
      <c r="QMC341" s="31"/>
      <c r="QMD341" s="31"/>
      <c r="QME341" s="31"/>
      <c r="QMF341" s="31"/>
      <c r="QMG341" s="31"/>
      <c r="QMH341" s="31"/>
      <c r="QMI341" s="31"/>
      <c r="QMJ341" s="31"/>
      <c r="QMK341" s="31"/>
      <c r="QML341" s="31"/>
      <c r="QMM341" s="31"/>
      <c r="QMN341" s="31"/>
      <c r="QMO341" s="31"/>
      <c r="QMP341" s="31"/>
      <c r="QMQ341" s="31"/>
      <c r="QMR341" s="31"/>
      <c r="QMS341" s="31"/>
      <c r="QMT341" s="31"/>
      <c r="QMU341" s="31"/>
      <c r="QMV341" s="31"/>
      <c r="QMW341" s="31"/>
      <c r="QMX341" s="31"/>
      <c r="QMY341" s="31"/>
      <c r="QMZ341" s="31"/>
      <c r="QNA341" s="31"/>
      <c r="QNB341" s="31"/>
      <c r="QNC341" s="31"/>
      <c r="QND341" s="31"/>
      <c r="QNE341" s="31"/>
      <c r="QNF341" s="31"/>
      <c r="QNG341" s="31"/>
      <c r="QNH341" s="31"/>
      <c r="QNI341" s="31"/>
      <c r="QNJ341" s="31"/>
      <c r="QNK341" s="31"/>
      <c r="QNL341" s="31"/>
      <c r="QNM341" s="31"/>
      <c r="QNN341" s="31"/>
      <c r="QNO341" s="31"/>
      <c r="QNP341" s="31"/>
      <c r="QNQ341" s="31"/>
      <c r="QNR341" s="31"/>
      <c r="QNS341" s="31"/>
      <c r="QNT341" s="31"/>
      <c r="QNU341" s="31"/>
      <c r="QNV341" s="31"/>
      <c r="QNW341" s="31"/>
      <c r="QNX341" s="31"/>
      <c r="QNY341" s="31"/>
      <c r="QNZ341" s="31"/>
      <c r="QOA341" s="31"/>
      <c r="QOB341" s="31"/>
      <c r="QOC341" s="31"/>
      <c r="QOD341" s="31"/>
      <c r="QOE341" s="31"/>
      <c r="QOF341" s="31"/>
      <c r="QOG341" s="31"/>
      <c r="QOH341" s="31"/>
      <c r="QOI341" s="31"/>
      <c r="QOJ341" s="31"/>
      <c r="QOK341" s="31"/>
      <c r="QOL341" s="31"/>
      <c r="QOM341" s="31"/>
      <c r="QON341" s="31"/>
      <c r="QOO341" s="31"/>
      <c r="QOP341" s="31"/>
      <c r="QOQ341" s="31"/>
      <c r="QOR341" s="31"/>
      <c r="QOS341" s="31"/>
      <c r="QOT341" s="31"/>
      <c r="QOU341" s="31"/>
      <c r="QOV341" s="31"/>
      <c r="QOW341" s="31"/>
      <c r="QOX341" s="31"/>
      <c r="QOY341" s="31"/>
      <c r="QOZ341" s="31"/>
      <c r="QPA341" s="31"/>
      <c r="QPB341" s="31"/>
      <c r="QPC341" s="31"/>
      <c r="QPD341" s="31"/>
      <c r="QPE341" s="31"/>
      <c r="QPF341" s="31"/>
      <c r="QPG341" s="31"/>
      <c r="QPH341" s="31"/>
      <c r="QPI341" s="31"/>
      <c r="QPJ341" s="31"/>
      <c r="QPK341" s="31"/>
      <c r="QPL341" s="31"/>
      <c r="QPM341" s="31"/>
      <c r="QPN341" s="31"/>
      <c r="QPO341" s="31"/>
      <c r="QPP341" s="31"/>
      <c r="QPQ341" s="31"/>
      <c r="QPR341" s="31"/>
      <c r="QPS341" s="31"/>
      <c r="QPT341" s="31"/>
      <c r="QPU341" s="31"/>
      <c r="QPV341" s="31"/>
      <c r="QPW341" s="31"/>
      <c r="QPX341" s="31"/>
      <c r="QPY341" s="31"/>
      <c r="QPZ341" s="31"/>
      <c r="QQA341" s="31"/>
      <c r="QQB341" s="31"/>
      <c r="QQC341" s="31"/>
      <c r="QQD341" s="31"/>
      <c r="QQE341" s="31"/>
      <c r="QQF341" s="31"/>
      <c r="QQG341" s="31"/>
      <c r="QQH341" s="31"/>
      <c r="QQI341" s="31"/>
      <c r="QQJ341" s="31"/>
      <c r="QQK341" s="31"/>
      <c r="QQL341" s="31"/>
      <c r="QQM341" s="31"/>
      <c r="QQN341" s="31"/>
      <c r="QQO341" s="31"/>
      <c r="QQP341" s="31"/>
      <c r="QQQ341" s="31"/>
      <c r="QQR341" s="31"/>
      <c r="QQS341" s="31"/>
      <c r="QQT341" s="31"/>
      <c r="QQU341" s="31"/>
      <c r="QQV341" s="31"/>
      <c r="QQW341" s="31"/>
      <c r="QQX341" s="31"/>
      <c r="QQY341" s="31"/>
      <c r="QQZ341" s="31"/>
      <c r="QRA341" s="31"/>
      <c r="QRB341" s="31"/>
      <c r="QRC341" s="31"/>
      <c r="QRD341" s="31"/>
      <c r="QRE341" s="31"/>
      <c r="QRF341" s="31"/>
      <c r="QRG341" s="31"/>
      <c r="QRH341" s="31"/>
      <c r="QRI341" s="31"/>
      <c r="QRJ341" s="31"/>
      <c r="QRK341" s="31"/>
      <c r="QRL341" s="31"/>
      <c r="QRM341" s="31"/>
      <c r="QRN341" s="31"/>
      <c r="QRO341" s="31"/>
      <c r="QRP341" s="31"/>
      <c r="QRQ341" s="31"/>
      <c r="QRR341" s="31"/>
      <c r="QRS341" s="31"/>
      <c r="QRT341" s="31"/>
      <c r="QRU341" s="31"/>
      <c r="QRV341" s="31"/>
      <c r="QRW341" s="31"/>
      <c r="QRX341" s="31"/>
      <c r="QRY341" s="31"/>
      <c r="QRZ341" s="31"/>
      <c r="QSA341" s="31"/>
      <c r="QSB341" s="31"/>
      <c r="QSC341" s="31"/>
      <c r="QSD341" s="31"/>
      <c r="QSE341" s="31"/>
      <c r="QSF341" s="31"/>
      <c r="QSG341" s="31"/>
      <c r="QSH341" s="31"/>
      <c r="QSI341" s="31"/>
      <c r="QSJ341" s="31"/>
      <c r="QSK341" s="31"/>
      <c r="QSL341" s="31"/>
      <c r="QSM341" s="31"/>
      <c r="QSN341" s="31"/>
      <c r="QSO341" s="31"/>
      <c r="QSP341" s="31"/>
      <c r="QSQ341" s="31"/>
      <c r="QSR341" s="31"/>
      <c r="QSS341" s="31"/>
      <c r="QST341" s="31"/>
      <c r="QSU341" s="31"/>
      <c r="QSV341" s="31"/>
      <c r="QSW341" s="31"/>
      <c r="QSX341" s="31"/>
      <c r="QSY341" s="31"/>
      <c r="QSZ341" s="31"/>
      <c r="QTA341" s="31"/>
      <c r="QTB341" s="31"/>
      <c r="QTC341" s="31"/>
      <c r="QTD341" s="31"/>
      <c r="QTE341" s="31"/>
      <c r="QTF341" s="31"/>
      <c r="QTG341" s="31"/>
      <c r="QTH341" s="31"/>
      <c r="QTI341" s="31"/>
      <c r="QTJ341" s="31"/>
      <c r="QTK341" s="31"/>
      <c r="QTL341" s="31"/>
      <c r="QTM341" s="31"/>
      <c r="QTN341" s="31"/>
      <c r="QTO341" s="31"/>
      <c r="QTP341" s="31"/>
      <c r="QTQ341" s="31"/>
      <c r="QTR341" s="31"/>
      <c r="QTS341" s="31"/>
      <c r="QTT341" s="31"/>
      <c r="QTU341" s="31"/>
      <c r="QTV341" s="31"/>
      <c r="QTW341" s="31"/>
      <c r="QTX341" s="31"/>
      <c r="QTY341" s="31"/>
      <c r="QTZ341" s="31"/>
      <c r="QUA341" s="31"/>
      <c r="QUB341" s="31"/>
      <c r="QUC341" s="31"/>
      <c r="QUD341" s="31"/>
      <c r="QUE341" s="31"/>
      <c r="QUF341" s="31"/>
      <c r="QUG341" s="31"/>
      <c r="QUH341" s="31"/>
      <c r="QUI341" s="31"/>
      <c r="QUJ341" s="31"/>
      <c r="QUK341" s="31"/>
      <c r="QUL341" s="31"/>
      <c r="QUM341" s="31"/>
      <c r="QUN341" s="31"/>
      <c r="QUO341" s="31"/>
      <c r="QUP341" s="31"/>
      <c r="QUQ341" s="31"/>
      <c r="QUR341" s="31"/>
      <c r="QUS341" s="31"/>
      <c r="QUT341" s="31"/>
      <c r="QUU341" s="31"/>
      <c r="QUV341" s="31"/>
      <c r="QUW341" s="31"/>
      <c r="QUX341" s="31"/>
      <c r="QUY341" s="31"/>
      <c r="QUZ341" s="31"/>
      <c r="QVA341" s="31"/>
      <c r="QVB341" s="31"/>
      <c r="QVC341" s="31"/>
      <c r="QVD341" s="31"/>
      <c r="QVE341" s="31"/>
      <c r="QVF341" s="31"/>
      <c r="QVG341" s="31"/>
      <c r="QVH341" s="31"/>
      <c r="QVI341" s="31"/>
      <c r="QVJ341" s="31"/>
      <c r="QVK341" s="31"/>
      <c r="QVL341" s="31"/>
      <c r="QVM341" s="31"/>
      <c r="QVN341" s="31"/>
      <c r="QVO341" s="31"/>
      <c r="QVP341" s="31"/>
      <c r="QVQ341" s="31"/>
      <c r="QVR341" s="31"/>
      <c r="QVS341" s="31"/>
      <c r="QVT341" s="31"/>
      <c r="QVU341" s="31"/>
      <c r="QVV341" s="31"/>
      <c r="QVW341" s="31"/>
      <c r="QVX341" s="31"/>
      <c r="QVY341" s="31"/>
      <c r="QVZ341" s="31"/>
      <c r="QWA341" s="31"/>
      <c r="QWB341" s="31"/>
      <c r="QWC341" s="31"/>
      <c r="QWD341" s="31"/>
      <c r="QWE341" s="31"/>
      <c r="QWF341" s="31"/>
      <c r="QWG341" s="31"/>
      <c r="QWH341" s="31"/>
      <c r="QWI341" s="31"/>
      <c r="QWJ341" s="31"/>
      <c r="QWK341" s="31"/>
      <c r="QWL341" s="31"/>
      <c r="QWM341" s="31"/>
      <c r="QWN341" s="31"/>
      <c r="QWO341" s="31"/>
      <c r="QWP341" s="31"/>
      <c r="QWQ341" s="31"/>
      <c r="QWR341" s="31"/>
      <c r="QWS341" s="31"/>
      <c r="QWT341" s="31"/>
      <c r="QWU341" s="31"/>
      <c r="QWV341" s="31"/>
      <c r="QWW341" s="31"/>
      <c r="QWX341" s="31"/>
      <c r="QWY341" s="31"/>
      <c r="QWZ341" s="31"/>
      <c r="QXA341" s="31"/>
      <c r="QXB341" s="31"/>
      <c r="QXC341" s="31"/>
      <c r="QXD341" s="31"/>
      <c r="QXE341" s="31"/>
      <c r="QXF341" s="31"/>
      <c r="QXG341" s="31"/>
      <c r="QXH341" s="31"/>
      <c r="QXI341" s="31"/>
      <c r="QXJ341" s="31"/>
      <c r="QXK341" s="31"/>
      <c r="QXL341" s="31"/>
      <c r="QXM341" s="31"/>
      <c r="QXN341" s="31"/>
      <c r="QXO341" s="31"/>
      <c r="QXP341" s="31"/>
      <c r="QXQ341" s="31"/>
      <c r="QXR341" s="31"/>
      <c r="QXS341" s="31"/>
      <c r="QXT341" s="31"/>
      <c r="QXU341" s="31"/>
      <c r="QXV341" s="31"/>
      <c r="QXW341" s="31"/>
      <c r="QXX341" s="31"/>
      <c r="QXY341" s="31"/>
      <c r="QXZ341" s="31"/>
      <c r="QYA341" s="31"/>
      <c r="QYB341" s="31"/>
      <c r="QYC341" s="31"/>
      <c r="QYD341" s="31"/>
      <c r="QYE341" s="31"/>
      <c r="QYF341" s="31"/>
      <c r="QYG341" s="31"/>
      <c r="QYH341" s="31"/>
      <c r="QYI341" s="31"/>
      <c r="QYJ341" s="31"/>
      <c r="QYK341" s="31"/>
      <c r="QYL341" s="31"/>
      <c r="QYM341" s="31"/>
      <c r="QYN341" s="31"/>
      <c r="QYO341" s="31"/>
      <c r="QYP341" s="31"/>
      <c r="QYQ341" s="31"/>
      <c r="QYR341" s="31"/>
      <c r="QYS341" s="31"/>
      <c r="QYT341" s="31"/>
      <c r="QYU341" s="31"/>
      <c r="QYV341" s="31"/>
      <c r="QYW341" s="31"/>
      <c r="QYX341" s="31"/>
      <c r="QYY341" s="31"/>
      <c r="QYZ341" s="31"/>
      <c r="QZA341" s="31"/>
      <c r="QZB341" s="31"/>
      <c r="QZC341" s="31"/>
      <c r="QZD341" s="31"/>
      <c r="QZE341" s="31"/>
      <c r="QZF341" s="31"/>
      <c r="QZG341" s="31"/>
      <c r="QZH341" s="31"/>
      <c r="QZI341" s="31"/>
      <c r="QZJ341" s="31"/>
      <c r="QZK341" s="31"/>
      <c r="QZL341" s="31"/>
      <c r="QZM341" s="31"/>
      <c r="QZN341" s="31"/>
      <c r="QZO341" s="31"/>
      <c r="QZP341" s="31"/>
      <c r="QZQ341" s="31"/>
      <c r="QZR341" s="31"/>
      <c r="QZS341" s="31"/>
      <c r="QZT341" s="31"/>
      <c r="QZU341" s="31"/>
      <c r="QZV341" s="31"/>
      <c r="QZW341" s="31"/>
      <c r="QZX341" s="31"/>
      <c r="QZY341" s="31"/>
      <c r="QZZ341" s="31"/>
      <c r="RAA341" s="31"/>
      <c r="RAB341" s="31"/>
      <c r="RAC341" s="31"/>
      <c r="RAD341" s="31"/>
      <c r="RAE341" s="31"/>
      <c r="RAF341" s="31"/>
      <c r="RAG341" s="31"/>
      <c r="RAH341" s="31"/>
      <c r="RAI341" s="31"/>
      <c r="RAJ341" s="31"/>
      <c r="RAK341" s="31"/>
      <c r="RAL341" s="31"/>
      <c r="RAM341" s="31"/>
      <c r="RAN341" s="31"/>
      <c r="RAO341" s="31"/>
      <c r="RAP341" s="31"/>
      <c r="RAQ341" s="31"/>
      <c r="RAR341" s="31"/>
      <c r="RAS341" s="31"/>
      <c r="RAT341" s="31"/>
      <c r="RAU341" s="31"/>
      <c r="RAV341" s="31"/>
      <c r="RAW341" s="31"/>
      <c r="RAX341" s="31"/>
      <c r="RAY341" s="31"/>
      <c r="RAZ341" s="31"/>
      <c r="RBA341" s="31"/>
      <c r="RBB341" s="31"/>
      <c r="RBC341" s="31"/>
      <c r="RBD341" s="31"/>
      <c r="RBE341" s="31"/>
      <c r="RBF341" s="31"/>
      <c r="RBG341" s="31"/>
      <c r="RBH341" s="31"/>
      <c r="RBI341" s="31"/>
      <c r="RBJ341" s="31"/>
      <c r="RBK341" s="31"/>
      <c r="RBL341" s="31"/>
      <c r="RBM341" s="31"/>
      <c r="RBN341" s="31"/>
      <c r="RBO341" s="31"/>
      <c r="RBP341" s="31"/>
      <c r="RBQ341" s="31"/>
      <c r="RBR341" s="31"/>
      <c r="RBS341" s="31"/>
      <c r="RBT341" s="31"/>
      <c r="RBU341" s="31"/>
      <c r="RBV341" s="31"/>
      <c r="RBW341" s="31"/>
      <c r="RBX341" s="31"/>
      <c r="RBY341" s="31"/>
      <c r="RBZ341" s="31"/>
      <c r="RCA341" s="31"/>
      <c r="RCB341" s="31"/>
      <c r="RCC341" s="31"/>
      <c r="RCD341" s="31"/>
      <c r="RCE341" s="31"/>
      <c r="RCF341" s="31"/>
      <c r="RCG341" s="31"/>
      <c r="RCH341" s="31"/>
      <c r="RCI341" s="31"/>
      <c r="RCJ341" s="31"/>
      <c r="RCK341" s="31"/>
      <c r="RCL341" s="31"/>
      <c r="RCM341" s="31"/>
      <c r="RCN341" s="31"/>
      <c r="RCO341" s="31"/>
      <c r="RCP341" s="31"/>
      <c r="RCQ341" s="31"/>
      <c r="RCR341" s="31"/>
      <c r="RCS341" s="31"/>
      <c r="RCT341" s="31"/>
      <c r="RCU341" s="31"/>
      <c r="RCV341" s="31"/>
      <c r="RCW341" s="31"/>
      <c r="RCX341" s="31"/>
      <c r="RCY341" s="31"/>
      <c r="RCZ341" s="31"/>
      <c r="RDA341" s="31"/>
      <c r="RDB341" s="31"/>
      <c r="RDC341" s="31"/>
      <c r="RDD341" s="31"/>
      <c r="RDE341" s="31"/>
      <c r="RDF341" s="31"/>
      <c r="RDG341" s="31"/>
      <c r="RDH341" s="31"/>
      <c r="RDI341" s="31"/>
      <c r="RDJ341" s="31"/>
      <c r="RDK341" s="31"/>
      <c r="RDL341" s="31"/>
      <c r="RDM341" s="31"/>
      <c r="RDN341" s="31"/>
      <c r="RDO341" s="31"/>
      <c r="RDP341" s="31"/>
      <c r="RDQ341" s="31"/>
      <c r="RDR341" s="31"/>
      <c r="RDS341" s="31"/>
      <c r="RDT341" s="31"/>
      <c r="RDU341" s="31"/>
      <c r="RDV341" s="31"/>
      <c r="RDW341" s="31"/>
      <c r="RDX341" s="31"/>
      <c r="RDY341" s="31"/>
      <c r="RDZ341" s="31"/>
      <c r="REA341" s="31"/>
      <c r="REB341" s="31"/>
      <c r="REC341" s="31"/>
      <c r="RED341" s="31"/>
      <c r="REE341" s="31"/>
      <c r="REF341" s="31"/>
      <c r="REG341" s="31"/>
      <c r="REH341" s="31"/>
      <c r="REI341" s="31"/>
      <c r="REJ341" s="31"/>
      <c r="REK341" s="31"/>
      <c r="REL341" s="31"/>
      <c r="REM341" s="31"/>
      <c r="REN341" s="31"/>
      <c r="REO341" s="31"/>
      <c r="REP341" s="31"/>
      <c r="REQ341" s="31"/>
      <c r="RER341" s="31"/>
      <c r="RES341" s="31"/>
      <c r="RET341" s="31"/>
      <c r="REU341" s="31"/>
      <c r="REV341" s="31"/>
      <c r="REW341" s="31"/>
      <c r="REX341" s="31"/>
      <c r="REY341" s="31"/>
      <c r="REZ341" s="31"/>
      <c r="RFA341" s="31"/>
      <c r="RFB341" s="31"/>
      <c r="RFC341" s="31"/>
      <c r="RFD341" s="31"/>
      <c r="RFE341" s="31"/>
      <c r="RFF341" s="31"/>
      <c r="RFG341" s="31"/>
      <c r="RFH341" s="31"/>
      <c r="RFI341" s="31"/>
      <c r="RFJ341" s="31"/>
      <c r="RFK341" s="31"/>
      <c r="RFL341" s="31"/>
      <c r="RFM341" s="31"/>
      <c r="RFN341" s="31"/>
      <c r="RFO341" s="31"/>
      <c r="RFP341" s="31"/>
      <c r="RFQ341" s="31"/>
      <c r="RFR341" s="31"/>
      <c r="RFS341" s="31"/>
      <c r="RFT341" s="31"/>
      <c r="RFU341" s="31"/>
      <c r="RFV341" s="31"/>
      <c r="RFW341" s="31"/>
      <c r="RFX341" s="31"/>
      <c r="RFY341" s="31"/>
      <c r="RFZ341" s="31"/>
      <c r="RGA341" s="31"/>
      <c r="RGB341" s="31"/>
      <c r="RGC341" s="31"/>
      <c r="RGD341" s="31"/>
      <c r="RGE341" s="31"/>
      <c r="RGF341" s="31"/>
      <c r="RGG341" s="31"/>
      <c r="RGH341" s="31"/>
      <c r="RGI341" s="31"/>
      <c r="RGJ341" s="31"/>
      <c r="RGK341" s="31"/>
      <c r="RGL341" s="31"/>
      <c r="RGM341" s="31"/>
      <c r="RGN341" s="31"/>
      <c r="RGO341" s="31"/>
      <c r="RGP341" s="31"/>
      <c r="RGQ341" s="31"/>
      <c r="RGR341" s="31"/>
      <c r="RGS341" s="31"/>
      <c r="RGT341" s="31"/>
      <c r="RGU341" s="31"/>
      <c r="RGV341" s="31"/>
      <c r="RGW341" s="31"/>
      <c r="RGX341" s="31"/>
      <c r="RGY341" s="31"/>
      <c r="RGZ341" s="31"/>
      <c r="RHA341" s="31"/>
      <c r="RHB341" s="31"/>
      <c r="RHC341" s="31"/>
      <c r="RHD341" s="31"/>
      <c r="RHE341" s="31"/>
      <c r="RHF341" s="31"/>
      <c r="RHG341" s="31"/>
      <c r="RHH341" s="31"/>
      <c r="RHI341" s="31"/>
      <c r="RHJ341" s="31"/>
      <c r="RHK341" s="31"/>
      <c r="RHL341" s="31"/>
      <c r="RHM341" s="31"/>
      <c r="RHN341" s="31"/>
      <c r="RHO341" s="31"/>
      <c r="RHP341" s="31"/>
      <c r="RHQ341" s="31"/>
      <c r="RHR341" s="31"/>
      <c r="RHS341" s="31"/>
      <c r="RHT341" s="31"/>
      <c r="RHU341" s="31"/>
      <c r="RHV341" s="31"/>
      <c r="RHW341" s="31"/>
      <c r="RHX341" s="31"/>
      <c r="RHY341" s="31"/>
      <c r="RHZ341" s="31"/>
      <c r="RIA341" s="31"/>
      <c r="RIB341" s="31"/>
      <c r="RIC341" s="31"/>
      <c r="RID341" s="31"/>
      <c r="RIE341" s="31"/>
      <c r="RIF341" s="31"/>
      <c r="RIG341" s="31"/>
      <c r="RIH341" s="31"/>
      <c r="RII341" s="31"/>
      <c r="RIJ341" s="31"/>
      <c r="RIK341" s="31"/>
      <c r="RIL341" s="31"/>
      <c r="RIM341" s="31"/>
      <c r="RIN341" s="31"/>
      <c r="RIO341" s="31"/>
      <c r="RIP341" s="31"/>
      <c r="RIQ341" s="31"/>
      <c r="RIR341" s="31"/>
      <c r="RIS341" s="31"/>
      <c r="RIT341" s="31"/>
      <c r="RIU341" s="31"/>
      <c r="RIV341" s="31"/>
      <c r="RIW341" s="31"/>
      <c r="RIX341" s="31"/>
      <c r="RIY341" s="31"/>
      <c r="RIZ341" s="31"/>
      <c r="RJA341" s="31"/>
      <c r="RJB341" s="31"/>
      <c r="RJC341" s="31"/>
      <c r="RJD341" s="31"/>
      <c r="RJE341" s="31"/>
      <c r="RJF341" s="31"/>
      <c r="RJG341" s="31"/>
      <c r="RJH341" s="31"/>
      <c r="RJI341" s="31"/>
      <c r="RJJ341" s="31"/>
      <c r="RJK341" s="31"/>
      <c r="RJL341" s="31"/>
      <c r="RJM341" s="31"/>
      <c r="RJN341" s="31"/>
      <c r="RJO341" s="31"/>
      <c r="RJP341" s="31"/>
      <c r="RJQ341" s="31"/>
      <c r="RJR341" s="31"/>
      <c r="RJS341" s="31"/>
      <c r="RJT341" s="31"/>
      <c r="RJU341" s="31"/>
      <c r="RJV341" s="31"/>
      <c r="RJW341" s="31"/>
      <c r="RJX341" s="31"/>
      <c r="RJY341" s="31"/>
      <c r="RJZ341" s="31"/>
      <c r="RKA341" s="31"/>
      <c r="RKB341" s="31"/>
      <c r="RKC341" s="31"/>
      <c r="RKD341" s="31"/>
      <c r="RKE341" s="31"/>
      <c r="RKF341" s="31"/>
      <c r="RKG341" s="31"/>
      <c r="RKH341" s="31"/>
      <c r="RKI341" s="31"/>
      <c r="RKJ341" s="31"/>
      <c r="RKK341" s="31"/>
      <c r="RKL341" s="31"/>
      <c r="RKM341" s="31"/>
      <c r="RKN341" s="31"/>
      <c r="RKO341" s="31"/>
      <c r="RKP341" s="31"/>
      <c r="RKQ341" s="31"/>
      <c r="RKR341" s="31"/>
      <c r="RKS341" s="31"/>
      <c r="RKT341" s="31"/>
      <c r="RKU341" s="31"/>
      <c r="RKV341" s="31"/>
      <c r="RKW341" s="31"/>
      <c r="RKX341" s="31"/>
      <c r="RKY341" s="31"/>
      <c r="RKZ341" s="31"/>
      <c r="RLA341" s="31"/>
      <c r="RLB341" s="31"/>
      <c r="RLC341" s="31"/>
      <c r="RLD341" s="31"/>
      <c r="RLE341" s="31"/>
      <c r="RLF341" s="31"/>
      <c r="RLG341" s="31"/>
      <c r="RLH341" s="31"/>
      <c r="RLI341" s="31"/>
      <c r="RLJ341" s="31"/>
      <c r="RLK341" s="31"/>
      <c r="RLL341" s="31"/>
      <c r="RLM341" s="31"/>
      <c r="RLN341" s="31"/>
      <c r="RLO341" s="31"/>
      <c r="RLP341" s="31"/>
      <c r="RLQ341" s="31"/>
      <c r="RLR341" s="31"/>
      <c r="RLS341" s="31"/>
      <c r="RLT341" s="31"/>
      <c r="RLU341" s="31"/>
      <c r="RLV341" s="31"/>
      <c r="RLW341" s="31"/>
      <c r="RLX341" s="31"/>
      <c r="RLY341" s="31"/>
      <c r="RLZ341" s="31"/>
      <c r="RMA341" s="31"/>
      <c r="RMB341" s="31"/>
      <c r="RMC341" s="31"/>
      <c r="RMD341" s="31"/>
      <c r="RME341" s="31"/>
      <c r="RMF341" s="31"/>
      <c r="RMG341" s="31"/>
      <c r="RMH341" s="31"/>
      <c r="RMI341" s="31"/>
      <c r="RMJ341" s="31"/>
      <c r="RMK341" s="31"/>
      <c r="RML341" s="31"/>
      <c r="RMM341" s="31"/>
      <c r="RMN341" s="31"/>
      <c r="RMO341" s="31"/>
      <c r="RMP341" s="31"/>
      <c r="RMQ341" s="31"/>
      <c r="RMR341" s="31"/>
      <c r="RMS341" s="31"/>
      <c r="RMT341" s="31"/>
      <c r="RMU341" s="31"/>
      <c r="RMV341" s="31"/>
      <c r="RMW341" s="31"/>
      <c r="RMX341" s="31"/>
      <c r="RMY341" s="31"/>
      <c r="RMZ341" s="31"/>
      <c r="RNA341" s="31"/>
      <c r="RNB341" s="31"/>
      <c r="RNC341" s="31"/>
      <c r="RND341" s="31"/>
      <c r="RNE341" s="31"/>
      <c r="RNF341" s="31"/>
      <c r="RNG341" s="31"/>
      <c r="RNH341" s="31"/>
      <c r="RNI341" s="31"/>
      <c r="RNJ341" s="31"/>
      <c r="RNK341" s="31"/>
      <c r="RNL341" s="31"/>
      <c r="RNM341" s="31"/>
      <c r="RNN341" s="31"/>
      <c r="RNO341" s="31"/>
      <c r="RNP341" s="31"/>
      <c r="RNQ341" s="31"/>
      <c r="RNR341" s="31"/>
      <c r="RNS341" s="31"/>
      <c r="RNT341" s="31"/>
      <c r="RNU341" s="31"/>
      <c r="RNV341" s="31"/>
      <c r="RNW341" s="31"/>
      <c r="RNX341" s="31"/>
      <c r="RNY341" s="31"/>
      <c r="RNZ341" s="31"/>
      <c r="ROA341" s="31"/>
      <c r="ROB341" s="31"/>
      <c r="ROC341" s="31"/>
      <c r="ROD341" s="31"/>
      <c r="ROE341" s="31"/>
      <c r="ROF341" s="31"/>
      <c r="ROG341" s="31"/>
      <c r="ROH341" s="31"/>
      <c r="ROI341" s="31"/>
      <c r="ROJ341" s="31"/>
      <c r="ROK341" s="31"/>
      <c r="ROL341" s="31"/>
      <c r="ROM341" s="31"/>
      <c r="RON341" s="31"/>
      <c r="ROO341" s="31"/>
      <c r="ROP341" s="31"/>
      <c r="ROQ341" s="31"/>
      <c r="ROR341" s="31"/>
      <c r="ROS341" s="31"/>
      <c r="ROT341" s="31"/>
      <c r="ROU341" s="31"/>
      <c r="ROV341" s="31"/>
      <c r="ROW341" s="31"/>
      <c r="ROX341" s="31"/>
      <c r="ROY341" s="31"/>
      <c r="ROZ341" s="31"/>
      <c r="RPA341" s="31"/>
      <c r="RPB341" s="31"/>
      <c r="RPC341" s="31"/>
      <c r="RPD341" s="31"/>
      <c r="RPE341" s="31"/>
      <c r="RPF341" s="31"/>
      <c r="RPG341" s="31"/>
      <c r="RPH341" s="31"/>
      <c r="RPI341" s="31"/>
      <c r="RPJ341" s="31"/>
      <c r="RPK341" s="31"/>
      <c r="RPL341" s="31"/>
      <c r="RPM341" s="31"/>
      <c r="RPN341" s="31"/>
      <c r="RPO341" s="31"/>
      <c r="RPP341" s="31"/>
      <c r="RPQ341" s="31"/>
      <c r="RPR341" s="31"/>
      <c r="RPS341" s="31"/>
      <c r="RPT341" s="31"/>
      <c r="RPU341" s="31"/>
      <c r="RPV341" s="31"/>
      <c r="RPW341" s="31"/>
      <c r="RPX341" s="31"/>
      <c r="RPY341" s="31"/>
      <c r="RPZ341" s="31"/>
      <c r="RQA341" s="31"/>
      <c r="RQB341" s="31"/>
      <c r="RQC341" s="31"/>
      <c r="RQD341" s="31"/>
      <c r="RQE341" s="31"/>
      <c r="RQF341" s="31"/>
      <c r="RQG341" s="31"/>
      <c r="RQH341" s="31"/>
      <c r="RQI341" s="31"/>
      <c r="RQJ341" s="31"/>
      <c r="RQK341" s="31"/>
      <c r="RQL341" s="31"/>
      <c r="RQM341" s="31"/>
      <c r="RQN341" s="31"/>
      <c r="RQO341" s="31"/>
      <c r="RQP341" s="31"/>
      <c r="RQQ341" s="31"/>
      <c r="RQR341" s="31"/>
      <c r="RQS341" s="31"/>
      <c r="RQT341" s="31"/>
      <c r="RQU341" s="31"/>
      <c r="RQV341" s="31"/>
      <c r="RQW341" s="31"/>
      <c r="RQX341" s="31"/>
      <c r="RQY341" s="31"/>
      <c r="RQZ341" s="31"/>
      <c r="RRA341" s="31"/>
      <c r="RRB341" s="31"/>
      <c r="RRC341" s="31"/>
      <c r="RRD341" s="31"/>
      <c r="RRE341" s="31"/>
      <c r="RRF341" s="31"/>
      <c r="RRG341" s="31"/>
      <c r="RRH341" s="31"/>
      <c r="RRI341" s="31"/>
      <c r="RRJ341" s="31"/>
      <c r="RRK341" s="31"/>
      <c r="RRL341" s="31"/>
      <c r="RRM341" s="31"/>
      <c r="RRN341" s="31"/>
      <c r="RRO341" s="31"/>
      <c r="RRP341" s="31"/>
      <c r="RRQ341" s="31"/>
      <c r="RRR341" s="31"/>
      <c r="RRS341" s="31"/>
      <c r="RRT341" s="31"/>
      <c r="RRU341" s="31"/>
      <c r="RRV341" s="31"/>
      <c r="RRW341" s="31"/>
      <c r="RRX341" s="31"/>
      <c r="RRY341" s="31"/>
      <c r="RRZ341" s="31"/>
      <c r="RSA341" s="31"/>
      <c r="RSB341" s="31"/>
      <c r="RSC341" s="31"/>
      <c r="RSD341" s="31"/>
      <c r="RSE341" s="31"/>
      <c r="RSF341" s="31"/>
      <c r="RSG341" s="31"/>
      <c r="RSH341" s="31"/>
      <c r="RSI341" s="31"/>
      <c r="RSJ341" s="31"/>
      <c r="RSK341" s="31"/>
      <c r="RSL341" s="31"/>
      <c r="RSM341" s="31"/>
      <c r="RSN341" s="31"/>
      <c r="RSO341" s="31"/>
      <c r="RSP341" s="31"/>
      <c r="RSQ341" s="31"/>
      <c r="RSR341" s="31"/>
      <c r="RSS341" s="31"/>
      <c r="RST341" s="31"/>
      <c r="RSU341" s="31"/>
      <c r="RSV341" s="31"/>
      <c r="RSW341" s="31"/>
      <c r="RSX341" s="31"/>
      <c r="RSY341" s="31"/>
      <c r="RSZ341" s="31"/>
      <c r="RTA341" s="31"/>
      <c r="RTB341" s="31"/>
      <c r="RTC341" s="31"/>
      <c r="RTD341" s="31"/>
      <c r="RTE341" s="31"/>
      <c r="RTF341" s="31"/>
      <c r="RTG341" s="31"/>
      <c r="RTH341" s="31"/>
      <c r="RTI341" s="31"/>
      <c r="RTJ341" s="31"/>
      <c r="RTK341" s="31"/>
      <c r="RTL341" s="31"/>
      <c r="RTM341" s="31"/>
      <c r="RTN341" s="31"/>
      <c r="RTO341" s="31"/>
      <c r="RTP341" s="31"/>
      <c r="RTQ341" s="31"/>
      <c r="RTR341" s="31"/>
      <c r="RTS341" s="31"/>
      <c r="RTT341" s="31"/>
      <c r="RTU341" s="31"/>
      <c r="RTV341" s="31"/>
      <c r="RTW341" s="31"/>
      <c r="RTX341" s="31"/>
      <c r="RTY341" s="31"/>
      <c r="RTZ341" s="31"/>
      <c r="RUA341" s="31"/>
      <c r="RUB341" s="31"/>
      <c r="RUC341" s="31"/>
      <c r="RUD341" s="31"/>
      <c r="RUE341" s="31"/>
      <c r="RUF341" s="31"/>
      <c r="RUG341" s="31"/>
      <c r="RUH341" s="31"/>
      <c r="RUI341" s="31"/>
      <c r="RUJ341" s="31"/>
      <c r="RUK341" s="31"/>
      <c r="RUL341" s="31"/>
      <c r="RUM341" s="31"/>
      <c r="RUN341" s="31"/>
      <c r="RUO341" s="31"/>
      <c r="RUP341" s="31"/>
      <c r="RUQ341" s="31"/>
      <c r="RUR341" s="31"/>
      <c r="RUS341" s="31"/>
      <c r="RUT341" s="31"/>
      <c r="RUU341" s="31"/>
      <c r="RUV341" s="31"/>
      <c r="RUW341" s="31"/>
      <c r="RUX341" s="31"/>
      <c r="RUY341" s="31"/>
      <c r="RUZ341" s="31"/>
      <c r="RVA341" s="31"/>
      <c r="RVB341" s="31"/>
      <c r="RVC341" s="31"/>
      <c r="RVD341" s="31"/>
      <c r="RVE341" s="31"/>
      <c r="RVF341" s="31"/>
      <c r="RVG341" s="31"/>
      <c r="RVH341" s="31"/>
      <c r="RVI341" s="31"/>
      <c r="RVJ341" s="31"/>
      <c r="RVK341" s="31"/>
      <c r="RVL341" s="31"/>
      <c r="RVM341" s="31"/>
      <c r="RVN341" s="31"/>
      <c r="RVO341" s="31"/>
      <c r="RVP341" s="31"/>
      <c r="RVQ341" s="31"/>
      <c r="RVR341" s="31"/>
      <c r="RVS341" s="31"/>
      <c r="RVT341" s="31"/>
      <c r="RVU341" s="31"/>
      <c r="RVV341" s="31"/>
      <c r="RVW341" s="31"/>
      <c r="RVX341" s="31"/>
      <c r="RVY341" s="31"/>
      <c r="RVZ341" s="31"/>
      <c r="RWA341" s="31"/>
      <c r="RWB341" s="31"/>
      <c r="RWC341" s="31"/>
      <c r="RWD341" s="31"/>
      <c r="RWE341" s="31"/>
      <c r="RWF341" s="31"/>
      <c r="RWG341" s="31"/>
      <c r="RWH341" s="31"/>
      <c r="RWI341" s="31"/>
      <c r="RWJ341" s="31"/>
      <c r="RWK341" s="31"/>
      <c r="RWL341" s="31"/>
      <c r="RWM341" s="31"/>
      <c r="RWN341" s="31"/>
      <c r="RWO341" s="31"/>
      <c r="RWP341" s="31"/>
      <c r="RWQ341" s="31"/>
      <c r="RWR341" s="31"/>
      <c r="RWS341" s="31"/>
      <c r="RWT341" s="31"/>
      <c r="RWU341" s="31"/>
      <c r="RWV341" s="31"/>
      <c r="RWW341" s="31"/>
      <c r="RWX341" s="31"/>
      <c r="RWY341" s="31"/>
      <c r="RWZ341" s="31"/>
      <c r="RXA341" s="31"/>
      <c r="RXB341" s="31"/>
      <c r="RXC341" s="31"/>
      <c r="RXD341" s="31"/>
      <c r="RXE341" s="31"/>
      <c r="RXF341" s="31"/>
      <c r="RXG341" s="31"/>
      <c r="RXH341" s="31"/>
      <c r="RXI341" s="31"/>
      <c r="RXJ341" s="31"/>
      <c r="RXK341" s="31"/>
      <c r="RXL341" s="31"/>
      <c r="RXM341" s="31"/>
      <c r="RXN341" s="31"/>
      <c r="RXO341" s="31"/>
      <c r="RXP341" s="31"/>
      <c r="RXQ341" s="31"/>
      <c r="RXR341" s="31"/>
      <c r="RXS341" s="31"/>
      <c r="RXT341" s="31"/>
      <c r="RXU341" s="31"/>
      <c r="RXV341" s="31"/>
      <c r="RXW341" s="31"/>
      <c r="RXX341" s="31"/>
      <c r="RXY341" s="31"/>
      <c r="RXZ341" s="31"/>
      <c r="RYA341" s="31"/>
      <c r="RYB341" s="31"/>
      <c r="RYC341" s="31"/>
      <c r="RYD341" s="31"/>
      <c r="RYE341" s="31"/>
      <c r="RYF341" s="31"/>
      <c r="RYG341" s="31"/>
      <c r="RYH341" s="31"/>
      <c r="RYI341" s="31"/>
      <c r="RYJ341" s="31"/>
      <c r="RYK341" s="31"/>
      <c r="RYL341" s="31"/>
      <c r="RYM341" s="31"/>
      <c r="RYN341" s="31"/>
      <c r="RYO341" s="31"/>
      <c r="RYP341" s="31"/>
      <c r="RYQ341" s="31"/>
      <c r="RYR341" s="31"/>
      <c r="RYS341" s="31"/>
      <c r="RYT341" s="31"/>
      <c r="RYU341" s="31"/>
      <c r="RYV341" s="31"/>
      <c r="RYW341" s="31"/>
      <c r="RYX341" s="31"/>
      <c r="RYY341" s="31"/>
      <c r="RYZ341" s="31"/>
      <c r="RZA341" s="31"/>
      <c r="RZB341" s="31"/>
      <c r="RZC341" s="31"/>
      <c r="RZD341" s="31"/>
      <c r="RZE341" s="31"/>
      <c r="RZF341" s="31"/>
      <c r="RZG341" s="31"/>
      <c r="RZH341" s="31"/>
      <c r="RZI341" s="31"/>
      <c r="RZJ341" s="31"/>
      <c r="RZK341" s="31"/>
      <c r="RZL341" s="31"/>
      <c r="RZM341" s="31"/>
      <c r="RZN341" s="31"/>
      <c r="RZO341" s="31"/>
      <c r="RZP341" s="31"/>
      <c r="RZQ341" s="31"/>
      <c r="RZR341" s="31"/>
      <c r="RZS341" s="31"/>
      <c r="RZT341" s="31"/>
      <c r="RZU341" s="31"/>
      <c r="RZV341" s="31"/>
      <c r="RZW341" s="31"/>
      <c r="RZX341" s="31"/>
      <c r="RZY341" s="31"/>
      <c r="RZZ341" s="31"/>
      <c r="SAA341" s="31"/>
      <c r="SAB341" s="31"/>
      <c r="SAC341" s="31"/>
      <c r="SAD341" s="31"/>
      <c r="SAE341" s="31"/>
      <c r="SAF341" s="31"/>
      <c r="SAG341" s="31"/>
      <c r="SAH341" s="31"/>
      <c r="SAI341" s="31"/>
      <c r="SAJ341" s="31"/>
      <c r="SAK341" s="31"/>
      <c r="SAL341" s="31"/>
      <c r="SAM341" s="31"/>
      <c r="SAN341" s="31"/>
      <c r="SAO341" s="31"/>
      <c r="SAP341" s="31"/>
      <c r="SAQ341" s="31"/>
      <c r="SAR341" s="31"/>
      <c r="SAS341" s="31"/>
      <c r="SAT341" s="31"/>
      <c r="SAU341" s="31"/>
      <c r="SAV341" s="31"/>
      <c r="SAW341" s="31"/>
      <c r="SAX341" s="31"/>
      <c r="SAY341" s="31"/>
      <c r="SAZ341" s="31"/>
      <c r="SBA341" s="31"/>
      <c r="SBB341" s="31"/>
      <c r="SBC341" s="31"/>
      <c r="SBD341" s="31"/>
      <c r="SBE341" s="31"/>
      <c r="SBF341" s="31"/>
      <c r="SBG341" s="31"/>
      <c r="SBH341" s="31"/>
      <c r="SBI341" s="31"/>
      <c r="SBJ341" s="31"/>
      <c r="SBK341" s="31"/>
      <c r="SBL341" s="31"/>
      <c r="SBM341" s="31"/>
      <c r="SBN341" s="31"/>
      <c r="SBO341" s="31"/>
      <c r="SBP341" s="31"/>
      <c r="SBQ341" s="31"/>
      <c r="SBR341" s="31"/>
      <c r="SBS341" s="31"/>
      <c r="SBT341" s="31"/>
      <c r="SBU341" s="31"/>
      <c r="SBV341" s="31"/>
      <c r="SBW341" s="31"/>
      <c r="SBX341" s="31"/>
      <c r="SBY341" s="31"/>
      <c r="SBZ341" s="31"/>
      <c r="SCA341" s="31"/>
      <c r="SCB341" s="31"/>
      <c r="SCC341" s="31"/>
      <c r="SCD341" s="31"/>
      <c r="SCE341" s="31"/>
      <c r="SCF341" s="31"/>
      <c r="SCG341" s="31"/>
      <c r="SCH341" s="31"/>
      <c r="SCI341" s="31"/>
      <c r="SCJ341" s="31"/>
      <c r="SCK341" s="31"/>
      <c r="SCL341" s="31"/>
      <c r="SCM341" s="31"/>
      <c r="SCN341" s="31"/>
      <c r="SCO341" s="31"/>
      <c r="SCP341" s="31"/>
      <c r="SCQ341" s="31"/>
      <c r="SCR341" s="31"/>
      <c r="SCS341" s="31"/>
      <c r="SCT341" s="31"/>
      <c r="SCU341" s="31"/>
      <c r="SCV341" s="31"/>
      <c r="SCW341" s="31"/>
      <c r="SCX341" s="31"/>
      <c r="SCY341" s="31"/>
      <c r="SCZ341" s="31"/>
      <c r="SDA341" s="31"/>
      <c r="SDB341" s="31"/>
      <c r="SDC341" s="31"/>
      <c r="SDD341" s="31"/>
      <c r="SDE341" s="31"/>
      <c r="SDF341" s="31"/>
      <c r="SDG341" s="31"/>
      <c r="SDH341" s="31"/>
      <c r="SDI341" s="31"/>
      <c r="SDJ341" s="31"/>
      <c r="SDK341" s="31"/>
      <c r="SDL341" s="31"/>
      <c r="SDM341" s="31"/>
      <c r="SDN341" s="31"/>
      <c r="SDO341" s="31"/>
      <c r="SDP341" s="31"/>
      <c r="SDQ341" s="31"/>
      <c r="SDR341" s="31"/>
      <c r="SDS341" s="31"/>
      <c r="SDT341" s="31"/>
      <c r="SDU341" s="31"/>
      <c r="SDV341" s="31"/>
      <c r="SDW341" s="31"/>
      <c r="SDX341" s="31"/>
      <c r="SDY341" s="31"/>
      <c r="SDZ341" s="31"/>
      <c r="SEA341" s="31"/>
      <c r="SEB341" s="31"/>
      <c r="SEC341" s="31"/>
      <c r="SED341" s="31"/>
      <c r="SEE341" s="31"/>
      <c r="SEF341" s="31"/>
      <c r="SEG341" s="31"/>
      <c r="SEH341" s="31"/>
      <c r="SEI341" s="31"/>
      <c r="SEJ341" s="31"/>
      <c r="SEK341" s="31"/>
      <c r="SEL341" s="31"/>
      <c r="SEM341" s="31"/>
      <c r="SEN341" s="31"/>
      <c r="SEO341" s="31"/>
      <c r="SEP341" s="31"/>
      <c r="SEQ341" s="31"/>
      <c r="SER341" s="31"/>
      <c r="SES341" s="31"/>
      <c r="SET341" s="31"/>
      <c r="SEU341" s="31"/>
      <c r="SEV341" s="31"/>
      <c r="SEW341" s="31"/>
      <c r="SEX341" s="31"/>
      <c r="SEY341" s="31"/>
      <c r="SEZ341" s="31"/>
      <c r="SFA341" s="31"/>
      <c r="SFB341" s="31"/>
      <c r="SFC341" s="31"/>
      <c r="SFD341" s="31"/>
      <c r="SFE341" s="31"/>
      <c r="SFF341" s="31"/>
      <c r="SFG341" s="31"/>
      <c r="SFH341" s="31"/>
      <c r="SFI341" s="31"/>
      <c r="SFJ341" s="31"/>
      <c r="SFK341" s="31"/>
      <c r="SFL341" s="31"/>
      <c r="SFM341" s="31"/>
      <c r="SFN341" s="31"/>
      <c r="SFO341" s="31"/>
      <c r="SFP341" s="31"/>
      <c r="SFQ341" s="31"/>
      <c r="SFR341" s="31"/>
      <c r="SFS341" s="31"/>
      <c r="SFT341" s="31"/>
      <c r="SFU341" s="31"/>
      <c r="SFV341" s="31"/>
      <c r="SFW341" s="31"/>
      <c r="SFX341" s="31"/>
      <c r="SFY341" s="31"/>
      <c r="SFZ341" s="31"/>
      <c r="SGA341" s="31"/>
      <c r="SGB341" s="31"/>
      <c r="SGC341" s="31"/>
      <c r="SGD341" s="31"/>
      <c r="SGE341" s="31"/>
      <c r="SGF341" s="31"/>
      <c r="SGG341" s="31"/>
      <c r="SGH341" s="31"/>
      <c r="SGI341" s="31"/>
      <c r="SGJ341" s="31"/>
      <c r="SGK341" s="31"/>
      <c r="SGL341" s="31"/>
      <c r="SGM341" s="31"/>
      <c r="SGN341" s="31"/>
      <c r="SGO341" s="31"/>
      <c r="SGP341" s="31"/>
      <c r="SGQ341" s="31"/>
      <c r="SGR341" s="31"/>
      <c r="SGS341" s="31"/>
      <c r="SGT341" s="31"/>
      <c r="SGU341" s="31"/>
      <c r="SGV341" s="31"/>
      <c r="SGW341" s="31"/>
      <c r="SGX341" s="31"/>
      <c r="SGY341" s="31"/>
      <c r="SGZ341" s="31"/>
      <c r="SHA341" s="31"/>
      <c r="SHB341" s="31"/>
      <c r="SHC341" s="31"/>
      <c r="SHD341" s="31"/>
      <c r="SHE341" s="31"/>
      <c r="SHF341" s="31"/>
      <c r="SHG341" s="31"/>
      <c r="SHH341" s="31"/>
      <c r="SHI341" s="31"/>
      <c r="SHJ341" s="31"/>
      <c r="SHK341" s="31"/>
      <c r="SHL341" s="31"/>
      <c r="SHM341" s="31"/>
      <c r="SHN341" s="31"/>
      <c r="SHO341" s="31"/>
      <c r="SHP341" s="31"/>
      <c r="SHQ341" s="31"/>
      <c r="SHR341" s="31"/>
      <c r="SHS341" s="31"/>
      <c r="SHT341" s="31"/>
      <c r="SHU341" s="31"/>
      <c r="SHV341" s="31"/>
      <c r="SHW341" s="31"/>
      <c r="SHX341" s="31"/>
      <c r="SHY341" s="31"/>
      <c r="SHZ341" s="31"/>
      <c r="SIA341" s="31"/>
      <c r="SIB341" s="31"/>
      <c r="SIC341" s="31"/>
      <c r="SID341" s="31"/>
      <c r="SIE341" s="31"/>
      <c r="SIF341" s="31"/>
      <c r="SIG341" s="31"/>
      <c r="SIH341" s="31"/>
      <c r="SII341" s="31"/>
      <c r="SIJ341" s="31"/>
      <c r="SIK341" s="31"/>
      <c r="SIL341" s="31"/>
      <c r="SIM341" s="31"/>
      <c r="SIN341" s="31"/>
      <c r="SIO341" s="31"/>
      <c r="SIP341" s="31"/>
      <c r="SIQ341" s="31"/>
      <c r="SIR341" s="31"/>
      <c r="SIS341" s="31"/>
      <c r="SIT341" s="31"/>
      <c r="SIU341" s="31"/>
      <c r="SIV341" s="31"/>
      <c r="SIW341" s="31"/>
      <c r="SIX341" s="31"/>
      <c r="SIY341" s="31"/>
      <c r="SIZ341" s="31"/>
      <c r="SJA341" s="31"/>
      <c r="SJB341" s="31"/>
      <c r="SJC341" s="31"/>
      <c r="SJD341" s="31"/>
      <c r="SJE341" s="31"/>
      <c r="SJF341" s="31"/>
      <c r="SJG341" s="31"/>
      <c r="SJH341" s="31"/>
      <c r="SJI341" s="31"/>
      <c r="SJJ341" s="31"/>
      <c r="SJK341" s="31"/>
      <c r="SJL341" s="31"/>
      <c r="SJM341" s="31"/>
      <c r="SJN341" s="31"/>
      <c r="SJO341" s="31"/>
      <c r="SJP341" s="31"/>
      <c r="SJQ341" s="31"/>
      <c r="SJR341" s="31"/>
      <c r="SJS341" s="31"/>
      <c r="SJT341" s="31"/>
      <c r="SJU341" s="31"/>
      <c r="SJV341" s="31"/>
      <c r="SJW341" s="31"/>
      <c r="SJX341" s="31"/>
      <c r="SJY341" s="31"/>
      <c r="SJZ341" s="31"/>
      <c r="SKA341" s="31"/>
      <c r="SKB341" s="31"/>
      <c r="SKC341" s="31"/>
      <c r="SKD341" s="31"/>
      <c r="SKE341" s="31"/>
      <c r="SKF341" s="31"/>
      <c r="SKG341" s="31"/>
      <c r="SKH341" s="31"/>
      <c r="SKI341" s="31"/>
      <c r="SKJ341" s="31"/>
      <c r="SKK341" s="31"/>
      <c r="SKL341" s="31"/>
      <c r="SKM341" s="31"/>
      <c r="SKN341" s="31"/>
      <c r="SKO341" s="31"/>
      <c r="SKP341" s="31"/>
      <c r="SKQ341" s="31"/>
      <c r="SKR341" s="31"/>
      <c r="SKS341" s="31"/>
      <c r="SKT341" s="31"/>
      <c r="SKU341" s="31"/>
      <c r="SKV341" s="31"/>
      <c r="SKW341" s="31"/>
      <c r="SKX341" s="31"/>
      <c r="SKY341" s="31"/>
      <c r="SKZ341" s="31"/>
      <c r="SLA341" s="31"/>
      <c r="SLB341" s="31"/>
      <c r="SLC341" s="31"/>
      <c r="SLD341" s="31"/>
      <c r="SLE341" s="31"/>
      <c r="SLF341" s="31"/>
      <c r="SLG341" s="31"/>
      <c r="SLH341" s="31"/>
      <c r="SLI341" s="31"/>
      <c r="SLJ341" s="31"/>
      <c r="SLK341" s="31"/>
      <c r="SLL341" s="31"/>
      <c r="SLM341" s="31"/>
      <c r="SLN341" s="31"/>
      <c r="SLO341" s="31"/>
      <c r="SLP341" s="31"/>
      <c r="SLQ341" s="31"/>
      <c r="SLR341" s="31"/>
      <c r="SLS341" s="31"/>
      <c r="SLT341" s="31"/>
      <c r="SLU341" s="31"/>
      <c r="SLV341" s="31"/>
      <c r="SLW341" s="31"/>
      <c r="SLX341" s="31"/>
      <c r="SLY341" s="31"/>
      <c r="SLZ341" s="31"/>
      <c r="SMA341" s="31"/>
      <c r="SMB341" s="31"/>
      <c r="SMC341" s="31"/>
      <c r="SMD341" s="31"/>
      <c r="SME341" s="31"/>
      <c r="SMF341" s="31"/>
      <c r="SMG341" s="31"/>
      <c r="SMH341" s="31"/>
      <c r="SMI341" s="31"/>
      <c r="SMJ341" s="31"/>
      <c r="SMK341" s="31"/>
      <c r="SML341" s="31"/>
      <c r="SMM341" s="31"/>
      <c r="SMN341" s="31"/>
      <c r="SMO341" s="31"/>
      <c r="SMP341" s="31"/>
      <c r="SMQ341" s="31"/>
      <c r="SMR341" s="31"/>
      <c r="SMS341" s="31"/>
      <c r="SMT341" s="31"/>
      <c r="SMU341" s="31"/>
      <c r="SMV341" s="31"/>
      <c r="SMW341" s="31"/>
      <c r="SMX341" s="31"/>
      <c r="SMY341" s="31"/>
      <c r="SMZ341" s="31"/>
      <c r="SNA341" s="31"/>
      <c r="SNB341" s="31"/>
      <c r="SNC341" s="31"/>
      <c r="SND341" s="31"/>
      <c r="SNE341" s="31"/>
      <c r="SNF341" s="31"/>
      <c r="SNG341" s="31"/>
      <c r="SNH341" s="31"/>
      <c r="SNI341" s="31"/>
      <c r="SNJ341" s="31"/>
      <c r="SNK341" s="31"/>
      <c r="SNL341" s="31"/>
      <c r="SNM341" s="31"/>
      <c r="SNN341" s="31"/>
      <c r="SNO341" s="31"/>
      <c r="SNP341" s="31"/>
      <c r="SNQ341" s="31"/>
      <c r="SNR341" s="31"/>
      <c r="SNS341" s="31"/>
      <c r="SNT341" s="31"/>
      <c r="SNU341" s="31"/>
      <c r="SNV341" s="31"/>
      <c r="SNW341" s="31"/>
      <c r="SNX341" s="31"/>
      <c r="SNY341" s="31"/>
      <c r="SNZ341" s="31"/>
      <c r="SOA341" s="31"/>
      <c r="SOB341" s="31"/>
      <c r="SOC341" s="31"/>
      <c r="SOD341" s="31"/>
      <c r="SOE341" s="31"/>
      <c r="SOF341" s="31"/>
      <c r="SOG341" s="31"/>
      <c r="SOH341" s="31"/>
      <c r="SOI341" s="31"/>
      <c r="SOJ341" s="31"/>
      <c r="SOK341" s="31"/>
      <c r="SOL341" s="31"/>
      <c r="SOM341" s="31"/>
      <c r="SON341" s="31"/>
      <c r="SOO341" s="31"/>
      <c r="SOP341" s="31"/>
      <c r="SOQ341" s="31"/>
      <c r="SOR341" s="31"/>
      <c r="SOS341" s="31"/>
      <c r="SOT341" s="31"/>
      <c r="SOU341" s="31"/>
      <c r="SOV341" s="31"/>
      <c r="SOW341" s="31"/>
      <c r="SOX341" s="31"/>
      <c r="SOY341" s="31"/>
      <c r="SOZ341" s="31"/>
      <c r="SPA341" s="31"/>
      <c r="SPB341" s="31"/>
      <c r="SPC341" s="31"/>
      <c r="SPD341" s="31"/>
      <c r="SPE341" s="31"/>
      <c r="SPF341" s="31"/>
      <c r="SPG341" s="31"/>
      <c r="SPH341" s="31"/>
      <c r="SPI341" s="31"/>
      <c r="SPJ341" s="31"/>
      <c r="SPK341" s="31"/>
      <c r="SPL341" s="31"/>
      <c r="SPM341" s="31"/>
      <c r="SPN341" s="31"/>
      <c r="SPO341" s="31"/>
      <c r="SPP341" s="31"/>
      <c r="SPQ341" s="31"/>
      <c r="SPR341" s="31"/>
      <c r="SPS341" s="31"/>
      <c r="SPT341" s="31"/>
      <c r="SPU341" s="31"/>
      <c r="SPV341" s="31"/>
      <c r="SPW341" s="31"/>
      <c r="SPX341" s="31"/>
      <c r="SPY341" s="31"/>
      <c r="SPZ341" s="31"/>
      <c r="SQA341" s="31"/>
      <c r="SQB341" s="31"/>
      <c r="SQC341" s="31"/>
      <c r="SQD341" s="31"/>
      <c r="SQE341" s="31"/>
      <c r="SQF341" s="31"/>
      <c r="SQG341" s="31"/>
      <c r="SQH341" s="31"/>
      <c r="SQI341" s="31"/>
      <c r="SQJ341" s="31"/>
      <c r="SQK341" s="31"/>
      <c r="SQL341" s="31"/>
      <c r="SQM341" s="31"/>
      <c r="SQN341" s="31"/>
      <c r="SQO341" s="31"/>
      <c r="SQP341" s="31"/>
      <c r="SQQ341" s="31"/>
      <c r="SQR341" s="31"/>
      <c r="SQS341" s="31"/>
      <c r="SQT341" s="31"/>
      <c r="SQU341" s="31"/>
      <c r="SQV341" s="31"/>
      <c r="SQW341" s="31"/>
      <c r="SQX341" s="31"/>
      <c r="SQY341" s="31"/>
      <c r="SQZ341" s="31"/>
      <c r="SRA341" s="31"/>
      <c r="SRB341" s="31"/>
      <c r="SRC341" s="31"/>
      <c r="SRD341" s="31"/>
      <c r="SRE341" s="31"/>
      <c r="SRF341" s="31"/>
      <c r="SRG341" s="31"/>
      <c r="SRH341" s="31"/>
      <c r="SRI341" s="31"/>
      <c r="SRJ341" s="31"/>
      <c r="SRK341" s="31"/>
      <c r="SRL341" s="31"/>
      <c r="SRM341" s="31"/>
      <c r="SRN341" s="31"/>
      <c r="SRO341" s="31"/>
      <c r="SRP341" s="31"/>
      <c r="SRQ341" s="31"/>
      <c r="SRR341" s="31"/>
      <c r="SRS341" s="31"/>
      <c r="SRT341" s="31"/>
      <c r="SRU341" s="31"/>
      <c r="SRV341" s="31"/>
      <c r="SRW341" s="31"/>
      <c r="SRX341" s="31"/>
      <c r="SRY341" s="31"/>
      <c r="SRZ341" s="31"/>
      <c r="SSA341" s="31"/>
      <c r="SSB341" s="31"/>
      <c r="SSC341" s="31"/>
      <c r="SSD341" s="31"/>
      <c r="SSE341" s="31"/>
      <c r="SSF341" s="31"/>
      <c r="SSG341" s="31"/>
      <c r="SSH341" s="31"/>
      <c r="SSI341" s="31"/>
      <c r="SSJ341" s="31"/>
      <c r="SSK341" s="31"/>
      <c r="SSL341" s="31"/>
      <c r="SSM341" s="31"/>
      <c r="SSN341" s="31"/>
      <c r="SSO341" s="31"/>
      <c r="SSP341" s="31"/>
      <c r="SSQ341" s="31"/>
      <c r="SSR341" s="31"/>
      <c r="SSS341" s="31"/>
      <c r="SST341" s="31"/>
      <c r="SSU341" s="31"/>
      <c r="SSV341" s="31"/>
      <c r="SSW341" s="31"/>
      <c r="SSX341" s="31"/>
      <c r="SSY341" s="31"/>
      <c r="SSZ341" s="31"/>
      <c r="STA341" s="31"/>
      <c r="STB341" s="31"/>
      <c r="STC341" s="31"/>
      <c r="STD341" s="31"/>
      <c r="STE341" s="31"/>
      <c r="STF341" s="31"/>
      <c r="STG341" s="31"/>
      <c r="STH341" s="31"/>
      <c r="STI341" s="31"/>
      <c r="STJ341" s="31"/>
      <c r="STK341" s="31"/>
      <c r="STL341" s="31"/>
      <c r="STM341" s="31"/>
      <c r="STN341" s="31"/>
      <c r="STO341" s="31"/>
      <c r="STP341" s="31"/>
      <c r="STQ341" s="31"/>
      <c r="STR341" s="31"/>
      <c r="STS341" s="31"/>
      <c r="STT341" s="31"/>
      <c r="STU341" s="31"/>
      <c r="STV341" s="31"/>
      <c r="STW341" s="31"/>
      <c r="STX341" s="31"/>
      <c r="STY341" s="31"/>
      <c r="STZ341" s="31"/>
      <c r="SUA341" s="31"/>
      <c r="SUB341" s="31"/>
      <c r="SUC341" s="31"/>
      <c r="SUD341" s="31"/>
      <c r="SUE341" s="31"/>
      <c r="SUF341" s="31"/>
      <c r="SUG341" s="31"/>
      <c r="SUH341" s="31"/>
      <c r="SUI341" s="31"/>
      <c r="SUJ341" s="31"/>
      <c r="SUK341" s="31"/>
      <c r="SUL341" s="31"/>
      <c r="SUM341" s="31"/>
      <c r="SUN341" s="31"/>
      <c r="SUO341" s="31"/>
      <c r="SUP341" s="31"/>
      <c r="SUQ341" s="31"/>
      <c r="SUR341" s="31"/>
      <c r="SUS341" s="31"/>
      <c r="SUT341" s="31"/>
      <c r="SUU341" s="31"/>
      <c r="SUV341" s="31"/>
      <c r="SUW341" s="31"/>
      <c r="SUX341" s="31"/>
      <c r="SUY341" s="31"/>
      <c r="SUZ341" s="31"/>
      <c r="SVA341" s="31"/>
      <c r="SVB341" s="31"/>
      <c r="SVC341" s="31"/>
      <c r="SVD341" s="31"/>
      <c r="SVE341" s="31"/>
      <c r="SVF341" s="31"/>
      <c r="SVG341" s="31"/>
      <c r="SVH341" s="31"/>
      <c r="SVI341" s="31"/>
      <c r="SVJ341" s="31"/>
      <c r="SVK341" s="31"/>
      <c r="SVL341" s="31"/>
      <c r="SVM341" s="31"/>
      <c r="SVN341" s="31"/>
      <c r="SVO341" s="31"/>
      <c r="SVP341" s="31"/>
      <c r="SVQ341" s="31"/>
      <c r="SVR341" s="31"/>
      <c r="SVS341" s="31"/>
      <c r="SVT341" s="31"/>
      <c r="SVU341" s="31"/>
      <c r="SVV341" s="31"/>
      <c r="SVW341" s="31"/>
      <c r="SVX341" s="31"/>
      <c r="SVY341" s="31"/>
      <c r="SVZ341" s="31"/>
      <c r="SWA341" s="31"/>
      <c r="SWB341" s="31"/>
      <c r="SWC341" s="31"/>
      <c r="SWD341" s="31"/>
      <c r="SWE341" s="31"/>
      <c r="SWF341" s="31"/>
      <c r="SWG341" s="31"/>
      <c r="SWH341" s="31"/>
      <c r="SWI341" s="31"/>
      <c r="SWJ341" s="31"/>
      <c r="SWK341" s="31"/>
      <c r="SWL341" s="31"/>
      <c r="SWM341" s="31"/>
      <c r="SWN341" s="31"/>
      <c r="SWO341" s="31"/>
      <c r="SWP341" s="31"/>
      <c r="SWQ341" s="31"/>
      <c r="SWR341" s="31"/>
      <c r="SWS341" s="31"/>
      <c r="SWT341" s="31"/>
      <c r="SWU341" s="31"/>
      <c r="SWV341" s="31"/>
      <c r="SWW341" s="31"/>
      <c r="SWX341" s="31"/>
      <c r="SWY341" s="31"/>
      <c r="SWZ341" s="31"/>
      <c r="SXA341" s="31"/>
      <c r="SXB341" s="31"/>
      <c r="SXC341" s="31"/>
      <c r="SXD341" s="31"/>
      <c r="SXE341" s="31"/>
      <c r="SXF341" s="31"/>
      <c r="SXG341" s="31"/>
      <c r="SXH341" s="31"/>
      <c r="SXI341" s="31"/>
      <c r="SXJ341" s="31"/>
      <c r="SXK341" s="31"/>
      <c r="SXL341" s="31"/>
      <c r="SXM341" s="31"/>
      <c r="SXN341" s="31"/>
      <c r="SXO341" s="31"/>
      <c r="SXP341" s="31"/>
      <c r="SXQ341" s="31"/>
      <c r="SXR341" s="31"/>
      <c r="SXS341" s="31"/>
      <c r="SXT341" s="31"/>
      <c r="SXU341" s="31"/>
      <c r="SXV341" s="31"/>
      <c r="SXW341" s="31"/>
      <c r="SXX341" s="31"/>
      <c r="SXY341" s="31"/>
      <c r="SXZ341" s="31"/>
      <c r="SYA341" s="31"/>
      <c r="SYB341" s="31"/>
      <c r="SYC341" s="31"/>
      <c r="SYD341" s="31"/>
      <c r="SYE341" s="31"/>
      <c r="SYF341" s="31"/>
      <c r="SYG341" s="31"/>
      <c r="SYH341" s="31"/>
      <c r="SYI341" s="31"/>
      <c r="SYJ341" s="31"/>
      <c r="SYK341" s="31"/>
      <c r="SYL341" s="31"/>
      <c r="SYM341" s="31"/>
      <c r="SYN341" s="31"/>
      <c r="SYO341" s="31"/>
      <c r="SYP341" s="31"/>
      <c r="SYQ341" s="31"/>
      <c r="SYR341" s="31"/>
      <c r="SYS341" s="31"/>
      <c r="SYT341" s="31"/>
      <c r="SYU341" s="31"/>
      <c r="SYV341" s="31"/>
      <c r="SYW341" s="31"/>
      <c r="SYX341" s="31"/>
      <c r="SYY341" s="31"/>
      <c r="SYZ341" s="31"/>
      <c r="SZA341" s="31"/>
      <c r="SZB341" s="31"/>
      <c r="SZC341" s="31"/>
      <c r="SZD341" s="31"/>
      <c r="SZE341" s="31"/>
      <c r="SZF341" s="31"/>
      <c r="SZG341" s="31"/>
      <c r="SZH341" s="31"/>
      <c r="SZI341" s="31"/>
      <c r="SZJ341" s="31"/>
      <c r="SZK341" s="31"/>
      <c r="SZL341" s="31"/>
      <c r="SZM341" s="31"/>
      <c r="SZN341" s="31"/>
      <c r="SZO341" s="31"/>
      <c r="SZP341" s="31"/>
      <c r="SZQ341" s="31"/>
      <c r="SZR341" s="31"/>
      <c r="SZS341" s="31"/>
      <c r="SZT341" s="31"/>
      <c r="SZU341" s="31"/>
      <c r="SZV341" s="31"/>
      <c r="SZW341" s="31"/>
      <c r="SZX341" s="31"/>
      <c r="SZY341" s="31"/>
      <c r="SZZ341" s="31"/>
      <c r="TAA341" s="31"/>
      <c r="TAB341" s="31"/>
      <c r="TAC341" s="31"/>
      <c r="TAD341" s="31"/>
      <c r="TAE341" s="31"/>
      <c r="TAF341" s="31"/>
      <c r="TAG341" s="31"/>
      <c r="TAH341" s="31"/>
      <c r="TAI341" s="31"/>
      <c r="TAJ341" s="31"/>
      <c r="TAK341" s="31"/>
      <c r="TAL341" s="31"/>
      <c r="TAM341" s="31"/>
      <c r="TAN341" s="31"/>
      <c r="TAO341" s="31"/>
      <c r="TAP341" s="31"/>
      <c r="TAQ341" s="31"/>
      <c r="TAR341" s="31"/>
      <c r="TAS341" s="31"/>
      <c r="TAT341" s="31"/>
      <c r="TAU341" s="31"/>
      <c r="TAV341" s="31"/>
      <c r="TAW341" s="31"/>
      <c r="TAX341" s="31"/>
      <c r="TAY341" s="31"/>
      <c r="TAZ341" s="31"/>
      <c r="TBA341" s="31"/>
      <c r="TBB341" s="31"/>
      <c r="TBC341" s="31"/>
      <c r="TBD341" s="31"/>
      <c r="TBE341" s="31"/>
      <c r="TBF341" s="31"/>
      <c r="TBG341" s="31"/>
      <c r="TBH341" s="31"/>
      <c r="TBI341" s="31"/>
      <c r="TBJ341" s="31"/>
      <c r="TBK341" s="31"/>
      <c r="TBL341" s="31"/>
      <c r="TBM341" s="31"/>
      <c r="TBN341" s="31"/>
      <c r="TBO341" s="31"/>
      <c r="TBP341" s="31"/>
      <c r="TBQ341" s="31"/>
      <c r="TBR341" s="31"/>
      <c r="TBS341" s="31"/>
      <c r="TBT341" s="31"/>
      <c r="TBU341" s="31"/>
      <c r="TBV341" s="31"/>
      <c r="TBW341" s="31"/>
      <c r="TBX341" s="31"/>
      <c r="TBY341" s="31"/>
      <c r="TBZ341" s="31"/>
      <c r="TCA341" s="31"/>
      <c r="TCB341" s="31"/>
      <c r="TCC341" s="31"/>
      <c r="TCD341" s="31"/>
      <c r="TCE341" s="31"/>
      <c r="TCF341" s="31"/>
      <c r="TCG341" s="31"/>
      <c r="TCH341" s="31"/>
      <c r="TCI341" s="31"/>
      <c r="TCJ341" s="31"/>
      <c r="TCK341" s="31"/>
      <c r="TCL341" s="31"/>
      <c r="TCM341" s="31"/>
      <c r="TCN341" s="31"/>
      <c r="TCO341" s="31"/>
      <c r="TCP341" s="31"/>
      <c r="TCQ341" s="31"/>
      <c r="TCR341" s="31"/>
      <c r="TCS341" s="31"/>
      <c r="TCT341" s="31"/>
      <c r="TCU341" s="31"/>
      <c r="TCV341" s="31"/>
      <c r="TCW341" s="31"/>
      <c r="TCX341" s="31"/>
      <c r="TCY341" s="31"/>
      <c r="TCZ341" s="31"/>
      <c r="TDA341" s="31"/>
      <c r="TDB341" s="31"/>
      <c r="TDC341" s="31"/>
      <c r="TDD341" s="31"/>
      <c r="TDE341" s="31"/>
      <c r="TDF341" s="31"/>
      <c r="TDG341" s="31"/>
      <c r="TDH341" s="31"/>
      <c r="TDI341" s="31"/>
      <c r="TDJ341" s="31"/>
      <c r="TDK341" s="31"/>
      <c r="TDL341" s="31"/>
      <c r="TDM341" s="31"/>
      <c r="TDN341" s="31"/>
      <c r="TDO341" s="31"/>
      <c r="TDP341" s="31"/>
      <c r="TDQ341" s="31"/>
      <c r="TDR341" s="31"/>
      <c r="TDS341" s="31"/>
      <c r="TDT341" s="31"/>
      <c r="TDU341" s="31"/>
      <c r="TDV341" s="31"/>
      <c r="TDW341" s="31"/>
      <c r="TDX341" s="31"/>
      <c r="TDY341" s="31"/>
      <c r="TDZ341" s="31"/>
      <c r="TEA341" s="31"/>
      <c r="TEB341" s="31"/>
      <c r="TEC341" s="31"/>
      <c r="TED341" s="31"/>
      <c r="TEE341" s="31"/>
      <c r="TEF341" s="31"/>
      <c r="TEG341" s="31"/>
      <c r="TEH341" s="31"/>
      <c r="TEI341" s="31"/>
      <c r="TEJ341" s="31"/>
      <c r="TEK341" s="31"/>
      <c r="TEL341" s="31"/>
      <c r="TEM341" s="31"/>
      <c r="TEN341" s="31"/>
      <c r="TEO341" s="31"/>
      <c r="TEP341" s="31"/>
      <c r="TEQ341" s="31"/>
      <c r="TER341" s="31"/>
      <c r="TES341" s="31"/>
      <c r="TET341" s="31"/>
      <c r="TEU341" s="31"/>
      <c r="TEV341" s="31"/>
      <c r="TEW341" s="31"/>
      <c r="TEX341" s="31"/>
      <c r="TEY341" s="31"/>
      <c r="TEZ341" s="31"/>
      <c r="TFA341" s="31"/>
      <c r="TFB341" s="31"/>
      <c r="TFC341" s="31"/>
      <c r="TFD341" s="31"/>
      <c r="TFE341" s="31"/>
      <c r="TFF341" s="31"/>
      <c r="TFG341" s="31"/>
      <c r="TFH341" s="31"/>
      <c r="TFI341" s="31"/>
      <c r="TFJ341" s="31"/>
      <c r="TFK341" s="31"/>
      <c r="TFL341" s="31"/>
      <c r="TFM341" s="31"/>
      <c r="TFN341" s="31"/>
      <c r="TFO341" s="31"/>
      <c r="TFP341" s="31"/>
      <c r="TFQ341" s="31"/>
      <c r="TFR341" s="31"/>
      <c r="TFS341" s="31"/>
      <c r="TFT341" s="31"/>
      <c r="TFU341" s="31"/>
      <c r="TFV341" s="31"/>
      <c r="TFW341" s="31"/>
      <c r="TFX341" s="31"/>
      <c r="TFY341" s="31"/>
      <c r="TFZ341" s="31"/>
      <c r="TGA341" s="31"/>
      <c r="TGB341" s="31"/>
      <c r="TGC341" s="31"/>
      <c r="TGD341" s="31"/>
      <c r="TGE341" s="31"/>
      <c r="TGF341" s="31"/>
      <c r="TGG341" s="31"/>
      <c r="TGH341" s="31"/>
      <c r="TGI341" s="31"/>
      <c r="TGJ341" s="31"/>
      <c r="TGK341" s="31"/>
      <c r="TGL341" s="31"/>
      <c r="TGM341" s="31"/>
      <c r="TGN341" s="31"/>
      <c r="TGO341" s="31"/>
      <c r="TGP341" s="31"/>
      <c r="TGQ341" s="31"/>
      <c r="TGR341" s="31"/>
      <c r="TGS341" s="31"/>
      <c r="TGT341" s="31"/>
      <c r="TGU341" s="31"/>
      <c r="TGV341" s="31"/>
      <c r="TGW341" s="31"/>
      <c r="TGX341" s="31"/>
      <c r="TGY341" s="31"/>
      <c r="TGZ341" s="31"/>
      <c r="THA341" s="31"/>
      <c r="THB341" s="31"/>
      <c r="THC341" s="31"/>
      <c r="THD341" s="31"/>
      <c r="THE341" s="31"/>
      <c r="THF341" s="31"/>
      <c r="THG341" s="31"/>
      <c r="THH341" s="31"/>
      <c r="THI341" s="31"/>
      <c r="THJ341" s="31"/>
      <c r="THK341" s="31"/>
      <c r="THL341" s="31"/>
      <c r="THM341" s="31"/>
      <c r="THN341" s="31"/>
      <c r="THO341" s="31"/>
      <c r="THP341" s="31"/>
      <c r="THQ341" s="31"/>
      <c r="THR341" s="31"/>
      <c r="THS341" s="31"/>
      <c r="THT341" s="31"/>
      <c r="THU341" s="31"/>
      <c r="THV341" s="31"/>
      <c r="THW341" s="31"/>
      <c r="THX341" s="31"/>
      <c r="THY341" s="31"/>
      <c r="THZ341" s="31"/>
      <c r="TIA341" s="31"/>
      <c r="TIB341" s="31"/>
      <c r="TIC341" s="31"/>
      <c r="TID341" s="31"/>
      <c r="TIE341" s="31"/>
      <c r="TIF341" s="31"/>
      <c r="TIG341" s="31"/>
      <c r="TIH341" s="31"/>
      <c r="TII341" s="31"/>
      <c r="TIJ341" s="31"/>
      <c r="TIK341" s="31"/>
      <c r="TIL341" s="31"/>
      <c r="TIM341" s="31"/>
      <c r="TIN341" s="31"/>
      <c r="TIO341" s="31"/>
      <c r="TIP341" s="31"/>
      <c r="TIQ341" s="31"/>
      <c r="TIR341" s="31"/>
      <c r="TIS341" s="31"/>
      <c r="TIT341" s="31"/>
      <c r="TIU341" s="31"/>
      <c r="TIV341" s="31"/>
      <c r="TIW341" s="31"/>
      <c r="TIX341" s="31"/>
      <c r="TIY341" s="31"/>
      <c r="TIZ341" s="31"/>
      <c r="TJA341" s="31"/>
      <c r="TJB341" s="31"/>
      <c r="TJC341" s="31"/>
      <c r="TJD341" s="31"/>
      <c r="TJE341" s="31"/>
      <c r="TJF341" s="31"/>
      <c r="TJG341" s="31"/>
      <c r="TJH341" s="31"/>
      <c r="TJI341" s="31"/>
      <c r="TJJ341" s="31"/>
      <c r="TJK341" s="31"/>
      <c r="TJL341" s="31"/>
      <c r="TJM341" s="31"/>
      <c r="TJN341" s="31"/>
      <c r="TJO341" s="31"/>
      <c r="TJP341" s="31"/>
      <c r="TJQ341" s="31"/>
      <c r="TJR341" s="31"/>
      <c r="TJS341" s="31"/>
      <c r="TJT341" s="31"/>
      <c r="TJU341" s="31"/>
      <c r="TJV341" s="31"/>
      <c r="TJW341" s="31"/>
      <c r="TJX341" s="31"/>
      <c r="TJY341" s="31"/>
      <c r="TJZ341" s="31"/>
      <c r="TKA341" s="31"/>
      <c r="TKB341" s="31"/>
      <c r="TKC341" s="31"/>
      <c r="TKD341" s="31"/>
      <c r="TKE341" s="31"/>
      <c r="TKF341" s="31"/>
      <c r="TKG341" s="31"/>
      <c r="TKH341" s="31"/>
      <c r="TKI341" s="31"/>
      <c r="TKJ341" s="31"/>
      <c r="TKK341" s="31"/>
      <c r="TKL341" s="31"/>
      <c r="TKM341" s="31"/>
      <c r="TKN341" s="31"/>
      <c r="TKO341" s="31"/>
      <c r="TKP341" s="31"/>
      <c r="TKQ341" s="31"/>
      <c r="TKR341" s="31"/>
      <c r="TKS341" s="31"/>
      <c r="TKT341" s="31"/>
      <c r="TKU341" s="31"/>
      <c r="TKV341" s="31"/>
      <c r="TKW341" s="31"/>
      <c r="TKX341" s="31"/>
      <c r="TKY341" s="31"/>
      <c r="TKZ341" s="31"/>
      <c r="TLA341" s="31"/>
      <c r="TLB341" s="31"/>
      <c r="TLC341" s="31"/>
      <c r="TLD341" s="31"/>
      <c r="TLE341" s="31"/>
      <c r="TLF341" s="31"/>
      <c r="TLG341" s="31"/>
      <c r="TLH341" s="31"/>
      <c r="TLI341" s="31"/>
      <c r="TLJ341" s="31"/>
      <c r="TLK341" s="31"/>
      <c r="TLL341" s="31"/>
      <c r="TLM341" s="31"/>
      <c r="TLN341" s="31"/>
      <c r="TLO341" s="31"/>
      <c r="TLP341" s="31"/>
      <c r="TLQ341" s="31"/>
      <c r="TLR341" s="31"/>
      <c r="TLS341" s="31"/>
      <c r="TLT341" s="31"/>
      <c r="TLU341" s="31"/>
      <c r="TLV341" s="31"/>
      <c r="TLW341" s="31"/>
      <c r="TLX341" s="31"/>
      <c r="TLY341" s="31"/>
      <c r="TLZ341" s="31"/>
      <c r="TMA341" s="31"/>
      <c r="TMB341" s="31"/>
      <c r="TMC341" s="31"/>
      <c r="TMD341" s="31"/>
      <c r="TME341" s="31"/>
      <c r="TMF341" s="31"/>
      <c r="TMG341" s="31"/>
      <c r="TMH341" s="31"/>
      <c r="TMI341" s="31"/>
      <c r="TMJ341" s="31"/>
      <c r="TMK341" s="31"/>
      <c r="TML341" s="31"/>
      <c r="TMM341" s="31"/>
      <c r="TMN341" s="31"/>
      <c r="TMO341" s="31"/>
      <c r="TMP341" s="31"/>
      <c r="TMQ341" s="31"/>
      <c r="TMR341" s="31"/>
      <c r="TMS341" s="31"/>
      <c r="TMT341" s="31"/>
      <c r="TMU341" s="31"/>
      <c r="TMV341" s="31"/>
      <c r="TMW341" s="31"/>
      <c r="TMX341" s="31"/>
      <c r="TMY341" s="31"/>
      <c r="TMZ341" s="31"/>
      <c r="TNA341" s="31"/>
      <c r="TNB341" s="31"/>
      <c r="TNC341" s="31"/>
      <c r="TND341" s="31"/>
      <c r="TNE341" s="31"/>
      <c r="TNF341" s="31"/>
      <c r="TNG341" s="31"/>
      <c r="TNH341" s="31"/>
      <c r="TNI341" s="31"/>
      <c r="TNJ341" s="31"/>
      <c r="TNK341" s="31"/>
      <c r="TNL341" s="31"/>
      <c r="TNM341" s="31"/>
      <c r="TNN341" s="31"/>
      <c r="TNO341" s="31"/>
      <c r="TNP341" s="31"/>
      <c r="TNQ341" s="31"/>
      <c r="TNR341" s="31"/>
      <c r="TNS341" s="31"/>
      <c r="TNT341" s="31"/>
      <c r="TNU341" s="31"/>
      <c r="TNV341" s="31"/>
      <c r="TNW341" s="31"/>
      <c r="TNX341" s="31"/>
      <c r="TNY341" s="31"/>
      <c r="TNZ341" s="31"/>
      <c r="TOA341" s="31"/>
      <c r="TOB341" s="31"/>
      <c r="TOC341" s="31"/>
      <c r="TOD341" s="31"/>
      <c r="TOE341" s="31"/>
      <c r="TOF341" s="31"/>
      <c r="TOG341" s="31"/>
      <c r="TOH341" s="31"/>
      <c r="TOI341" s="31"/>
      <c r="TOJ341" s="31"/>
      <c r="TOK341" s="31"/>
      <c r="TOL341" s="31"/>
      <c r="TOM341" s="31"/>
      <c r="TON341" s="31"/>
      <c r="TOO341" s="31"/>
      <c r="TOP341" s="31"/>
      <c r="TOQ341" s="31"/>
      <c r="TOR341" s="31"/>
      <c r="TOS341" s="31"/>
      <c r="TOT341" s="31"/>
      <c r="TOU341" s="31"/>
      <c r="TOV341" s="31"/>
      <c r="TOW341" s="31"/>
      <c r="TOX341" s="31"/>
      <c r="TOY341" s="31"/>
      <c r="TOZ341" s="31"/>
      <c r="TPA341" s="31"/>
      <c r="TPB341" s="31"/>
      <c r="TPC341" s="31"/>
      <c r="TPD341" s="31"/>
      <c r="TPE341" s="31"/>
      <c r="TPF341" s="31"/>
      <c r="TPG341" s="31"/>
      <c r="TPH341" s="31"/>
      <c r="TPI341" s="31"/>
      <c r="TPJ341" s="31"/>
      <c r="TPK341" s="31"/>
      <c r="TPL341" s="31"/>
      <c r="TPM341" s="31"/>
      <c r="TPN341" s="31"/>
      <c r="TPO341" s="31"/>
      <c r="TPP341" s="31"/>
      <c r="TPQ341" s="31"/>
      <c r="TPR341" s="31"/>
      <c r="TPS341" s="31"/>
      <c r="TPT341" s="31"/>
      <c r="TPU341" s="31"/>
      <c r="TPV341" s="31"/>
      <c r="TPW341" s="31"/>
      <c r="TPX341" s="31"/>
      <c r="TPY341" s="31"/>
      <c r="TPZ341" s="31"/>
      <c r="TQA341" s="31"/>
      <c r="TQB341" s="31"/>
      <c r="TQC341" s="31"/>
      <c r="TQD341" s="31"/>
      <c r="TQE341" s="31"/>
      <c r="TQF341" s="31"/>
      <c r="TQG341" s="31"/>
      <c r="TQH341" s="31"/>
      <c r="TQI341" s="31"/>
      <c r="TQJ341" s="31"/>
      <c r="TQK341" s="31"/>
      <c r="TQL341" s="31"/>
      <c r="TQM341" s="31"/>
      <c r="TQN341" s="31"/>
      <c r="TQO341" s="31"/>
      <c r="TQP341" s="31"/>
      <c r="TQQ341" s="31"/>
      <c r="TQR341" s="31"/>
      <c r="TQS341" s="31"/>
      <c r="TQT341" s="31"/>
      <c r="TQU341" s="31"/>
      <c r="TQV341" s="31"/>
      <c r="TQW341" s="31"/>
      <c r="TQX341" s="31"/>
      <c r="TQY341" s="31"/>
      <c r="TQZ341" s="31"/>
      <c r="TRA341" s="31"/>
      <c r="TRB341" s="31"/>
      <c r="TRC341" s="31"/>
      <c r="TRD341" s="31"/>
      <c r="TRE341" s="31"/>
      <c r="TRF341" s="31"/>
      <c r="TRG341" s="31"/>
      <c r="TRH341" s="31"/>
      <c r="TRI341" s="31"/>
      <c r="TRJ341" s="31"/>
      <c r="TRK341" s="31"/>
      <c r="TRL341" s="31"/>
      <c r="TRM341" s="31"/>
      <c r="TRN341" s="31"/>
      <c r="TRO341" s="31"/>
      <c r="TRP341" s="31"/>
      <c r="TRQ341" s="31"/>
      <c r="TRR341" s="31"/>
      <c r="TRS341" s="31"/>
      <c r="TRT341" s="31"/>
      <c r="TRU341" s="31"/>
      <c r="TRV341" s="31"/>
      <c r="TRW341" s="31"/>
      <c r="TRX341" s="31"/>
      <c r="TRY341" s="31"/>
      <c r="TRZ341" s="31"/>
      <c r="TSA341" s="31"/>
      <c r="TSB341" s="31"/>
      <c r="TSC341" s="31"/>
      <c r="TSD341" s="31"/>
      <c r="TSE341" s="31"/>
      <c r="TSF341" s="31"/>
      <c r="TSG341" s="31"/>
      <c r="TSH341" s="31"/>
      <c r="TSI341" s="31"/>
      <c r="TSJ341" s="31"/>
      <c r="TSK341" s="31"/>
      <c r="TSL341" s="31"/>
      <c r="TSM341" s="31"/>
      <c r="TSN341" s="31"/>
      <c r="TSO341" s="31"/>
      <c r="TSP341" s="31"/>
      <c r="TSQ341" s="31"/>
      <c r="TSR341" s="31"/>
      <c r="TSS341" s="31"/>
      <c r="TST341" s="31"/>
      <c r="TSU341" s="31"/>
      <c r="TSV341" s="31"/>
      <c r="TSW341" s="31"/>
      <c r="TSX341" s="31"/>
      <c r="TSY341" s="31"/>
      <c r="TSZ341" s="31"/>
      <c r="TTA341" s="31"/>
      <c r="TTB341" s="31"/>
      <c r="TTC341" s="31"/>
      <c r="TTD341" s="31"/>
      <c r="TTE341" s="31"/>
      <c r="TTF341" s="31"/>
      <c r="TTG341" s="31"/>
      <c r="TTH341" s="31"/>
      <c r="TTI341" s="31"/>
      <c r="TTJ341" s="31"/>
      <c r="TTK341" s="31"/>
      <c r="TTL341" s="31"/>
      <c r="TTM341" s="31"/>
      <c r="TTN341" s="31"/>
      <c r="TTO341" s="31"/>
      <c r="TTP341" s="31"/>
      <c r="TTQ341" s="31"/>
      <c r="TTR341" s="31"/>
      <c r="TTS341" s="31"/>
      <c r="TTT341" s="31"/>
      <c r="TTU341" s="31"/>
      <c r="TTV341" s="31"/>
      <c r="TTW341" s="31"/>
      <c r="TTX341" s="31"/>
      <c r="TTY341" s="31"/>
      <c r="TTZ341" s="31"/>
      <c r="TUA341" s="31"/>
      <c r="TUB341" s="31"/>
      <c r="TUC341" s="31"/>
      <c r="TUD341" s="31"/>
      <c r="TUE341" s="31"/>
      <c r="TUF341" s="31"/>
      <c r="TUG341" s="31"/>
      <c r="TUH341" s="31"/>
      <c r="TUI341" s="31"/>
      <c r="TUJ341" s="31"/>
      <c r="TUK341" s="31"/>
      <c r="TUL341" s="31"/>
      <c r="TUM341" s="31"/>
      <c r="TUN341" s="31"/>
      <c r="TUO341" s="31"/>
      <c r="TUP341" s="31"/>
      <c r="TUQ341" s="31"/>
      <c r="TUR341" s="31"/>
      <c r="TUS341" s="31"/>
      <c r="TUT341" s="31"/>
      <c r="TUU341" s="31"/>
      <c r="TUV341" s="31"/>
      <c r="TUW341" s="31"/>
      <c r="TUX341" s="31"/>
      <c r="TUY341" s="31"/>
      <c r="TUZ341" s="31"/>
      <c r="TVA341" s="31"/>
      <c r="TVB341" s="31"/>
      <c r="TVC341" s="31"/>
      <c r="TVD341" s="31"/>
      <c r="TVE341" s="31"/>
      <c r="TVF341" s="31"/>
      <c r="TVG341" s="31"/>
      <c r="TVH341" s="31"/>
      <c r="TVI341" s="31"/>
      <c r="TVJ341" s="31"/>
      <c r="TVK341" s="31"/>
      <c r="TVL341" s="31"/>
      <c r="TVM341" s="31"/>
      <c r="TVN341" s="31"/>
      <c r="TVO341" s="31"/>
      <c r="TVP341" s="31"/>
      <c r="TVQ341" s="31"/>
      <c r="TVR341" s="31"/>
      <c r="TVS341" s="31"/>
      <c r="TVT341" s="31"/>
      <c r="TVU341" s="31"/>
      <c r="TVV341" s="31"/>
      <c r="TVW341" s="31"/>
      <c r="TVX341" s="31"/>
      <c r="TVY341" s="31"/>
      <c r="TVZ341" s="31"/>
      <c r="TWA341" s="31"/>
      <c r="TWB341" s="31"/>
      <c r="TWC341" s="31"/>
      <c r="TWD341" s="31"/>
      <c r="TWE341" s="31"/>
      <c r="TWF341" s="31"/>
      <c r="TWG341" s="31"/>
      <c r="TWH341" s="31"/>
      <c r="TWI341" s="31"/>
      <c r="TWJ341" s="31"/>
      <c r="TWK341" s="31"/>
      <c r="TWL341" s="31"/>
      <c r="TWM341" s="31"/>
      <c r="TWN341" s="31"/>
      <c r="TWO341" s="31"/>
      <c r="TWP341" s="31"/>
      <c r="TWQ341" s="31"/>
      <c r="TWR341" s="31"/>
      <c r="TWS341" s="31"/>
      <c r="TWT341" s="31"/>
      <c r="TWU341" s="31"/>
      <c r="TWV341" s="31"/>
      <c r="TWW341" s="31"/>
      <c r="TWX341" s="31"/>
      <c r="TWY341" s="31"/>
      <c r="TWZ341" s="31"/>
      <c r="TXA341" s="31"/>
      <c r="TXB341" s="31"/>
      <c r="TXC341" s="31"/>
      <c r="TXD341" s="31"/>
      <c r="TXE341" s="31"/>
      <c r="TXF341" s="31"/>
      <c r="TXG341" s="31"/>
      <c r="TXH341" s="31"/>
      <c r="TXI341" s="31"/>
      <c r="TXJ341" s="31"/>
      <c r="TXK341" s="31"/>
      <c r="TXL341" s="31"/>
      <c r="TXM341" s="31"/>
      <c r="TXN341" s="31"/>
      <c r="TXO341" s="31"/>
      <c r="TXP341" s="31"/>
      <c r="TXQ341" s="31"/>
      <c r="TXR341" s="31"/>
      <c r="TXS341" s="31"/>
      <c r="TXT341" s="31"/>
      <c r="TXU341" s="31"/>
      <c r="TXV341" s="31"/>
      <c r="TXW341" s="31"/>
      <c r="TXX341" s="31"/>
      <c r="TXY341" s="31"/>
      <c r="TXZ341" s="31"/>
      <c r="TYA341" s="31"/>
      <c r="TYB341" s="31"/>
      <c r="TYC341" s="31"/>
      <c r="TYD341" s="31"/>
      <c r="TYE341" s="31"/>
      <c r="TYF341" s="31"/>
      <c r="TYG341" s="31"/>
      <c r="TYH341" s="31"/>
      <c r="TYI341" s="31"/>
      <c r="TYJ341" s="31"/>
      <c r="TYK341" s="31"/>
      <c r="TYL341" s="31"/>
      <c r="TYM341" s="31"/>
      <c r="TYN341" s="31"/>
      <c r="TYO341" s="31"/>
      <c r="TYP341" s="31"/>
      <c r="TYQ341" s="31"/>
      <c r="TYR341" s="31"/>
      <c r="TYS341" s="31"/>
      <c r="TYT341" s="31"/>
      <c r="TYU341" s="31"/>
      <c r="TYV341" s="31"/>
      <c r="TYW341" s="31"/>
      <c r="TYX341" s="31"/>
      <c r="TYY341" s="31"/>
      <c r="TYZ341" s="31"/>
      <c r="TZA341" s="31"/>
      <c r="TZB341" s="31"/>
      <c r="TZC341" s="31"/>
      <c r="TZD341" s="31"/>
      <c r="TZE341" s="31"/>
      <c r="TZF341" s="31"/>
      <c r="TZG341" s="31"/>
      <c r="TZH341" s="31"/>
      <c r="TZI341" s="31"/>
      <c r="TZJ341" s="31"/>
      <c r="TZK341" s="31"/>
      <c r="TZL341" s="31"/>
      <c r="TZM341" s="31"/>
      <c r="TZN341" s="31"/>
      <c r="TZO341" s="31"/>
      <c r="TZP341" s="31"/>
      <c r="TZQ341" s="31"/>
      <c r="TZR341" s="31"/>
      <c r="TZS341" s="31"/>
      <c r="TZT341" s="31"/>
      <c r="TZU341" s="31"/>
      <c r="TZV341" s="31"/>
      <c r="TZW341" s="31"/>
      <c r="TZX341" s="31"/>
      <c r="TZY341" s="31"/>
      <c r="TZZ341" s="31"/>
      <c r="UAA341" s="31"/>
      <c r="UAB341" s="31"/>
      <c r="UAC341" s="31"/>
      <c r="UAD341" s="31"/>
      <c r="UAE341" s="31"/>
      <c r="UAF341" s="31"/>
      <c r="UAG341" s="31"/>
      <c r="UAH341" s="31"/>
      <c r="UAI341" s="31"/>
      <c r="UAJ341" s="31"/>
      <c r="UAK341" s="31"/>
      <c r="UAL341" s="31"/>
      <c r="UAM341" s="31"/>
      <c r="UAN341" s="31"/>
      <c r="UAO341" s="31"/>
      <c r="UAP341" s="31"/>
      <c r="UAQ341" s="31"/>
      <c r="UAR341" s="31"/>
      <c r="UAS341" s="31"/>
      <c r="UAT341" s="31"/>
      <c r="UAU341" s="31"/>
      <c r="UAV341" s="31"/>
      <c r="UAW341" s="31"/>
      <c r="UAX341" s="31"/>
      <c r="UAY341" s="31"/>
      <c r="UAZ341" s="31"/>
      <c r="UBA341" s="31"/>
      <c r="UBB341" s="31"/>
      <c r="UBC341" s="31"/>
      <c r="UBD341" s="31"/>
      <c r="UBE341" s="31"/>
      <c r="UBF341" s="31"/>
      <c r="UBG341" s="31"/>
      <c r="UBH341" s="31"/>
      <c r="UBI341" s="31"/>
      <c r="UBJ341" s="31"/>
      <c r="UBK341" s="31"/>
      <c r="UBL341" s="31"/>
      <c r="UBM341" s="31"/>
      <c r="UBN341" s="31"/>
      <c r="UBO341" s="31"/>
      <c r="UBP341" s="31"/>
      <c r="UBQ341" s="31"/>
      <c r="UBR341" s="31"/>
      <c r="UBS341" s="31"/>
      <c r="UBT341" s="31"/>
      <c r="UBU341" s="31"/>
      <c r="UBV341" s="31"/>
      <c r="UBW341" s="31"/>
      <c r="UBX341" s="31"/>
      <c r="UBY341" s="31"/>
      <c r="UBZ341" s="31"/>
      <c r="UCA341" s="31"/>
      <c r="UCB341" s="31"/>
      <c r="UCC341" s="31"/>
      <c r="UCD341" s="31"/>
      <c r="UCE341" s="31"/>
      <c r="UCF341" s="31"/>
      <c r="UCG341" s="31"/>
      <c r="UCH341" s="31"/>
      <c r="UCI341" s="31"/>
      <c r="UCJ341" s="31"/>
      <c r="UCK341" s="31"/>
      <c r="UCL341" s="31"/>
      <c r="UCM341" s="31"/>
      <c r="UCN341" s="31"/>
      <c r="UCO341" s="31"/>
      <c r="UCP341" s="31"/>
      <c r="UCQ341" s="31"/>
      <c r="UCR341" s="31"/>
      <c r="UCS341" s="31"/>
      <c r="UCT341" s="31"/>
      <c r="UCU341" s="31"/>
      <c r="UCV341" s="31"/>
      <c r="UCW341" s="31"/>
      <c r="UCX341" s="31"/>
      <c r="UCY341" s="31"/>
      <c r="UCZ341" s="31"/>
      <c r="UDA341" s="31"/>
      <c r="UDB341" s="31"/>
      <c r="UDC341" s="31"/>
      <c r="UDD341" s="31"/>
      <c r="UDE341" s="31"/>
      <c r="UDF341" s="31"/>
      <c r="UDG341" s="31"/>
      <c r="UDH341" s="31"/>
      <c r="UDI341" s="31"/>
      <c r="UDJ341" s="31"/>
      <c r="UDK341" s="31"/>
      <c r="UDL341" s="31"/>
      <c r="UDM341" s="31"/>
      <c r="UDN341" s="31"/>
      <c r="UDO341" s="31"/>
      <c r="UDP341" s="31"/>
      <c r="UDQ341" s="31"/>
      <c r="UDR341" s="31"/>
      <c r="UDS341" s="31"/>
      <c r="UDT341" s="31"/>
      <c r="UDU341" s="31"/>
      <c r="UDV341" s="31"/>
      <c r="UDW341" s="31"/>
      <c r="UDX341" s="31"/>
      <c r="UDY341" s="31"/>
      <c r="UDZ341" s="31"/>
      <c r="UEA341" s="31"/>
      <c r="UEB341" s="31"/>
      <c r="UEC341" s="31"/>
      <c r="UED341" s="31"/>
      <c r="UEE341" s="31"/>
      <c r="UEF341" s="31"/>
      <c r="UEG341" s="31"/>
      <c r="UEH341" s="31"/>
      <c r="UEI341" s="31"/>
      <c r="UEJ341" s="31"/>
      <c r="UEK341" s="31"/>
      <c r="UEL341" s="31"/>
      <c r="UEM341" s="31"/>
      <c r="UEN341" s="31"/>
      <c r="UEO341" s="31"/>
      <c r="UEP341" s="31"/>
      <c r="UEQ341" s="31"/>
      <c r="UER341" s="31"/>
      <c r="UES341" s="31"/>
      <c r="UET341" s="31"/>
      <c r="UEU341" s="31"/>
      <c r="UEV341" s="31"/>
      <c r="UEW341" s="31"/>
      <c r="UEX341" s="31"/>
      <c r="UEY341" s="31"/>
      <c r="UEZ341" s="31"/>
      <c r="UFA341" s="31"/>
      <c r="UFB341" s="31"/>
      <c r="UFC341" s="31"/>
      <c r="UFD341" s="31"/>
      <c r="UFE341" s="31"/>
      <c r="UFF341" s="31"/>
      <c r="UFG341" s="31"/>
      <c r="UFH341" s="31"/>
      <c r="UFI341" s="31"/>
      <c r="UFJ341" s="31"/>
      <c r="UFK341" s="31"/>
      <c r="UFL341" s="31"/>
      <c r="UFM341" s="31"/>
      <c r="UFN341" s="31"/>
      <c r="UFO341" s="31"/>
      <c r="UFP341" s="31"/>
      <c r="UFQ341" s="31"/>
      <c r="UFR341" s="31"/>
      <c r="UFS341" s="31"/>
      <c r="UFT341" s="31"/>
      <c r="UFU341" s="31"/>
      <c r="UFV341" s="31"/>
      <c r="UFW341" s="31"/>
      <c r="UFX341" s="31"/>
      <c r="UFY341" s="31"/>
      <c r="UFZ341" s="31"/>
      <c r="UGA341" s="31"/>
      <c r="UGB341" s="31"/>
      <c r="UGC341" s="31"/>
      <c r="UGD341" s="31"/>
      <c r="UGE341" s="31"/>
      <c r="UGF341" s="31"/>
      <c r="UGG341" s="31"/>
      <c r="UGH341" s="31"/>
      <c r="UGI341" s="31"/>
      <c r="UGJ341" s="31"/>
      <c r="UGK341" s="31"/>
      <c r="UGL341" s="31"/>
      <c r="UGM341" s="31"/>
      <c r="UGN341" s="31"/>
      <c r="UGO341" s="31"/>
      <c r="UGP341" s="31"/>
      <c r="UGQ341" s="31"/>
      <c r="UGR341" s="31"/>
      <c r="UGS341" s="31"/>
      <c r="UGT341" s="31"/>
      <c r="UGU341" s="31"/>
      <c r="UGV341" s="31"/>
      <c r="UGW341" s="31"/>
      <c r="UGX341" s="31"/>
      <c r="UGY341" s="31"/>
      <c r="UGZ341" s="31"/>
      <c r="UHA341" s="31"/>
      <c r="UHB341" s="31"/>
      <c r="UHC341" s="31"/>
      <c r="UHD341" s="31"/>
      <c r="UHE341" s="31"/>
      <c r="UHF341" s="31"/>
      <c r="UHG341" s="31"/>
      <c r="UHH341" s="31"/>
      <c r="UHI341" s="31"/>
      <c r="UHJ341" s="31"/>
      <c r="UHK341" s="31"/>
      <c r="UHL341" s="31"/>
      <c r="UHM341" s="31"/>
      <c r="UHN341" s="31"/>
      <c r="UHO341" s="31"/>
      <c r="UHP341" s="31"/>
      <c r="UHQ341" s="31"/>
      <c r="UHR341" s="31"/>
      <c r="UHS341" s="31"/>
      <c r="UHT341" s="31"/>
      <c r="UHU341" s="31"/>
      <c r="UHV341" s="31"/>
      <c r="UHW341" s="31"/>
      <c r="UHX341" s="31"/>
      <c r="UHY341" s="31"/>
      <c r="UHZ341" s="31"/>
      <c r="UIA341" s="31"/>
      <c r="UIB341" s="31"/>
      <c r="UIC341" s="31"/>
      <c r="UID341" s="31"/>
      <c r="UIE341" s="31"/>
      <c r="UIF341" s="31"/>
      <c r="UIG341" s="31"/>
      <c r="UIH341" s="31"/>
      <c r="UII341" s="31"/>
      <c r="UIJ341" s="31"/>
      <c r="UIK341" s="31"/>
      <c r="UIL341" s="31"/>
      <c r="UIM341" s="31"/>
      <c r="UIN341" s="31"/>
      <c r="UIO341" s="31"/>
      <c r="UIP341" s="31"/>
      <c r="UIQ341" s="31"/>
      <c r="UIR341" s="31"/>
      <c r="UIS341" s="31"/>
      <c r="UIT341" s="31"/>
      <c r="UIU341" s="31"/>
      <c r="UIV341" s="31"/>
      <c r="UIW341" s="31"/>
      <c r="UIX341" s="31"/>
      <c r="UIY341" s="31"/>
      <c r="UIZ341" s="31"/>
      <c r="UJA341" s="31"/>
      <c r="UJB341" s="31"/>
      <c r="UJC341" s="31"/>
      <c r="UJD341" s="31"/>
      <c r="UJE341" s="31"/>
      <c r="UJF341" s="31"/>
      <c r="UJG341" s="31"/>
      <c r="UJH341" s="31"/>
      <c r="UJI341" s="31"/>
      <c r="UJJ341" s="31"/>
      <c r="UJK341" s="31"/>
      <c r="UJL341" s="31"/>
      <c r="UJM341" s="31"/>
      <c r="UJN341" s="31"/>
      <c r="UJO341" s="31"/>
      <c r="UJP341" s="31"/>
      <c r="UJQ341" s="31"/>
      <c r="UJR341" s="31"/>
      <c r="UJS341" s="31"/>
      <c r="UJT341" s="31"/>
      <c r="UJU341" s="31"/>
      <c r="UJV341" s="31"/>
      <c r="UJW341" s="31"/>
      <c r="UJX341" s="31"/>
      <c r="UJY341" s="31"/>
      <c r="UJZ341" s="31"/>
      <c r="UKA341" s="31"/>
      <c r="UKB341" s="31"/>
      <c r="UKC341" s="31"/>
      <c r="UKD341" s="31"/>
      <c r="UKE341" s="31"/>
      <c r="UKF341" s="31"/>
      <c r="UKG341" s="31"/>
      <c r="UKH341" s="31"/>
      <c r="UKI341" s="31"/>
      <c r="UKJ341" s="31"/>
      <c r="UKK341" s="31"/>
      <c r="UKL341" s="31"/>
      <c r="UKM341" s="31"/>
      <c r="UKN341" s="31"/>
      <c r="UKO341" s="31"/>
      <c r="UKP341" s="31"/>
      <c r="UKQ341" s="31"/>
      <c r="UKR341" s="31"/>
      <c r="UKS341" s="31"/>
      <c r="UKT341" s="31"/>
      <c r="UKU341" s="31"/>
      <c r="UKV341" s="31"/>
      <c r="UKW341" s="31"/>
      <c r="UKX341" s="31"/>
      <c r="UKY341" s="31"/>
      <c r="UKZ341" s="31"/>
      <c r="ULA341" s="31"/>
      <c r="ULB341" s="31"/>
      <c r="ULC341" s="31"/>
      <c r="ULD341" s="31"/>
      <c r="ULE341" s="31"/>
      <c r="ULF341" s="31"/>
      <c r="ULG341" s="31"/>
      <c r="ULH341" s="31"/>
      <c r="ULI341" s="31"/>
      <c r="ULJ341" s="31"/>
      <c r="ULK341" s="31"/>
      <c r="ULL341" s="31"/>
      <c r="ULM341" s="31"/>
      <c r="ULN341" s="31"/>
      <c r="ULO341" s="31"/>
      <c r="ULP341" s="31"/>
      <c r="ULQ341" s="31"/>
      <c r="ULR341" s="31"/>
      <c r="ULS341" s="31"/>
      <c r="ULT341" s="31"/>
      <c r="ULU341" s="31"/>
      <c r="ULV341" s="31"/>
      <c r="ULW341" s="31"/>
      <c r="ULX341" s="31"/>
      <c r="ULY341" s="31"/>
      <c r="ULZ341" s="31"/>
      <c r="UMA341" s="31"/>
      <c r="UMB341" s="31"/>
      <c r="UMC341" s="31"/>
      <c r="UMD341" s="31"/>
      <c r="UME341" s="31"/>
      <c r="UMF341" s="31"/>
      <c r="UMG341" s="31"/>
      <c r="UMH341" s="31"/>
      <c r="UMI341" s="31"/>
      <c r="UMJ341" s="31"/>
      <c r="UMK341" s="31"/>
      <c r="UML341" s="31"/>
      <c r="UMM341" s="31"/>
      <c r="UMN341" s="31"/>
      <c r="UMO341" s="31"/>
      <c r="UMP341" s="31"/>
      <c r="UMQ341" s="31"/>
      <c r="UMR341" s="31"/>
      <c r="UMS341" s="31"/>
      <c r="UMT341" s="31"/>
      <c r="UMU341" s="31"/>
      <c r="UMV341" s="31"/>
      <c r="UMW341" s="31"/>
      <c r="UMX341" s="31"/>
      <c r="UMY341" s="31"/>
      <c r="UMZ341" s="31"/>
      <c r="UNA341" s="31"/>
      <c r="UNB341" s="31"/>
      <c r="UNC341" s="31"/>
      <c r="UND341" s="31"/>
      <c r="UNE341" s="31"/>
      <c r="UNF341" s="31"/>
      <c r="UNG341" s="31"/>
      <c r="UNH341" s="31"/>
      <c r="UNI341" s="31"/>
      <c r="UNJ341" s="31"/>
      <c r="UNK341" s="31"/>
      <c r="UNL341" s="31"/>
      <c r="UNM341" s="31"/>
      <c r="UNN341" s="31"/>
      <c r="UNO341" s="31"/>
      <c r="UNP341" s="31"/>
      <c r="UNQ341" s="31"/>
      <c r="UNR341" s="31"/>
      <c r="UNS341" s="31"/>
      <c r="UNT341" s="31"/>
      <c r="UNU341" s="31"/>
      <c r="UNV341" s="31"/>
      <c r="UNW341" s="31"/>
      <c r="UNX341" s="31"/>
      <c r="UNY341" s="31"/>
      <c r="UNZ341" s="31"/>
      <c r="UOA341" s="31"/>
      <c r="UOB341" s="31"/>
      <c r="UOC341" s="31"/>
      <c r="UOD341" s="31"/>
      <c r="UOE341" s="31"/>
      <c r="UOF341" s="31"/>
      <c r="UOG341" s="31"/>
      <c r="UOH341" s="31"/>
      <c r="UOI341" s="31"/>
      <c r="UOJ341" s="31"/>
      <c r="UOK341" s="31"/>
      <c r="UOL341" s="31"/>
      <c r="UOM341" s="31"/>
      <c r="UON341" s="31"/>
      <c r="UOO341" s="31"/>
      <c r="UOP341" s="31"/>
      <c r="UOQ341" s="31"/>
      <c r="UOR341" s="31"/>
      <c r="UOS341" s="31"/>
      <c r="UOT341" s="31"/>
      <c r="UOU341" s="31"/>
      <c r="UOV341" s="31"/>
      <c r="UOW341" s="31"/>
      <c r="UOX341" s="31"/>
      <c r="UOY341" s="31"/>
      <c r="UOZ341" s="31"/>
      <c r="UPA341" s="31"/>
      <c r="UPB341" s="31"/>
      <c r="UPC341" s="31"/>
      <c r="UPD341" s="31"/>
      <c r="UPE341" s="31"/>
      <c r="UPF341" s="31"/>
      <c r="UPG341" s="31"/>
      <c r="UPH341" s="31"/>
      <c r="UPI341" s="31"/>
      <c r="UPJ341" s="31"/>
      <c r="UPK341" s="31"/>
      <c r="UPL341" s="31"/>
      <c r="UPM341" s="31"/>
      <c r="UPN341" s="31"/>
      <c r="UPO341" s="31"/>
      <c r="UPP341" s="31"/>
      <c r="UPQ341" s="31"/>
      <c r="UPR341" s="31"/>
      <c r="UPS341" s="31"/>
      <c r="UPT341" s="31"/>
      <c r="UPU341" s="31"/>
      <c r="UPV341" s="31"/>
      <c r="UPW341" s="31"/>
      <c r="UPX341" s="31"/>
      <c r="UPY341" s="31"/>
      <c r="UPZ341" s="31"/>
      <c r="UQA341" s="31"/>
      <c r="UQB341" s="31"/>
      <c r="UQC341" s="31"/>
      <c r="UQD341" s="31"/>
      <c r="UQE341" s="31"/>
      <c r="UQF341" s="31"/>
      <c r="UQG341" s="31"/>
      <c r="UQH341" s="31"/>
      <c r="UQI341" s="31"/>
      <c r="UQJ341" s="31"/>
      <c r="UQK341" s="31"/>
      <c r="UQL341" s="31"/>
      <c r="UQM341" s="31"/>
      <c r="UQN341" s="31"/>
      <c r="UQO341" s="31"/>
      <c r="UQP341" s="31"/>
      <c r="UQQ341" s="31"/>
      <c r="UQR341" s="31"/>
      <c r="UQS341" s="31"/>
      <c r="UQT341" s="31"/>
      <c r="UQU341" s="31"/>
      <c r="UQV341" s="31"/>
      <c r="UQW341" s="31"/>
      <c r="UQX341" s="31"/>
      <c r="UQY341" s="31"/>
      <c r="UQZ341" s="31"/>
      <c r="URA341" s="31"/>
      <c r="URB341" s="31"/>
      <c r="URC341" s="31"/>
      <c r="URD341" s="31"/>
      <c r="URE341" s="31"/>
      <c r="URF341" s="31"/>
      <c r="URG341" s="31"/>
      <c r="URH341" s="31"/>
      <c r="URI341" s="31"/>
      <c r="URJ341" s="31"/>
      <c r="URK341" s="31"/>
      <c r="URL341" s="31"/>
      <c r="URM341" s="31"/>
      <c r="URN341" s="31"/>
      <c r="URO341" s="31"/>
      <c r="URP341" s="31"/>
      <c r="URQ341" s="31"/>
      <c r="URR341" s="31"/>
      <c r="URS341" s="31"/>
      <c r="URT341" s="31"/>
      <c r="URU341" s="31"/>
      <c r="URV341" s="31"/>
      <c r="URW341" s="31"/>
      <c r="URX341" s="31"/>
      <c r="URY341" s="31"/>
      <c r="URZ341" s="31"/>
      <c r="USA341" s="31"/>
      <c r="USB341" s="31"/>
      <c r="USC341" s="31"/>
      <c r="USD341" s="31"/>
      <c r="USE341" s="31"/>
      <c r="USF341" s="31"/>
      <c r="USG341" s="31"/>
      <c r="USH341" s="31"/>
      <c r="USI341" s="31"/>
      <c r="USJ341" s="31"/>
      <c r="USK341" s="31"/>
      <c r="USL341" s="31"/>
      <c r="USM341" s="31"/>
      <c r="USN341" s="31"/>
      <c r="USO341" s="31"/>
      <c r="USP341" s="31"/>
      <c r="USQ341" s="31"/>
      <c r="USR341" s="31"/>
      <c r="USS341" s="31"/>
      <c r="UST341" s="31"/>
      <c r="USU341" s="31"/>
      <c r="USV341" s="31"/>
      <c r="USW341" s="31"/>
      <c r="USX341" s="31"/>
      <c r="USY341" s="31"/>
      <c r="USZ341" s="31"/>
      <c r="UTA341" s="31"/>
      <c r="UTB341" s="31"/>
      <c r="UTC341" s="31"/>
      <c r="UTD341" s="31"/>
      <c r="UTE341" s="31"/>
      <c r="UTF341" s="31"/>
      <c r="UTG341" s="31"/>
      <c r="UTH341" s="31"/>
      <c r="UTI341" s="31"/>
      <c r="UTJ341" s="31"/>
      <c r="UTK341" s="31"/>
      <c r="UTL341" s="31"/>
      <c r="UTM341" s="31"/>
      <c r="UTN341" s="31"/>
      <c r="UTO341" s="31"/>
      <c r="UTP341" s="31"/>
      <c r="UTQ341" s="31"/>
      <c r="UTR341" s="31"/>
      <c r="UTS341" s="31"/>
      <c r="UTT341" s="31"/>
      <c r="UTU341" s="31"/>
      <c r="UTV341" s="31"/>
      <c r="UTW341" s="31"/>
      <c r="UTX341" s="31"/>
      <c r="UTY341" s="31"/>
      <c r="UTZ341" s="31"/>
      <c r="UUA341" s="31"/>
      <c r="UUB341" s="31"/>
      <c r="UUC341" s="31"/>
      <c r="UUD341" s="31"/>
      <c r="UUE341" s="31"/>
      <c r="UUF341" s="31"/>
      <c r="UUG341" s="31"/>
      <c r="UUH341" s="31"/>
      <c r="UUI341" s="31"/>
      <c r="UUJ341" s="31"/>
      <c r="UUK341" s="31"/>
      <c r="UUL341" s="31"/>
      <c r="UUM341" s="31"/>
      <c r="UUN341" s="31"/>
      <c r="UUO341" s="31"/>
      <c r="UUP341" s="31"/>
      <c r="UUQ341" s="31"/>
      <c r="UUR341" s="31"/>
      <c r="UUS341" s="31"/>
      <c r="UUT341" s="31"/>
      <c r="UUU341" s="31"/>
      <c r="UUV341" s="31"/>
      <c r="UUW341" s="31"/>
      <c r="UUX341" s="31"/>
      <c r="UUY341" s="31"/>
      <c r="UUZ341" s="31"/>
      <c r="UVA341" s="31"/>
      <c r="UVB341" s="31"/>
      <c r="UVC341" s="31"/>
      <c r="UVD341" s="31"/>
      <c r="UVE341" s="31"/>
      <c r="UVF341" s="31"/>
      <c r="UVG341" s="31"/>
      <c r="UVH341" s="31"/>
      <c r="UVI341" s="31"/>
      <c r="UVJ341" s="31"/>
      <c r="UVK341" s="31"/>
      <c r="UVL341" s="31"/>
      <c r="UVM341" s="31"/>
      <c r="UVN341" s="31"/>
      <c r="UVO341" s="31"/>
      <c r="UVP341" s="31"/>
      <c r="UVQ341" s="31"/>
      <c r="UVR341" s="31"/>
      <c r="UVS341" s="31"/>
      <c r="UVT341" s="31"/>
      <c r="UVU341" s="31"/>
      <c r="UVV341" s="31"/>
      <c r="UVW341" s="31"/>
      <c r="UVX341" s="31"/>
      <c r="UVY341" s="31"/>
      <c r="UVZ341" s="31"/>
      <c r="UWA341" s="31"/>
      <c r="UWB341" s="31"/>
      <c r="UWC341" s="31"/>
      <c r="UWD341" s="31"/>
      <c r="UWE341" s="31"/>
      <c r="UWF341" s="31"/>
      <c r="UWG341" s="31"/>
      <c r="UWH341" s="31"/>
      <c r="UWI341" s="31"/>
      <c r="UWJ341" s="31"/>
      <c r="UWK341" s="31"/>
      <c r="UWL341" s="31"/>
      <c r="UWM341" s="31"/>
      <c r="UWN341" s="31"/>
      <c r="UWO341" s="31"/>
      <c r="UWP341" s="31"/>
      <c r="UWQ341" s="31"/>
      <c r="UWR341" s="31"/>
      <c r="UWS341" s="31"/>
      <c r="UWT341" s="31"/>
      <c r="UWU341" s="31"/>
      <c r="UWV341" s="31"/>
      <c r="UWW341" s="31"/>
      <c r="UWX341" s="31"/>
      <c r="UWY341" s="31"/>
      <c r="UWZ341" s="31"/>
      <c r="UXA341" s="31"/>
      <c r="UXB341" s="31"/>
      <c r="UXC341" s="31"/>
      <c r="UXD341" s="31"/>
      <c r="UXE341" s="31"/>
      <c r="UXF341" s="31"/>
      <c r="UXG341" s="31"/>
      <c r="UXH341" s="31"/>
      <c r="UXI341" s="31"/>
      <c r="UXJ341" s="31"/>
      <c r="UXK341" s="31"/>
      <c r="UXL341" s="31"/>
      <c r="UXM341" s="31"/>
      <c r="UXN341" s="31"/>
      <c r="UXO341" s="31"/>
      <c r="UXP341" s="31"/>
      <c r="UXQ341" s="31"/>
      <c r="UXR341" s="31"/>
      <c r="UXS341" s="31"/>
      <c r="UXT341" s="31"/>
      <c r="UXU341" s="31"/>
      <c r="UXV341" s="31"/>
      <c r="UXW341" s="31"/>
      <c r="UXX341" s="31"/>
      <c r="UXY341" s="31"/>
      <c r="UXZ341" s="31"/>
      <c r="UYA341" s="31"/>
      <c r="UYB341" s="31"/>
      <c r="UYC341" s="31"/>
      <c r="UYD341" s="31"/>
      <c r="UYE341" s="31"/>
      <c r="UYF341" s="31"/>
      <c r="UYG341" s="31"/>
      <c r="UYH341" s="31"/>
      <c r="UYI341" s="31"/>
      <c r="UYJ341" s="31"/>
      <c r="UYK341" s="31"/>
      <c r="UYL341" s="31"/>
      <c r="UYM341" s="31"/>
      <c r="UYN341" s="31"/>
      <c r="UYO341" s="31"/>
      <c r="UYP341" s="31"/>
      <c r="UYQ341" s="31"/>
      <c r="UYR341" s="31"/>
      <c r="UYS341" s="31"/>
      <c r="UYT341" s="31"/>
      <c r="UYU341" s="31"/>
      <c r="UYV341" s="31"/>
      <c r="UYW341" s="31"/>
      <c r="UYX341" s="31"/>
      <c r="UYY341" s="31"/>
      <c r="UYZ341" s="31"/>
      <c r="UZA341" s="31"/>
      <c r="UZB341" s="31"/>
      <c r="UZC341" s="31"/>
      <c r="UZD341" s="31"/>
      <c r="UZE341" s="31"/>
      <c r="UZF341" s="31"/>
      <c r="UZG341" s="31"/>
      <c r="UZH341" s="31"/>
      <c r="UZI341" s="31"/>
      <c r="UZJ341" s="31"/>
      <c r="UZK341" s="31"/>
      <c r="UZL341" s="31"/>
      <c r="UZM341" s="31"/>
      <c r="UZN341" s="31"/>
      <c r="UZO341" s="31"/>
      <c r="UZP341" s="31"/>
      <c r="UZQ341" s="31"/>
      <c r="UZR341" s="31"/>
      <c r="UZS341" s="31"/>
      <c r="UZT341" s="31"/>
      <c r="UZU341" s="31"/>
      <c r="UZV341" s="31"/>
      <c r="UZW341" s="31"/>
      <c r="UZX341" s="31"/>
      <c r="UZY341" s="31"/>
      <c r="UZZ341" s="31"/>
      <c r="VAA341" s="31"/>
      <c r="VAB341" s="31"/>
      <c r="VAC341" s="31"/>
      <c r="VAD341" s="31"/>
      <c r="VAE341" s="31"/>
      <c r="VAF341" s="31"/>
      <c r="VAG341" s="31"/>
      <c r="VAH341" s="31"/>
      <c r="VAI341" s="31"/>
      <c r="VAJ341" s="31"/>
      <c r="VAK341" s="31"/>
      <c r="VAL341" s="31"/>
      <c r="VAM341" s="31"/>
      <c r="VAN341" s="31"/>
      <c r="VAO341" s="31"/>
      <c r="VAP341" s="31"/>
      <c r="VAQ341" s="31"/>
      <c r="VAR341" s="31"/>
      <c r="VAS341" s="31"/>
      <c r="VAT341" s="31"/>
      <c r="VAU341" s="31"/>
      <c r="VAV341" s="31"/>
      <c r="VAW341" s="31"/>
      <c r="VAX341" s="31"/>
      <c r="VAY341" s="31"/>
      <c r="VAZ341" s="31"/>
      <c r="VBA341" s="31"/>
      <c r="VBB341" s="31"/>
      <c r="VBC341" s="31"/>
      <c r="VBD341" s="31"/>
      <c r="VBE341" s="31"/>
      <c r="VBF341" s="31"/>
      <c r="VBG341" s="31"/>
      <c r="VBH341" s="31"/>
      <c r="VBI341" s="31"/>
      <c r="VBJ341" s="31"/>
      <c r="VBK341" s="31"/>
      <c r="VBL341" s="31"/>
      <c r="VBM341" s="31"/>
      <c r="VBN341" s="31"/>
      <c r="VBO341" s="31"/>
      <c r="VBP341" s="31"/>
      <c r="VBQ341" s="31"/>
      <c r="VBR341" s="31"/>
      <c r="VBS341" s="31"/>
      <c r="VBT341" s="31"/>
      <c r="VBU341" s="31"/>
      <c r="VBV341" s="31"/>
      <c r="VBW341" s="31"/>
      <c r="VBX341" s="31"/>
      <c r="VBY341" s="31"/>
      <c r="VBZ341" s="31"/>
      <c r="VCA341" s="31"/>
      <c r="VCB341" s="31"/>
      <c r="VCC341" s="31"/>
      <c r="VCD341" s="31"/>
      <c r="VCE341" s="31"/>
      <c r="VCF341" s="31"/>
      <c r="VCG341" s="31"/>
      <c r="VCH341" s="31"/>
      <c r="VCI341" s="31"/>
      <c r="VCJ341" s="31"/>
      <c r="VCK341" s="31"/>
      <c r="VCL341" s="31"/>
      <c r="VCM341" s="31"/>
      <c r="VCN341" s="31"/>
      <c r="VCO341" s="31"/>
      <c r="VCP341" s="31"/>
      <c r="VCQ341" s="31"/>
      <c r="VCR341" s="31"/>
      <c r="VCS341" s="31"/>
      <c r="VCT341" s="31"/>
      <c r="VCU341" s="31"/>
      <c r="VCV341" s="31"/>
      <c r="VCW341" s="31"/>
      <c r="VCX341" s="31"/>
      <c r="VCY341" s="31"/>
      <c r="VCZ341" s="31"/>
      <c r="VDA341" s="31"/>
      <c r="VDB341" s="31"/>
      <c r="VDC341" s="31"/>
      <c r="VDD341" s="31"/>
      <c r="VDE341" s="31"/>
      <c r="VDF341" s="31"/>
      <c r="VDG341" s="31"/>
      <c r="VDH341" s="31"/>
      <c r="VDI341" s="31"/>
      <c r="VDJ341" s="31"/>
      <c r="VDK341" s="31"/>
      <c r="VDL341" s="31"/>
      <c r="VDM341" s="31"/>
      <c r="VDN341" s="31"/>
      <c r="VDO341" s="31"/>
      <c r="VDP341" s="31"/>
      <c r="VDQ341" s="31"/>
      <c r="VDR341" s="31"/>
      <c r="VDS341" s="31"/>
      <c r="VDT341" s="31"/>
      <c r="VDU341" s="31"/>
      <c r="VDV341" s="31"/>
      <c r="VDW341" s="31"/>
      <c r="VDX341" s="31"/>
      <c r="VDY341" s="31"/>
      <c r="VDZ341" s="31"/>
      <c r="VEA341" s="31"/>
      <c r="VEB341" s="31"/>
      <c r="VEC341" s="31"/>
      <c r="VED341" s="31"/>
      <c r="VEE341" s="31"/>
      <c r="VEF341" s="31"/>
      <c r="VEG341" s="31"/>
      <c r="VEH341" s="31"/>
      <c r="VEI341" s="31"/>
      <c r="VEJ341" s="31"/>
      <c r="VEK341" s="31"/>
      <c r="VEL341" s="31"/>
      <c r="VEM341" s="31"/>
      <c r="VEN341" s="31"/>
      <c r="VEO341" s="31"/>
      <c r="VEP341" s="31"/>
      <c r="VEQ341" s="31"/>
      <c r="VER341" s="31"/>
      <c r="VES341" s="31"/>
      <c r="VET341" s="31"/>
      <c r="VEU341" s="31"/>
      <c r="VEV341" s="31"/>
      <c r="VEW341" s="31"/>
      <c r="VEX341" s="31"/>
      <c r="VEY341" s="31"/>
      <c r="VEZ341" s="31"/>
      <c r="VFA341" s="31"/>
      <c r="VFB341" s="31"/>
      <c r="VFC341" s="31"/>
      <c r="VFD341" s="31"/>
      <c r="VFE341" s="31"/>
      <c r="VFF341" s="31"/>
      <c r="VFG341" s="31"/>
      <c r="VFH341" s="31"/>
      <c r="VFI341" s="31"/>
      <c r="VFJ341" s="31"/>
      <c r="VFK341" s="31"/>
      <c r="VFL341" s="31"/>
      <c r="VFM341" s="31"/>
      <c r="VFN341" s="31"/>
      <c r="VFO341" s="31"/>
      <c r="VFP341" s="31"/>
      <c r="VFQ341" s="31"/>
      <c r="VFR341" s="31"/>
      <c r="VFS341" s="31"/>
      <c r="VFT341" s="31"/>
      <c r="VFU341" s="31"/>
      <c r="VFV341" s="31"/>
      <c r="VFW341" s="31"/>
      <c r="VFX341" s="31"/>
      <c r="VFY341" s="31"/>
      <c r="VFZ341" s="31"/>
      <c r="VGA341" s="31"/>
      <c r="VGB341" s="31"/>
      <c r="VGC341" s="31"/>
      <c r="VGD341" s="31"/>
      <c r="VGE341" s="31"/>
      <c r="VGF341" s="31"/>
      <c r="VGG341" s="31"/>
      <c r="VGH341" s="31"/>
      <c r="VGI341" s="31"/>
      <c r="VGJ341" s="31"/>
      <c r="VGK341" s="31"/>
      <c r="VGL341" s="31"/>
      <c r="VGM341" s="31"/>
      <c r="VGN341" s="31"/>
      <c r="VGO341" s="31"/>
      <c r="VGP341" s="31"/>
      <c r="VGQ341" s="31"/>
      <c r="VGR341" s="31"/>
      <c r="VGS341" s="31"/>
      <c r="VGT341" s="31"/>
      <c r="VGU341" s="31"/>
      <c r="VGV341" s="31"/>
      <c r="VGW341" s="31"/>
      <c r="VGX341" s="31"/>
      <c r="VGY341" s="31"/>
      <c r="VGZ341" s="31"/>
      <c r="VHA341" s="31"/>
      <c r="VHB341" s="31"/>
      <c r="VHC341" s="31"/>
      <c r="VHD341" s="31"/>
      <c r="VHE341" s="31"/>
      <c r="VHF341" s="31"/>
      <c r="VHG341" s="31"/>
      <c r="VHH341" s="31"/>
      <c r="VHI341" s="31"/>
      <c r="VHJ341" s="31"/>
      <c r="VHK341" s="31"/>
      <c r="VHL341" s="31"/>
      <c r="VHM341" s="31"/>
      <c r="VHN341" s="31"/>
      <c r="VHO341" s="31"/>
      <c r="VHP341" s="31"/>
      <c r="VHQ341" s="31"/>
      <c r="VHR341" s="31"/>
      <c r="VHS341" s="31"/>
      <c r="VHT341" s="31"/>
      <c r="VHU341" s="31"/>
      <c r="VHV341" s="31"/>
      <c r="VHW341" s="31"/>
      <c r="VHX341" s="31"/>
      <c r="VHY341" s="31"/>
      <c r="VHZ341" s="31"/>
      <c r="VIA341" s="31"/>
      <c r="VIB341" s="31"/>
      <c r="VIC341" s="31"/>
      <c r="VID341" s="31"/>
      <c r="VIE341" s="31"/>
      <c r="VIF341" s="31"/>
      <c r="VIG341" s="31"/>
      <c r="VIH341" s="31"/>
      <c r="VII341" s="31"/>
      <c r="VIJ341" s="31"/>
      <c r="VIK341" s="31"/>
      <c r="VIL341" s="31"/>
      <c r="VIM341" s="31"/>
      <c r="VIN341" s="31"/>
      <c r="VIO341" s="31"/>
      <c r="VIP341" s="31"/>
      <c r="VIQ341" s="31"/>
      <c r="VIR341" s="31"/>
      <c r="VIS341" s="31"/>
      <c r="VIT341" s="31"/>
      <c r="VIU341" s="31"/>
      <c r="VIV341" s="31"/>
      <c r="VIW341" s="31"/>
      <c r="VIX341" s="31"/>
      <c r="VIY341" s="31"/>
      <c r="VIZ341" s="31"/>
      <c r="VJA341" s="31"/>
      <c r="VJB341" s="31"/>
      <c r="VJC341" s="31"/>
      <c r="VJD341" s="31"/>
      <c r="VJE341" s="31"/>
      <c r="VJF341" s="31"/>
      <c r="VJG341" s="31"/>
      <c r="VJH341" s="31"/>
      <c r="VJI341" s="31"/>
      <c r="VJJ341" s="31"/>
      <c r="VJK341" s="31"/>
      <c r="VJL341" s="31"/>
      <c r="VJM341" s="31"/>
      <c r="VJN341" s="31"/>
      <c r="VJO341" s="31"/>
      <c r="VJP341" s="31"/>
      <c r="VJQ341" s="31"/>
      <c r="VJR341" s="31"/>
      <c r="VJS341" s="31"/>
      <c r="VJT341" s="31"/>
      <c r="VJU341" s="31"/>
      <c r="VJV341" s="31"/>
      <c r="VJW341" s="31"/>
      <c r="VJX341" s="31"/>
      <c r="VJY341" s="31"/>
      <c r="VJZ341" s="31"/>
      <c r="VKA341" s="31"/>
      <c r="VKB341" s="31"/>
      <c r="VKC341" s="31"/>
      <c r="VKD341" s="31"/>
      <c r="VKE341" s="31"/>
      <c r="VKF341" s="31"/>
      <c r="VKG341" s="31"/>
      <c r="VKH341" s="31"/>
      <c r="VKI341" s="31"/>
      <c r="VKJ341" s="31"/>
      <c r="VKK341" s="31"/>
      <c r="VKL341" s="31"/>
      <c r="VKM341" s="31"/>
      <c r="VKN341" s="31"/>
      <c r="VKO341" s="31"/>
      <c r="VKP341" s="31"/>
      <c r="VKQ341" s="31"/>
      <c r="VKR341" s="31"/>
      <c r="VKS341" s="31"/>
      <c r="VKT341" s="31"/>
      <c r="VKU341" s="31"/>
      <c r="VKV341" s="31"/>
      <c r="VKW341" s="31"/>
      <c r="VKX341" s="31"/>
      <c r="VKY341" s="31"/>
      <c r="VKZ341" s="31"/>
      <c r="VLA341" s="31"/>
      <c r="VLB341" s="31"/>
      <c r="VLC341" s="31"/>
      <c r="VLD341" s="31"/>
      <c r="VLE341" s="31"/>
      <c r="VLF341" s="31"/>
      <c r="VLG341" s="31"/>
      <c r="VLH341" s="31"/>
      <c r="VLI341" s="31"/>
      <c r="VLJ341" s="31"/>
      <c r="VLK341" s="31"/>
      <c r="VLL341" s="31"/>
      <c r="VLM341" s="31"/>
      <c r="VLN341" s="31"/>
      <c r="VLO341" s="31"/>
      <c r="VLP341" s="31"/>
      <c r="VLQ341" s="31"/>
      <c r="VLR341" s="31"/>
      <c r="VLS341" s="31"/>
      <c r="VLT341" s="31"/>
      <c r="VLU341" s="31"/>
      <c r="VLV341" s="31"/>
      <c r="VLW341" s="31"/>
      <c r="VLX341" s="31"/>
      <c r="VLY341" s="31"/>
      <c r="VLZ341" s="31"/>
      <c r="VMA341" s="31"/>
      <c r="VMB341" s="31"/>
      <c r="VMC341" s="31"/>
      <c r="VMD341" s="31"/>
      <c r="VME341" s="31"/>
      <c r="VMF341" s="31"/>
      <c r="VMG341" s="31"/>
      <c r="VMH341" s="31"/>
      <c r="VMI341" s="31"/>
      <c r="VMJ341" s="31"/>
      <c r="VMK341" s="31"/>
      <c r="VML341" s="31"/>
      <c r="VMM341" s="31"/>
      <c r="VMN341" s="31"/>
      <c r="VMO341" s="31"/>
      <c r="VMP341" s="31"/>
      <c r="VMQ341" s="31"/>
      <c r="VMR341" s="31"/>
      <c r="VMS341" s="31"/>
      <c r="VMT341" s="31"/>
      <c r="VMU341" s="31"/>
      <c r="VMV341" s="31"/>
      <c r="VMW341" s="31"/>
      <c r="VMX341" s="31"/>
      <c r="VMY341" s="31"/>
      <c r="VMZ341" s="31"/>
      <c r="VNA341" s="31"/>
      <c r="VNB341" s="31"/>
      <c r="VNC341" s="31"/>
      <c r="VND341" s="31"/>
      <c r="VNE341" s="31"/>
      <c r="VNF341" s="31"/>
      <c r="VNG341" s="31"/>
      <c r="VNH341" s="31"/>
      <c r="VNI341" s="31"/>
      <c r="VNJ341" s="31"/>
      <c r="VNK341" s="31"/>
      <c r="VNL341" s="31"/>
      <c r="VNM341" s="31"/>
      <c r="VNN341" s="31"/>
      <c r="VNO341" s="31"/>
      <c r="VNP341" s="31"/>
      <c r="VNQ341" s="31"/>
      <c r="VNR341" s="31"/>
      <c r="VNS341" s="31"/>
      <c r="VNT341" s="31"/>
      <c r="VNU341" s="31"/>
      <c r="VNV341" s="31"/>
      <c r="VNW341" s="31"/>
      <c r="VNX341" s="31"/>
      <c r="VNY341" s="31"/>
      <c r="VNZ341" s="31"/>
      <c r="VOA341" s="31"/>
      <c r="VOB341" s="31"/>
      <c r="VOC341" s="31"/>
      <c r="VOD341" s="31"/>
      <c r="VOE341" s="31"/>
      <c r="VOF341" s="31"/>
      <c r="VOG341" s="31"/>
      <c r="VOH341" s="31"/>
      <c r="VOI341" s="31"/>
      <c r="VOJ341" s="31"/>
      <c r="VOK341" s="31"/>
      <c r="VOL341" s="31"/>
      <c r="VOM341" s="31"/>
      <c r="VON341" s="31"/>
      <c r="VOO341" s="31"/>
      <c r="VOP341" s="31"/>
      <c r="VOQ341" s="31"/>
      <c r="VOR341" s="31"/>
      <c r="VOS341" s="31"/>
      <c r="VOT341" s="31"/>
      <c r="VOU341" s="31"/>
      <c r="VOV341" s="31"/>
      <c r="VOW341" s="31"/>
      <c r="VOX341" s="31"/>
      <c r="VOY341" s="31"/>
      <c r="VOZ341" s="31"/>
      <c r="VPA341" s="31"/>
      <c r="VPB341" s="31"/>
      <c r="VPC341" s="31"/>
      <c r="VPD341" s="31"/>
      <c r="VPE341" s="31"/>
      <c r="VPF341" s="31"/>
      <c r="VPG341" s="31"/>
      <c r="VPH341" s="31"/>
      <c r="VPI341" s="31"/>
      <c r="VPJ341" s="31"/>
      <c r="VPK341" s="31"/>
      <c r="VPL341" s="31"/>
      <c r="VPM341" s="31"/>
      <c r="VPN341" s="31"/>
      <c r="VPO341" s="31"/>
      <c r="VPP341" s="31"/>
      <c r="VPQ341" s="31"/>
      <c r="VPR341" s="31"/>
      <c r="VPS341" s="31"/>
      <c r="VPT341" s="31"/>
      <c r="VPU341" s="31"/>
      <c r="VPV341" s="31"/>
      <c r="VPW341" s="31"/>
      <c r="VPX341" s="31"/>
      <c r="VPY341" s="31"/>
      <c r="VPZ341" s="31"/>
      <c r="VQA341" s="31"/>
      <c r="VQB341" s="31"/>
      <c r="VQC341" s="31"/>
      <c r="VQD341" s="31"/>
      <c r="VQE341" s="31"/>
      <c r="VQF341" s="31"/>
      <c r="VQG341" s="31"/>
      <c r="VQH341" s="31"/>
      <c r="VQI341" s="31"/>
      <c r="VQJ341" s="31"/>
      <c r="VQK341" s="31"/>
      <c r="VQL341" s="31"/>
      <c r="VQM341" s="31"/>
      <c r="VQN341" s="31"/>
      <c r="VQO341" s="31"/>
      <c r="VQP341" s="31"/>
      <c r="VQQ341" s="31"/>
      <c r="VQR341" s="31"/>
      <c r="VQS341" s="31"/>
      <c r="VQT341" s="31"/>
      <c r="VQU341" s="31"/>
      <c r="VQV341" s="31"/>
      <c r="VQW341" s="31"/>
      <c r="VQX341" s="31"/>
      <c r="VQY341" s="31"/>
      <c r="VQZ341" s="31"/>
      <c r="VRA341" s="31"/>
      <c r="VRB341" s="31"/>
      <c r="VRC341" s="31"/>
      <c r="VRD341" s="31"/>
      <c r="VRE341" s="31"/>
      <c r="VRF341" s="31"/>
      <c r="VRG341" s="31"/>
      <c r="VRH341" s="31"/>
      <c r="VRI341" s="31"/>
      <c r="VRJ341" s="31"/>
      <c r="VRK341" s="31"/>
      <c r="VRL341" s="31"/>
      <c r="VRM341" s="31"/>
      <c r="VRN341" s="31"/>
      <c r="VRO341" s="31"/>
      <c r="VRP341" s="31"/>
      <c r="VRQ341" s="31"/>
      <c r="VRR341" s="31"/>
      <c r="VRS341" s="31"/>
      <c r="VRT341" s="31"/>
      <c r="VRU341" s="31"/>
      <c r="VRV341" s="31"/>
      <c r="VRW341" s="31"/>
      <c r="VRX341" s="31"/>
      <c r="VRY341" s="31"/>
      <c r="VRZ341" s="31"/>
      <c r="VSA341" s="31"/>
      <c r="VSB341" s="31"/>
      <c r="VSC341" s="31"/>
      <c r="VSD341" s="31"/>
      <c r="VSE341" s="31"/>
      <c r="VSF341" s="31"/>
      <c r="VSG341" s="31"/>
      <c r="VSH341" s="31"/>
      <c r="VSI341" s="31"/>
      <c r="VSJ341" s="31"/>
      <c r="VSK341" s="31"/>
      <c r="VSL341" s="31"/>
      <c r="VSM341" s="31"/>
      <c r="VSN341" s="31"/>
      <c r="VSO341" s="31"/>
      <c r="VSP341" s="31"/>
      <c r="VSQ341" s="31"/>
      <c r="VSR341" s="31"/>
      <c r="VSS341" s="31"/>
      <c r="VST341" s="31"/>
      <c r="VSU341" s="31"/>
      <c r="VSV341" s="31"/>
      <c r="VSW341" s="31"/>
      <c r="VSX341" s="31"/>
      <c r="VSY341" s="31"/>
      <c r="VSZ341" s="31"/>
      <c r="VTA341" s="31"/>
      <c r="VTB341" s="31"/>
      <c r="VTC341" s="31"/>
      <c r="VTD341" s="31"/>
      <c r="VTE341" s="31"/>
      <c r="VTF341" s="31"/>
      <c r="VTG341" s="31"/>
      <c r="VTH341" s="31"/>
      <c r="VTI341" s="31"/>
      <c r="VTJ341" s="31"/>
      <c r="VTK341" s="31"/>
      <c r="VTL341" s="31"/>
      <c r="VTM341" s="31"/>
      <c r="VTN341" s="31"/>
      <c r="VTO341" s="31"/>
      <c r="VTP341" s="31"/>
      <c r="VTQ341" s="31"/>
      <c r="VTR341" s="31"/>
      <c r="VTS341" s="31"/>
      <c r="VTT341" s="31"/>
      <c r="VTU341" s="31"/>
      <c r="VTV341" s="31"/>
      <c r="VTW341" s="31"/>
      <c r="VTX341" s="31"/>
      <c r="VTY341" s="31"/>
      <c r="VTZ341" s="31"/>
      <c r="VUA341" s="31"/>
      <c r="VUB341" s="31"/>
      <c r="VUC341" s="31"/>
      <c r="VUD341" s="31"/>
      <c r="VUE341" s="31"/>
      <c r="VUF341" s="31"/>
      <c r="VUG341" s="31"/>
      <c r="VUH341" s="31"/>
      <c r="VUI341" s="31"/>
      <c r="VUJ341" s="31"/>
      <c r="VUK341" s="31"/>
      <c r="VUL341" s="31"/>
      <c r="VUM341" s="31"/>
      <c r="VUN341" s="31"/>
      <c r="VUO341" s="31"/>
      <c r="VUP341" s="31"/>
      <c r="VUQ341" s="31"/>
      <c r="VUR341" s="31"/>
      <c r="VUS341" s="31"/>
      <c r="VUT341" s="31"/>
      <c r="VUU341" s="31"/>
      <c r="VUV341" s="31"/>
      <c r="VUW341" s="31"/>
      <c r="VUX341" s="31"/>
      <c r="VUY341" s="31"/>
      <c r="VUZ341" s="31"/>
      <c r="VVA341" s="31"/>
      <c r="VVB341" s="31"/>
      <c r="VVC341" s="31"/>
      <c r="VVD341" s="31"/>
      <c r="VVE341" s="31"/>
      <c r="VVF341" s="31"/>
      <c r="VVG341" s="31"/>
      <c r="VVH341" s="31"/>
      <c r="VVI341" s="31"/>
      <c r="VVJ341" s="31"/>
      <c r="VVK341" s="31"/>
      <c r="VVL341" s="31"/>
      <c r="VVM341" s="31"/>
      <c r="VVN341" s="31"/>
      <c r="VVO341" s="31"/>
      <c r="VVP341" s="31"/>
      <c r="VVQ341" s="31"/>
      <c r="VVR341" s="31"/>
      <c r="VVS341" s="31"/>
      <c r="VVT341" s="31"/>
      <c r="VVU341" s="31"/>
      <c r="VVV341" s="31"/>
      <c r="VVW341" s="31"/>
      <c r="VVX341" s="31"/>
      <c r="VVY341" s="31"/>
      <c r="VVZ341" s="31"/>
      <c r="VWA341" s="31"/>
      <c r="VWB341" s="31"/>
      <c r="VWC341" s="31"/>
      <c r="VWD341" s="31"/>
      <c r="VWE341" s="31"/>
      <c r="VWF341" s="31"/>
      <c r="VWG341" s="31"/>
      <c r="VWH341" s="31"/>
      <c r="VWI341" s="31"/>
      <c r="VWJ341" s="31"/>
      <c r="VWK341" s="31"/>
      <c r="VWL341" s="31"/>
      <c r="VWM341" s="31"/>
      <c r="VWN341" s="31"/>
      <c r="VWO341" s="31"/>
      <c r="VWP341" s="31"/>
      <c r="VWQ341" s="31"/>
      <c r="VWR341" s="31"/>
      <c r="VWS341" s="31"/>
      <c r="VWT341" s="31"/>
      <c r="VWU341" s="31"/>
      <c r="VWV341" s="31"/>
      <c r="VWW341" s="31"/>
      <c r="VWX341" s="31"/>
      <c r="VWY341" s="31"/>
      <c r="VWZ341" s="31"/>
      <c r="VXA341" s="31"/>
      <c r="VXB341" s="31"/>
      <c r="VXC341" s="31"/>
      <c r="VXD341" s="31"/>
      <c r="VXE341" s="31"/>
      <c r="VXF341" s="31"/>
      <c r="VXG341" s="31"/>
      <c r="VXH341" s="31"/>
      <c r="VXI341" s="31"/>
      <c r="VXJ341" s="31"/>
      <c r="VXK341" s="31"/>
      <c r="VXL341" s="31"/>
      <c r="VXM341" s="31"/>
      <c r="VXN341" s="31"/>
      <c r="VXO341" s="31"/>
      <c r="VXP341" s="31"/>
      <c r="VXQ341" s="31"/>
      <c r="VXR341" s="31"/>
      <c r="VXS341" s="31"/>
      <c r="VXT341" s="31"/>
      <c r="VXU341" s="31"/>
      <c r="VXV341" s="31"/>
      <c r="VXW341" s="31"/>
      <c r="VXX341" s="31"/>
      <c r="VXY341" s="31"/>
      <c r="VXZ341" s="31"/>
      <c r="VYA341" s="31"/>
      <c r="VYB341" s="31"/>
      <c r="VYC341" s="31"/>
      <c r="VYD341" s="31"/>
      <c r="VYE341" s="31"/>
      <c r="VYF341" s="31"/>
      <c r="VYG341" s="31"/>
      <c r="VYH341" s="31"/>
      <c r="VYI341" s="31"/>
      <c r="VYJ341" s="31"/>
      <c r="VYK341" s="31"/>
      <c r="VYL341" s="31"/>
      <c r="VYM341" s="31"/>
      <c r="VYN341" s="31"/>
      <c r="VYO341" s="31"/>
      <c r="VYP341" s="31"/>
      <c r="VYQ341" s="31"/>
      <c r="VYR341" s="31"/>
      <c r="VYS341" s="31"/>
      <c r="VYT341" s="31"/>
      <c r="VYU341" s="31"/>
      <c r="VYV341" s="31"/>
      <c r="VYW341" s="31"/>
      <c r="VYX341" s="31"/>
      <c r="VYY341" s="31"/>
      <c r="VYZ341" s="31"/>
      <c r="VZA341" s="31"/>
      <c r="VZB341" s="31"/>
      <c r="VZC341" s="31"/>
      <c r="VZD341" s="31"/>
      <c r="VZE341" s="31"/>
      <c r="VZF341" s="31"/>
      <c r="VZG341" s="31"/>
      <c r="VZH341" s="31"/>
      <c r="VZI341" s="31"/>
      <c r="VZJ341" s="31"/>
      <c r="VZK341" s="31"/>
      <c r="VZL341" s="31"/>
      <c r="VZM341" s="31"/>
      <c r="VZN341" s="31"/>
      <c r="VZO341" s="31"/>
      <c r="VZP341" s="31"/>
      <c r="VZQ341" s="31"/>
      <c r="VZR341" s="31"/>
      <c r="VZS341" s="31"/>
      <c r="VZT341" s="31"/>
      <c r="VZU341" s="31"/>
      <c r="VZV341" s="31"/>
      <c r="VZW341" s="31"/>
      <c r="VZX341" s="31"/>
      <c r="VZY341" s="31"/>
      <c r="VZZ341" s="31"/>
      <c r="WAA341" s="31"/>
      <c r="WAB341" s="31"/>
      <c r="WAC341" s="31"/>
      <c r="WAD341" s="31"/>
      <c r="WAE341" s="31"/>
      <c r="WAF341" s="31"/>
      <c r="WAG341" s="31"/>
      <c r="WAH341" s="31"/>
      <c r="WAI341" s="31"/>
      <c r="WAJ341" s="31"/>
      <c r="WAK341" s="31"/>
      <c r="WAL341" s="31"/>
      <c r="WAM341" s="31"/>
      <c r="WAN341" s="31"/>
      <c r="WAO341" s="31"/>
      <c r="WAP341" s="31"/>
      <c r="WAQ341" s="31"/>
      <c r="WAR341" s="31"/>
      <c r="WAS341" s="31"/>
      <c r="WAT341" s="31"/>
      <c r="WAU341" s="31"/>
      <c r="WAV341" s="31"/>
      <c r="WAW341" s="31"/>
      <c r="WAX341" s="31"/>
      <c r="WAY341" s="31"/>
      <c r="WAZ341" s="31"/>
      <c r="WBA341" s="31"/>
      <c r="WBB341" s="31"/>
      <c r="WBC341" s="31"/>
      <c r="WBD341" s="31"/>
      <c r="WBE341" s="31"/>
      <c r="WBF341" s="31"/>
      <c r="WBG341" s="31"/>
      <c r="WBH341" s="31"/>
      <c r="WBI341" s="31"/>
      <c r="WBJ341" s="31"/>
      <c r="WBK341" s="31"/>
      <c r="WBL341" s="31"/>
      <c r="WBM341" s="31"/>
      <c r="WBN341" s="31"/>
      <c r="WBO341" s="31"/>
      <c r="WBP341" s="31"/>
      <c r="WBQ341" s="31"/>
      <c r="WBR341" s="31"/>
      <c r="WBS341" s="31"/>
      <c r="WBT341" s="31"/>
      <c r="WBU341" s="31"/>
      <c r="WBV341" s="31"/>
      <c r="WBW341" s="31"/>
      <c r="WBX341" s="31"/>
      <c r="WBY341" s="31"/>
      <c r="WBZ341" s="31"/>
      <c r="WCA341" s="31"/>
      <c r="WCB341" s="31"/>
      <c r="WCC341" s="31"/>
      <c r="WCD341" s="31"/>
      <c r="WCE341" s="31"/>
      <c r="WCF341" s="31"/>
      <c r="WCG341" s="31"/>
      <c r="WCH341" s="31"/>
      <c r="WCI341" s="31"/>
      <c r="WCJ341" s="31"/>
      <c r="WCK341" s="31"/>
      <c r="WCL341" s="31"/>
      <c r="WCM341" s="31"/>
      <c r="WCN341" s="31"/>
      <c r="WCO341" s="31"/>
      <c r="WCP341" s="31"/>
      <c r="WCQ341" s="31"/>
      <c r="WCR341" s="31"/>
      <c r="WCS341" s="31"/>
      <c r="WCT341" s="31"/>
      <c r="WCU341" s="31"/>
      <c r="WCV341" s="31"/>
      <c r="WCW341" s="31"/>
      <c r="WCX341" s="31"/>
      <c r="WCY341" s="31"/>
      <c r="WCZ341" s="31"/>
      <c r="WDA341" s="31"/>
      <c r="WDB341" s="31"/>
      <c r="WDC341" s="31"/>
      <c r="WDD341" s="31"/>
      <c r="WDE341" s="31"/>
      <c r="WDF341" s="31"/>
      <c r="WDG341" s="31"/>
      <c r="WDH341" s="31"/>
      <c r="WDI341" s="31"/>
      <c r="WDJ341" s="31"/>
      <c r="WDK341" s="31"/>
      <c r="WDL341" s="31"/>
      <c r="WDM341" s="31"/>
      <c r="WDN341" s="31"/>
      <c r="WDO341" s="31"/>
      <c r="WDP341" s="31"/>
      <c r="WDQ341" s="31"/>
      <c r="WDR341" s="31"/>
      <c r="WDS341" s="31"/>
      <c r="WDT341" s="31"/>
      <c r="WDU341" s="31"/>
      <c r="WDV341" s="31"/>
      <c r="WDW341" s="31"/>
      <c r="WDX341" s="31"/>
      <c r="WDY341" s="31"/>
      <c r="WDZ341" s="31"/>
      <c r="WEA341" s="31"/>
      <c r="WEB341" s="31"/>
      <c r="WEC341" s="31"/>
      <c r="WED341" s="31"/>
      <c r="WEE341" s="31"/>
      <c r="WEF341" s="31"/>
      <c r="WEG341" s="31"/>
      <c r="WEH341" s="31"/>
      <c r="WEI341" s="31"/>
      <c r="WEJ341" s="31"/>
      <c r="WEK341" s="31"/>
      <c r="WEL341" s="31"/>
      <c r="WEM341" s="31"/>
      <c r="WEN341" s="31"/>
      <c r="WEO341" s="31"/>
      <c r="WEP341" s="31"/>
      <c r="WEQ341" s="31"/>
      <c r="WER341" s="31"/>
      <c r="WES341" s="31"/>
      <c r="WET341" s="31"/>
      <c r="WEU341" s="31"/>
      <c r="WEV341" s="31"/>
      <c r="WEW341" s="31"/>
      <c r="WEX341" s="31"/>
      <c r="WEY341" s="31"/>
      <c r="WEZ341" s="31"/>
      <c r="WFA341" s="31"/>
      <c r="WFB341" s="31"/>
      <c r="WFC341" s="31"/>
      <c r="WFD341" s="31"/>
      <c r="WFE341" s="31"/>
      <c r="WFF341" s="31"/>
      <c r="WFG341" s="31"/>
      <c r="WFH341" s="31"/>
      <c r="WFI341" s="31"/>
      <c r="WFJ341" s="31"/>
      <c r="WFK341" s="31"/>
      <c r="WFL341" s="31"/>
      <c r="WFM341" s="31"/>
      <c r="WFN341" s="31"/>
      <c r="WFO341" s="31"/>
      <c r="WFP341" s="31"/>
      <c r="WFQ341" s="31"/>
      <c r="WFR341" s="31"/>
      <c r="WFS341" s="31"/>
      <c r="WFT341" s="31"/>
      <c r="WFU341" s="31"/>
      <c r="WFV341" s="31"/>
      <c r="WFW341" s="31"/>
      <c r="WFX341" s="31"/>
      <c r="WFY341" s="31"/>
      <c r="WFZ341" s="31"/>
      <c r="WGA341" s="31"/>
      <c r="WGB341" s="31"/>
      <c r="WGC341" s="31"/>
      <c r="WGD341" s="31"/>
      <c r="WGE341" s="31"/>
      <c r="WGF341" s="31"/>
      <c r="WGG341" s="31"/>
      <c r="WGH341" s="31"/>
      <c r="WGI341" s="31"/>
      <c r="WGJ341" s="31"/>
      <c r="WGK341" s="31"/>
      <c r="WGL341" s="31"/>
      <c r="WGM341" s="31"/>
      <c r="WGN341" s="31"/>
      <c r="WGO341" s="31"/>
      <c r="WGP341" s="31"/>
      <c r="WGQ341" s="31"/>
      <c r="WGR341" s="31"/>
      <c r="WGS341" s="31"/>
      <c r="WGT341" s="31"/>
      <c r="WGU341" s="31"/>
      <c r="WGV341" s="31"/>
      <c r="WGW341" s="31"/>
      <c r="WGX341" s="31"/>
      <c r="WGY341" s="31"/>
      <c r="WGZ341" s="31"/>
      <c r="WHA341" s="31"/>
      <c r="WHB341" s="31"/>
      <c r="WHC341" s="31"/>
      <c r="WHD341" s="31"/>
      <c r="WHE341" s="31"/>
      <c r="WHF341" s="31"/>
      <c r="WHG341" s="31"/>
      <c r="WHH341" s="31"/>
      <c r="WHI341" s="31"/>
      <c r="WHJ341" s="31"/>
      <c r="WHK341" s="31"/>
      <c r="WHL341" s="31"/>
      <c r="WHM341" s="31"/>
      <c r="WHN341" s="31"/>
      <c r="WHO341" s="31"/>
      <c r="WHP341" s="31"/>
      <c r="WHQ341" s="31"/>
      <c r="WHR341" s="31"/>
      <c r="WHS341" s="31"/>
      <c r="WHT341" s="31"/>
      <c r="WHU341" s="31"/>
      <c r="WHV341" s="31"/>
      <c r="WHW341" s="31"/>
      <c r="WHX341" s="31"/>
      <c r="WHY341" s="31"/>
      <c r="WHZ341" s="31"/>
      <c r="WIA341" s="31"/>
      <c r="WIB341" s="31"/>
      <c r="WIC341" s="31"/>
      <c r="WID341" s="31"/>
      <c r="WIE341" s="31"/>
      <c r="WIF341" s="31"/>
      <c r="WIG341" s="31"/>
      <c r="WIH341" s="31"/>
      <c r="WII341" s="31"/>
      <c r="WIJ341" s="31"/>
      <c r="WIK341" s="31"/>
      <c r="WIL341" s="31"/>
      <c r="WIM341" s="31"/>
      <c r="WIN341" s="31"/>
      <c r="WIO341" s="31"/>
      <c r="WIP341" s="31"/>
      <c r="WIQ341" s="31"/>
      <c r="WIR341" s="31"/>
      <c r="WIS341" s="31"/>
      <c r="WIT341" s="31"/>
      <c r="WIU341" s="31"/>
      <c r="WIV341" s="31"/>
      <c r="WIW341" s="31"/>
      <c r="WIX341" s="31"/>
      <c r="WIY341" s="31"/>
      <c r="WIZ341" s="31"/>
      <c r="WJA341" s="31"/>
      <c r="WJB341" s="31"/>
      <c r="WJC341" s="31"/>
      <c r="WJD341" s="31"/>
      <c r="WJE341" s="31"/>
      <c r="WJF341" s="31"/>
      <c r="WJG341" s="31"/>
      <c r="WJH341" s="31"/>
      <c r="WJI341" s="31"/>
      <c r="WJJ341" s="31"/>
      <c r="WJK341" s="31"/>
      <c r="WJL341" s="31"/>
      <c r="WJM341" s="31"/>
      <c r="WJN341" s="31"/>
      <c r="WJO341" s="31"/>
      <c r="WJP341" s="31"/>
      <c r="WJQ341" s="31"/>
      <c r="WJR341" s="31"/>
      <c r="WJS341" s="31"/>
      <c r="WJT341" s="31"/>
      <c r="WJU341" s="31"/>
      <c r="WJV341" s="31"/>
      <c r="WJW341" s="31"/>
      <c r="WJX341" s="31"/>
      <c r="WJY341" s="31"/>
      <c r="WJZ341" s="31"/>
      <c r="WKA341" s="31"/>
      <c r="WKB341" s="31"/>
      <c r="WKC341" s="31"/>
      <c r="WKD341" s="31"/>
      <c r="WKE341" s="31"/>
      <c r="WKF341" s="31"/>
      <c r="WKG341" s="31"/>
      <c r="WKH341" s="31"/>
      <c r="WKI341" s="31"/>
      <c r="WKJ341" s="31"/>
      <c r="WKK341" s="31"/>
      <c r="WKL341" s="31"/>
      <c r="WKM341" s="31"/>
      <c r="WKN341" s="31"/>
      <c r="WKO341" s="31"/>
      <c r="WKP341" s="31"/>
      <c r="WKQ341" s="31"/>
      <c r="WKR341" s="31"/>
      <c r="WKS341" s="31"/>
      <c r="WKT341" s="31"/>
      <c r="WKU341" s="31"/>
      <c r="WKV341" s="31"/>
      <c r="WKW341" s="31"/>
      <c r="WKX341" s="31"/>
      <c r="WKY341" s="31"/>
      <c r="WKZ341" s="31"/>
      <c r="WLA341" s="31"/>
      <c r="WLB341" s="31"/>
      <c r="WLC341" s="31"/>
      <c r="WLD341" s="31"/>
      <c r="WLE341" s="31"/>
      <c r="WLF341" s="31"/>
      <c r="WLG341" s="31"/>
      <c r="WLH341" s="31"/>
      <c r="WLI341" s="31"/>
      <c r="WLJ341" s="31"/>
      <c r="WLK341" s="31"/>
      <c r="WLL341" s="31"/>
      <c r="WLM341" s="31"/>
      <c r="WLN341" s="31"/>
      <c r="WLO341" s="31"/>
      <c r="WLP341" s="31"/>
      <c r="WLQ341" s="31"/>
      <c r="WLR341" s="31"/>
      <c r="WLS341" s="31"/>
      <c r="WLT341" s="31"/>
      <c r="WLU341" s="31"/>
      <c r="WLV341" s="31"/>
      <c r="WLW341" s="31"/>
      <c r="WLX341" s="31"/>
      <c r="WLY341" s="31"/>
      <c r="WLZ341" s="31"/>
      <c r="WMA341" s="31"/>
      <c r="WMB341" s="31"/>
      <c r="WMC341" s="31"/>
      <c r="WMD341" s="31"/>
      <c r="WME341" s="31"/>
      <c r="WMF341" s="31"/>
      <c r="WMG341" s="31"/>
      <c r="WMH341" s="31"/>
      <c r="WMI341" s="31"/>
      <c r="WMJ341" s="31"/>
      <c r="WMK341" s="31"/>
      <c r="WML341" s="31"/>
      <c r="WMM341" s="31"/>
      <c r="WMN341" s="31"/>
      <c r="WMO341" s="31"/>
      <c r="WMP341" s="31"/>
      <c r="WMQ341" s="31"/>
      <c r="WMR341" s="31"/>
      <c r="WMS341" s="31"/>
      <c r="WMT341" s="31"/>
      <c r="WMU341" s="31"/>
      <c r="WMV341" s="31"/>
      <c r="WMW341" s="31"/>
      <c r="WMX341" s="31"/>
      <c r="WMY341" s="31"/>
      <c r="WMZ341" s="31"/>
      <c r="WNA341" s="31"/>
      <c r="WNB341" s="31"/>
      <c r="WNC341" s="31"/>
      <c r="WND341" s="31"/>
      <c r="WNE341" s="31"/>
      <c r="WNF341" s="31"/>
      <c r="WNG341" s="31"/>
      <c r="WNH341" s="31"/>
      <c r="WNI341" s="31"/>
      <c r="WNJ341" s="31"/>
      <c r="WNK341" s="31"/>
      <c r="WNL341" s="31"/>
      <c r="WNM341" s="31"/>
      <c r="WNN341" s="31"/>
      <c r="WNO341" s="31"/>
      <c r="WNP341" s="31"/>
      <c r="WNQ341" s="31"/>
      <c r="WNR341" s="31"/>
      <c r="WNS341" s="31"/>
      <c r="WNT341" s="31"/>
      <c r="WNU341" s="31"/>
      <c r="WNV341" s="31"/>
      <c r="WNW341" s="31"/>
      <c r="WNX341" s="31"/>
      <c r="WNY341" s="31"/>
      <c r="WNZ341" s="31"/>
      <c r="WOA341" s="31"/>
      <c r="WOB341" s="31"/>
      <c r="WOC341" s="31"/>
      <c r="WOD341" s="31"/>
      <c r="WOE341" s="31"/>
      <c r="WOF341" s="31"/>
      <c r="WOG341" s="31"/>
      <c r="WOH341" s="31"/>
      <c r="WOI341" s="31"/>
      <c r="WOJ341" s="31"/>
      <c r="WOK341" s="31"/>
      <c r="WOL341" s="31"/>
      <c r="WOM341" s="31"/>
      <c r="WON341" s="31"/>
      <c r="WOO341" s="31"/>
      <c r="WOP341" s="31"/>
      <c r="WOQ341" s="31"/>
      <c r="WOR341" s="31"/>
      <c r="WOS341" s="31"/>
      <c r="WOT341" s="31"/>
      <c r="WOU341" s="31"/>
      <c r="WOV341" s="31"/>
      <c r="WOW341" s="31"/>
      <c r="WOX341" s="31"/>
      <c r="WOY341" s="31"/>
      <c r="WOZ341" s="31"/>
      <c r="WPA341" s="31"/>
      <c r="WPB341" s="31"/>
      <c r="WPC341" s="31"/>
      <c r="WPD341" s="31"/>
      <c r="WPE341" s="31"/>
      <c r="WPF341" s="31"/>
      <c r="WPG341" s="31"/>
      <c r="WPH341" s="31"/>
      <c r="WPI341" s="31"/>
      <c r="WPJ341" s="31"/>
      <c r="WPK341" s="31"/>
      <c r="WPL341" s="31"/>
      <c r="WPM341" s="31"/>
      <c r="WPN341" s="31"/>
      <c r="WPO341" s="31"/>
      <c r="WPP341" s="31"/>
      <c r="WPQ341" s="31"/>
      <c r="WPR341" s="31"/>
      <c r="WPS341" s="31"/>
      <c r="WPT341" s="31"/>
      <c r="WPU341" s="31"/>
      <c r="WPV341" s="31"/>
      <c r="WPW341" s="31"/>
      <c r="WPX341" s="31"/>
      <c r="WPY341" s="31"/>
      <c r="WPZ341" s="31"/>
      <c r="WQA341" s="31"/>
      <c r="WQB341" s="31"/>
      <c r="WQC341" s="31"/>
      <c r="WQD341" s="31"/>
      <c r="WQE341" s="31"/>
      <c r="WQF341" s="31"/>
      <c r="WQG341" s="31"/>
      <c r="WQH341" s="31"/>
      <c r="WQI341" s="31"/>
      <c r="WQJ341" s="31"/>
      <c r="WQK341" s="31"/>
      <c r="WQL341" s="31"/>
      <c r="WQM341" s="31"/>
      <c r="WQN341" s="31"/>
      <c r="WQO341" s="31"/>
      <c r="WQP341" s="31"/>
      <c r="WQQ341" s="31"/>
      <c r="WQR341" s="31"/>
      <c r="WQS341" s="31"/>
      <c r="WQT341" s="31"/>
      <c r="WQU341" s="31"/>
      <c r="WQV341" s="31"/>
      <c r="WQW341" s="31"/>
      <c r="WQX341" s="31"/>
      <c r="WQY341" s="31"/>
      <c r="WQZ341" s="31"/>
      <c r="WRA341" s="31"/>
      <c r="WRB341" s="31"/>
      <c r="WRC341" s="31"/>
      <c r="WRD341" s="31"/>
      <c r="WRE341" s="31"/>
      <c r="WRF341" s="31"/>
      <c r="WRG341" s="31"/>
      <c r="WRH341" s="31"/>
      <c r="WRI341" s="31"/>
      <c r="WRJ341" s="31"/>
      <c r="WRK341" s="31"/>
      <c r="WRL341" s="31"/>
      <c r="WRM341" s="31"/>
      <c r="WRN341" s="31"/>
      <c r="WRO341" s="31"/>
      <c r="WRP341" s="31"/>
      <c r="WRQ341" s="31"/>
      <c r="WRR341" s="31"/>
      <c r="WRS341" s="31"/>
      <c r="WRT341" s="31"/>
      <c r="WRU341" s="31"/>
      <c r="WRV341" s="31"/>
      <c r="WRW341" s="31"/>
      <c r="WRX341" s="31"/>
      <c r="WRY341" s="31"/>
      <c r="WRZ341" s="31"/>
      <c r="WSA341" s="31"/>
      <c r="WSB341" s="31"/>
      <c r="WSC341" s="31"/>
      <c r="WSD341" s="31"/>
      <c r="WSE341" s="31"/>
      <c r="WSF341" s="31"/>
      <c r="WSG341" s="31"/>
      <c r="WSH341" s="31"/>
      <c r="WSI341" s="31"/>
      <c r="WSJ341" s="31"/>
      <c r="WSK341" s="31"/>
      <c r="WSL341" s="31"/>
      <c r="WSM341" s="31"/>
      <c r="WSN341" s="31"/>
      <c r="WSO341" s="31"/>
      <c r="WSP341" s="31"/>
      <c r="WSQ341" s="31"/>
      <c r="WSR341" s="31"/>
      <c r="WSS341" s="31"/>
      <c r="WST341" s="31"/>
      <c r="WSU341" s="31"/>
      <c r="WSV341" s="31"/>
      <c r="WSW341" s="31"/>
      <c r="WSX341" s="31"/>
      <c r="WSY341" s="31"/>
      <c r="WSZ341" s="31"/>
      <c r="WTA341" s="31"/>
      <c r="WTB341" s="31"/>
      <c r="WTC341" s="31"/>
      <c r="WTD341" s="31"/>
      <c r="WTE341" s="31"/>
      <c r="WTF341" s="31"/>
      <c r="WTG341" s="31"/>
      <c r="WTH341" s="31"/>
      <c r="WTI341" s="31"/>
      <c r="WTJ341" s="31"/>
      <c r="WTK341" s="31"/>
      <c r="WTL341" s="31"/>
      <c r="WTM341" s="31"/>
      <c r="WTN341" s="31"/>
      <c r="WTO341" s="31"/>
      <c r="WTP341" s="31"/>
      <c r="WTQ341" s="31"/>
      <c r="WTR341" s="31"/>
      <c r="WTS341" s="31"/>
      <c r="WTT341" s="31"/>
      <c r="WTU341" s="31"/>
      <c r="WTV341" s="31"/>
      <c r="WTW341" s="31"/>
      <c r="WTX341" s="31"/>
      <c r="WTY341" s="31"/>
      <c r="WTZ341" s="31"/>
      <c r="WUA341" s="31"/>
      <c r="WUB341" s="31"/>
      <c r="WUC341" s="31"/>
      <c r="WUD341" s="31"/>
      <c r="WUE341" s="31"/>
      <c r="WUF341" s="31"/>
      <c r="WUG341" s="31"/>
      <c r="WUH341" s="31"/>
      <c r="WUI341" s="31"/>
      <c r="WUJ341" s="31"/>
      <c r="WUK341" s="31"/>
      <c r="WUL341" s="31"/>
      <c r="WUM341" s="31"/>
      <c r="WUN341" s="31"/>
      <c r="WUO341" s="31"/>
      <c r="WUP341" s="31"/>
      <c r="WUQ341" s="31"/>
      <c r="WUR341" s="31"/>
      <c r="WUS341" s="31"/>
      <c r="WUT341" s="31"/>
      <c r="WUU341" s="31"/>
      <c r="WUV341" s="31"/>
      <c r="WUW341" s="31"/>
      <c r="WUX341" s="31"/>
      <c r="WUY341" s="31"/>
      <c r="WUZ341" s="31"/>
      <c r="WVA341" s="31"/>
      <c r="WVB341" s="31"/>
      <c r="WVC341" s="31"/>
      <c r="WVD341" s="31"/>
      <c r="WVE341" s="31"/>
      <c r="WVF341" s="31"/>
      <c r="WVG341" s="31"/>
      <c r="WVH341" s="31"/>
      <c r="WVI341" s="31"/>
      <c r="WVJ341" s="31"/>
      <c r="WVK341" s="31"/>
      <c r="WVL341" s="31"/>
      <c r="WVM341" s="31"/>
      <c r="WVN341" s="31"/>
      <c r="WVO341" s="31"/>
      <c r="WVP341" s="31"/>
      <c r="WVQ341" s="31"/>
      <c r="WVR341" s="31"/>
      <c r="WVS341" s="31"/>
      <c r="WVT341" s="31"/>
      <c r="WVU341" s="31"/>
      <c r="WVV341" s="31"/>
      <c r="WVW341" s="31"/>
      <c r="WVX341" s="31"/>
      <c r="WVY341" s="31"/>
      <c r="WVZ341" s="31"/>
      <c r="WWA341" s="31"/>
      <c r="WWB341" s="31"/>
      <c r="WWC341" s="31"/>
      <c r="WWD341" s="31"/>
      <c r="WWE341" s="31"/>
      <c r="WWF341" s="31"/>
      <c r="WWG341" s="31"/>
      <c r="WWH341" s="31"/>
      <c r="WWI341" s="31"/>
      <c r="WWJ341" s="31"/>
      <c r="WWK341" s="31"/>
      <c r="WWL341" s="31"/>
      <c r="WWM341" s="31"/>
      <c r="WWN341" s="31"/>
      <c r="WWO341" s="31"/>
      <c r="WWP341" s="31"/>
      <c r="WWQ341" s="31"/>
      <c r="WWR341" s="31"/>
      <c r="WWS341" s="31"/>
      <c r="WWT341" s="31"/>
      <c r="WWU341" s="31"/>
      <c r="WWV341" s="31"/>
      <c r="WWW341" s="31"/>
      <c r="WWX341" s="31"/>
      <c r="WWY341" s="31"/>
      <c r="WWZ341" s="31"/>
      <c r="WXA341" s="31"/>
      <c r="WXB341" s="31"/>
      <c r="WXC341" s="31"/>
      <c r="WXD341" s="31"/>
      <c r="WXE341" s="31"/>
      <c r="WXF341" s="31"/>
      <c r="WXG341" s="31"/>
      <c r="WXH341" s="31"/>
      <c r="WXI341" s="31"/>
      <c r="WXJ341" s="31"/>
      <c r="WXK341" s="31"/>
      <c r="WXL341" s="31"/>
      <c r="WXM341" s="31"/>
      <c r="WXN341" s="31"/>
      <c r="WXO341" s="31"/>
      <c r="WXP341" s="31"/>
      <c r="WXQ341" s="31"/>
      <c r="WXR341" s="31"/>
      <c r="WXS341" s="31"/>
      <c r="WXT341" s="31"/>
      <c r="WXU341" s="31"/>
      <c r="WXV341" s="31"/>
      <c r="WXW341" s="31"/>
      <c r="WXX341" s="31"/>
      <c r="WXY341" s="31"/>
      <c r="WXZ341" s="31"/>
      <c r="WYA341" s="31"/>
      <c r="WYB341" s="31"/>
      <c r="WYC341" s="31"/>
      <c r="WYD341" s="31"/>
      <c r="WYE341" s="31"/>
      <c r="WYF341" s="31"/>
      <c r="WYG341" s="31"/>
      <c r="WYH341" s="31"/>
      <c r="WYI341" s="31"/>
      <c r="WYJ341" s="31"/>
      <c r="WYK341" s="31"/>
      <c r="WYL341" s="31"/>
      <c r="WYM341" s="31"/>
      <c r="WYN341" s="31"/>
      <c r="WYO341" s="31"/>
      <c r="WYP341" s="31"/>
      <c r="WYQ341" s="31"/>
      <c r="WYR341" s="31"/>
      <c r="WYS341" s="31"/>
      <c r="WYT341" s="31"/>
      <c r="WYU341" s="31"/>
      <c r="WYV341" s="31"/>
      <c r="WYW341" s="31"/>
      <c r="WYX341" s="31"/>
      <c r="WYY341" s="31"/>
      <c r="WYZ341" s="31"/>
      <c r="WZA341" s="31"/>
      <c r="WZB341" s="31"/>
      <c r="WZC341" s="31"/>
      <c r="WZD341" s="31"/>
      <c r="WZE341" s="31"/>
      <c r="WZF341" s="31"/>
      <c r="WZG341" s="31"/>
      <c r="WZH341" s="31"/>
      <c r="WZI341" s="31"/>
      <c r="WZJ341" s="31"/>
      <c r="WZK341" s="31"/>
      <c r="WZL341" s="31"/>
      <c r="WZM341" s="31"/>
      <c r="WZN341" s="31"/>
      <c r="WZO341" s="31"/>
      <c r="WZP341" s="31"/>
      <c r="WZQ341" s="31"/>
      <c r="WZR341" s="31"/>
      <c r="WZS341" s="31"/>
      <c r="WZT341" s="31"/>
      <c r="WZU341" s="31"/>
      <c r="WZV341" s="31"/>
      <c r="WZW341" s="31"/>
      <c r="WZX341" s="31"/>
      <c r="WZY341" s="31"/>
      <c r="WZZ341" s="31"/>
      <c r="XAA341" s="31"/>
      <c r="XAB341" s="31"/>
      <c r="XAC341" s="31"/>
      <c r="XAD341" s="31"/>
      <c r="XAE341" s="31"/>
      <c r="XAF341" s="31"/>
      <c r="XAG341" s="31"/>
      <c r="XAH341" s="31"/>
      <c r="XAI341" s="31"/>
      <c r="XAJ341" s="31"/>
      <c r="XAK341" s="31"/>
      <c r="XAL341" s="31"/>
      <c r="XAM341" s="31"/>
      <c r="XAN341" s="31"/>
      <c r="XAO341" s="31"/>
      <c r="XAP341" s="31"/>
      <c r="XAQ341" s="31"/>
      <c r="XAR341" s="31"/>
      <c r="XAS341" s="31"/>
      <c r="XAT341" s="31"/>
      <c r="XAU341" s="31"/>
      <c r="XAV341" s="31"/>
      <c r="XAW341" s="31"/>
      <c r="XAX341" s="31"/>
      <c r="XAY341" s="31"/>
      <c r="XAZ341" s="31"/>
      <c r="XBA341" s="31"/>
      <c r="XBB341" s="31"/>
      <c r="XBC341" s="31"/>
      <c r="XBD341" s="31"/>
      <c r="XBE341" s="31"/>
      <c r="XBF341" s="31"/>
      <c r="XBG341" s="31"/>
      <c r="XBH341" s="31"/>
      <c r="XBI341" s="31"/>
      <c r="XBJ341" s="31"/>
      <c r="XBK341" s="31"/>
      <c r="XBL341" s="31"/>
      <c r="XBM341" s="31"/>
      <c r="XBN341" s="31"/>
      <c r="XBO341" s="31"/>
      <c r="XBP341" s="31"/>
      <c r="XBQ341" s="31"/>
      <c r="XBR341" s="31"/>
      <c r="XBS341" s="31"/>
      <c r="XBT341" s="31"/>
      <c r="XBU341" s="31"/>
      <c r="XBV341" s="31"/>
      <c r="XBW341" s="31"/>
      <c r="XBX341" s="31"/>
      <c r="XBY341" s="31"/>
      <c r="XBZ341" s="31"/>
      <c r="XCA341" s="31"/>
      <c r="XCB341" s="31"/>
      <c r="XCC341" s="31"/>
      <c r="XCD341" s="31"/>
      <c r="XCE341" s="31"/>
      <c r="XCF341" s="31"/>
      <c r="XCG341" s="31"/>
      <c r="XCH341" s="31"/>
      <c r="XCI341" s="31"/>
      <c r="XCJ341" s="31"/>
      <c r="XCK341" s="31"/>
      <c r="XCL341" s="31"/>
      <c r="XCM341" s="31"/>
      <c r="XCN341" s="31"/>
      <c r="XCO341" s="31"/>
      <c r="XCP341" s="31"/>
      <c r="XCQ341" s="31"/>
      <c r="XCR341" s="31"/>
      <c r="XCS341" s="31"/>
      <c r="XCT341" s="31"/>
      <c r="XCU341" s="31"/>
      <c r="XCV341" s="31"/>
      <c r="XCW341" s="31"/>
      <c r="XCX341" s="31"/>
      <c r="XCY341" s="31"/>
      <c r="XCZ341" s="31"/>
      <c r="XDA341" s="31"/>
      <c r="XDB341" s="31"/>
      <c r="XDC341" s="31"/>
      <c r="XDD341" s="31"/>
      <c r="XDE341" s="31"/>
      <c r="XDF341" s="31"/>
      <c r="XDG341" s="31"/>
      <c r="XDH341" s="31"/>
      <c r="XDI341" s="31"/>
      <c r="XDJ341" s="31"/>
    </row>
    <row r="342" spans="1:16338" s="31" customFormat="1" ht="15" customHeight="1">
      <c r="A342" s="48" t="s">
        <v>6</v>
      </c>
      <c r="B342" s="80">
        <v>57</v>
      </c>
      <c r="C342" s="39" t="s">
        <v>195</v>
      </c>
      <c r="D342" s="72">
        <f t="shared" ref="D342:G342" si="89">SUM(D341:D341)</f>
        <v>1847</v>
      </c>
      <c r="E342" s="73">
        <f t="shared" si="89"/>
        <v>0</v>
      </c>
      <c r="F342" s="73">
        <f t="shared" ref="F342" si="90">SUM(F341:F341)</f>
        <v>0</v>
      </c>
      <c r="G342" s="73">
        <f t="shared" si="89"/>
        <v>0</v>
      </c>
    </row>
    <row r="343" spans="1:16338" s="31" customFormat="1">
      <c r="A343" s="42"/>
      <c r="B343" s="14"/>
      <c r="C343" s="36"/>
      <c r="D343" s="70"/>
      <c r="E343" s="70"/>
      <c r="F343" s="70"/>
      <c r="G343" s="70"/>
    </row>
    <row r="344" spans="1:16338" s="31" customFormat="1" ht="53.25" customHeight="1">
      <c r="A344" s="42"/>
      <c r="B344" s="14">
        <v>58</v>
      </c>
      <c r="C344" s="36" t="s">
        <v>241</v>
      </c>
      <c r="D344" s="66"/>
      <c r="E344" s="45"/>
      <c r="F344" s="45"/>
      <c r="G344" s="45"/>
    </row>
    <row r="345" spans="1:16338" s="31" customFormat="1">
      <c r="A345" s="42"/>
      <c r="B345" s="14" t="s">
        <v>198</v>
      </c>
      <c r="C345" s="36" t="s">
        <v>181</v>
      </c>
      <c r="D345" s="72">
        <v>625900</v>
      </c>
      <c r="E345" s="73">
        <v>0</v>
      </c>
      <c r="F345" s="72">
        <v>1</v>
      </c>
      <c r="G345" s="73">
        <v>0</v>
      </c>
    </row>
    <row r="346" spans="1:16338" ht="54" customHeight="1">
      <c r="A346" s="42" t="s">
        <v>6</v>
      </c>
      <c r="B346" s="14">
        <v>58</v>
      </c>
      <c r="C346" s="36" t="s">
        <v>241</v>
      </c>
      <c r="D346" s="72">
        <f t="shared" ref="D346:G346" si="91">SUM(D345:D345)</f>
        <v>625900</v>
      </c>
      <c r="E346" s="73">
        <f t="shared" si="91"/>
        <v>0</v>
      </c>
      <c r="F346" s="72">
        <f t="shared" ref="F346" si="92">SUM(F345:F345)</f>
        <v>1</v>
      </c>
      <c r="G346" s="73">
        <f t="shared" si="91"/>
        <v>0</v>
      </c>
    </row>
    <row r="347" spans="1:16338">
      <c r="A347" s="42"/>
      <c r="B347" s="14"/>
      <c r="C347" s="36"/>
      <c r="D347" s="70"/>
      <c r="E347" s="70"/>
      <c r="F347" s="70"/>
      <c r="G347" s="70"/>
    </row>
    <row r="348" spans="1:16338" ht="27" customHeight="1">
      <c r="A348" s="42"/>
      <c r="B348" s="14">
        <v>59</v>
      </c>
      <c r="C348" s="36" t="s">
        <v>242</v>
      </c>
      <c r="D348" s="66"/>
      <c r="E348" s="45"/>
      <c r="F348" s="45"/>
      <c r="G348" s="45"/>
    </row>
    <row r="349" spans="1:16338" ht="15" customHeight="1">
      <c r="A349" s="42"/>
      <c r="B349" s="14" t="s">
        <v>199</v>
      </c>
      <c r="C349" s="36" t="s">
        <v>181</v>
      </c>
      <c r="D349" s="73">
        <v>0</v>
      </c>
      <c r="E349" s="73">
        <v>0</v>
      </c>
      <c r="F349" s="72">
        <v>1</v>
      </c>
      <c r="G349" s="73">
        <v>0</v>
      </c>
    </row>
    <row r="350" spans="1:16338" ht="28.5" customHeight="1">
      <c r="A350" s="42" t="s">
        <v>6</v>
      </c>
      <c r="B350" s="14">
        <v>59</v>
      </c>
      <c r="C350" s="36" t="s">
        <v>242</v>
      </c>
      <c r="D350" s="73">
        <f t="shared" ref="D350:G350" si="93">SUM(D349:D349)</f>
        <v>0</v>
      </c>
      <c r="E350" s="73">
        <f t="shared" si="93"/>
        <v>0</v>
      </c>
      <c r="F350" s="72">
        <f t="shared" ref="F350" si="94">SUM(F349:F349)</f>
        <v>1</v>
      </c>
      <c r="G350" s="73">
        <f t="shared" si="93"/>
        <v>0</v>
      </c>
    </row>
    <row r="351" spans="1:16338">
      <c r="A351" s="42"/>
      <c r="B351" s="14"/>
      <c r="C351" s="36"/>
      <c r="D351" s="70"/>
      <c r="E351" s="70"/>
      <c r="F351" s="70"/>
      <c r="G351" s="70"/>
    </row>
    <row r="352" spans="1:16338" ht="27" customHeight="1">
      <c r="A352" s="42"/>
      <c r="B352" s="14">
        <v>60</v>
      </c>
      <c r="C352" s="139" t="s">
        <v>324</v>
      </c>
      <c r="D352" s="70"/>
      <c r="E352" s="70"/>
      <c r="F352" s="70"/>
      <c r="G352" s="70"/>
    </row>
    <row r="353" spans="1:7">
      <c r="A353" s="42"/>
      <c r="B353" s="14" t="s">
        <v>200</v>
      </c>
      <c r="C353" s="36" t="s">
        <v>181</v>
      </c>
      <c r="D353" s="73">
        <v>0</v>
      </c>
      <c r="E353" s="73">
        <v>0</v>
      </c>
      <c r="F353" s="72">
        <v>154900</v>
      </c>
      <c r="G353" s="72">
        <v>1895900</v>
      </c>
    </row>
    <row r="354" spans="1:7" ht="27" customHeight="1">
      <c r="A354" s="42" t="s">
        <v>6</v>
      </c>
      <c r="B354" s="14">
        <v>60</v>
      </c>
      <c r="C354" s="139" t="s">
        <v>324</v>
      </c>
      <c r="D354" s="73">
        <f t="shared" ref="D354:G354" si="95">SUM(D353:D353)</f>
        <v>0</v>
      </c>
      <c r="E354" s="73">
        <f t="shared" si="95"/>
        <v>0</v>
      </c>
      <c r="F354" s="72">
        <f t="shared" si="95"/>
        <v>154900</v>
      </c>
      <c r="G354" s="72">
        <f t="shared" si="95"/>
        <v>1895900</v>
      </c>
    </row>
    <row r="355" spans="1:7">
      <c r="A355" s="42"/>
      <c r="B355" s="14"/>
      <c r="C355" s="36"/>
      <c r="D355" s="70"/>
      <c r="E355" s="70"/>
      <c r="F355" s="70"/>
      <c r="G355" s="70"/>
    </row>
    <row r="356" spans="1:7">
      <c r="A356" s="42"/>
      <c r="B356" s="14">
        <v>61</v>
      </c>
      <c r="C356" s="36" t="s">
        <v>243</v>
      </c>
      <c r="D356" s="70"/>
      <c r="E356" s="70"/>
      <c r="F356" s="70"/>
      <c r="G356" s="70"/>
    </row>
    <row r="357" spans="1:7">
      <c r="A357" s="42"/>
      <c r="B357" s="14" t="s">
        <v>201</v>
      </c>
      <c r="C357" s="37" t="s">
        <v>181</v>
      </c>
      <c r="D357" s="72">
        <v>2350000</v>
      </c>
      <c r="E357" s="72">
        <v>1000000</v>
      </c>
      <c r="F357" s="72">
        <v>1000000</v>
      </c>
      <c r="G357" s="73">
        <v>0</v>
      </c>
    </row>
    <row r="358" spans="1:7">
      <c r="A358" s="42" t="s">
        <v>6</v>
      </c>
      <c r="B358" s="14">
        <v>61</v>
      </c>
      <c r="C358" s="36" t="s">
        <v>243</v>
      </c>
      <c r="D358" s="72">
        <f t="shared" ref="D358:G358" si="96">SUM(D357:D357)</f>
        <v>2350000</v>
      </c>
      <c r="E358" s="72">
        <f t="shared" si="96"/>
        <v>1000000</v>
      </c>
      <c r="F358" s="72">
        <f t="shared" ref="F358" si="97">SUM(F357:F357)</f>
        <v>1000000</v>
      </c>
      <c r="G358" s="73">
        <f t="shared" si="96"/>
        <v>0</v>
      </c>
    </row>
    <row r="359" spans="1:7">
      <c r="A359" s="42"/>
      <c r="B359" s="14"/>
      <c r="C359" s="36"/>
      <c r="D359" s="70"/>
      <c r="E359" s="70"/>
      <c r="F359" s="70"/>
      <c r="G359" s="70"/>
    </row>
    <row r="360" spans="1:7">
      <c r="A360" s="42"/>
      <c r="B360" s="14">
        <v>62</v>
      </c>
      <c r="C360" s="36" t="s">
        <v>244</v>
      </c>
      <c r="D360" s="70"/>
      <c r="E360" s="70"/>
      <c r="F360" s="70"/>
      <c r="G360" s="70"/>
    </row>
    <row r="361" spans="1:7">
      <c r="A361" s="42"/>
      <c r="B361" s="14" t="s">
        <v>202</v>
      </c>
      <c r="C361" s="36" t="s">
        <v>181</v>
      </c>
      <c r="D361" s="72">
        <v>530000</v>
      </c>
      <c r="E361" s="73">
        <v>0</v>
      </c>
      <c r="F361" s="73">
        <v>0</v>
      </c>
      <c r="G361" s="73">
        <v>0</v>
      </c>
    </row>
    <row r="362" spans="1:7">
      <c r="A362" s="42" t="s">
        <v>6</v>
      </c>
      <c r="B362" s="14">
        <v>62</v>
      </c>
      <c r="C362" s="36" t="s">
        <v>244</v>
      </c>
      <c r="D362" s="72">
        <f t="shared" ref="D362:G362" si="98">SUM(D361:D361)</f>
        <v>530000</v>
      </c>
      <c r="E362" s="73">
        <f t="shared" si="98"/>
        <v>0</v>
      </c>
      <c r="F362" s="73">
        <f t="shared" ref="F362" si="99">SUM(F361:F361)</f>
        <v>0</v>
      </c>
      <c r="G362" s="73">
        <f t="shared" si="98"/>
        <v>0</v>
      </c>
    </row>
    <row r="363" spans="1:7">
      <c r="A363" s="42"/>
      <c r="B363" s="14"/>
      <c r="C363" s="36"/>
      <c r="D363" s="70"/>
      <c r="E363" s="70"/>
      <c r="F363" s="70"/>
      <c r="G363" s="70"/>
    </row>
    <row r="364" spans="1:7">
      <c r="A364" s="42"/>
      <c r="B364" s="14">
        <v>63</v>
      </c>
      <c r="C364" s="36" t="s">
        <v>245</v>
      </c>
      <c r="D364" s="70"/>
      <c r="E364" s="70"/>
      <c r="F364" s="70"/>
      <c r="G364" s="70"/>
    </row>
    <row r="365" spans="1:7">
      <c r="A365" s="42"/>
      <c r="B365" s="14" t="s">
        <v>204</v>
      </c>
      <c r="C365" s="36" t="s">
        <v>181</v>
      </c>
      <c r="D365" s="72">
        <v>132300</v>
      </c>
      <c r="E365" s="73">
        <v>0</v>
      </c>
      <c r="F365" s="73">
        <v>0</v>
      </c>
      <c r="G365" s="73">
        <v>0</v>
      </c>
    </row>
    <row r="366" spans="1:7">
      <c r="A366" s="42" t="s">
        <v>6</v>
      </c>
      <c r="B366" s="14">
        <v>63</v>
      </c>
      <c r="C366" s="36" t="s">
        <v>245</v>
      </c>
      <c r="D366" s="72">
        <f t="shared" ref="D366:G366" si="100">SUM(D365:D365)</f>
        <v>132300</v>
      </c>
      <c r="E366" s="73">
        <f t="shared" si="100"/>
        <v>0</v>
      </c>
      <c r="F366" s="73">
        <f t="shared" ref="F366" si="101">SUM(F365:F365)</f>
        <v>0</v>
      </c>
      <c r="G366" s="73">
        <f t="shared" si="100"/>
        <v>0</v>
      </c>
    </row>
    <row r="367" spans="1:7" s="96" customFormat="1">
      <c r="A367" s="95"/>
      <c r="B367" s="84"/>
      <c r="C367" s="79"/>
      <c r="G367" s="98"/>
    </row>
    <row r="368" spans="1:7" s="96" customFormat="1" ht="25.5">
      <c r="A368" s="95"/>
      <c r="B368" s="84">
        <v>65</v>
      </c>
      <c r="C368" s="79" t="s">
        <v>319</v>
      </c>
      <c r="G368" s="98"/>
    </row>
    <row r="369" spans="1:7" s="96" customFormat="1">
      <c r="A369" s="95"/>
      <c r="B369" s="14" t="s">
        <v>208</v>
      </c>
      <c r="C369" s="36" t="s">
        <v>181</v>
      </c>
      <c r="D369" s="128">
        <v>3681</v>
      </c>
      <c r="E369" s="100">
        <v>0</v>
      </c>
      <c r="F369" s="100">
        <v>0</v>
      </c>
      <c r="G369" s="73">
        <v>0</v>
      </c>
    </row>
    <row r="370" spans="1:7" s="96" customFormat="1" ht="25.5">
      <c r="A370" s="95" t="s">
        <v>6</v>
      </c>
      <c r="B370" s="84">
        <v>65</v>
      </c>
      <c r="C370" s="79" t="s">
        <v>319</v>
      </c>
      <c r="D370" s="129">
        <f t="shared" ref="D370:G370" si="102">D369</f>
        <v>3681</v>
      </c>
      <c r="E370" s="101">
        <f t="shared" si="102"/>
        <v>0</v>
      </c>
      <c r="F370" s="101">
        <f t="shared" ref="F370" si="103">F369</f>
        <v>0</v>
      </c>
      <c r="G370" s="101">
        <f t="shared" si="102"/>
        <v>0</v>
      </c>
    </row>
    <row r="371" spans="1:7" s="96" customFormat="1">
      <c r="A371" s="95"/>
      <c r="B371" s="84"/>
      <c r="C371" s="79"/>
      <c r="G371" s="98"/>
    </row>
    <row r="372" spans="1:7" s="96" customFormat="1" ht="27.95" customHeight="1">
      <c r="A372" s="95"/>
      <c r="B372" s="84">
        <v>67</v>
      </c>
      <c r="C372" s="79" t="s">
        <v>209</v>
      </c>
      <c r="G372" s="98"/>
    </row>
    <row r="373" spans="1:7" s="96" customFormat="1" ht="14.25" customHeight="1">
      <c r="A373" s="95"/>
      <c r="B373" s="14" t="s">
        <v>210</v>
      </c>
      <c r="C373" s="36" t="s">
        <v>181</v>
      </c>
      <c r="D373" s="103">
        <v>0</v>
      </c>
      <c r="E373" s="103">
        <v>0</v>
      </c>
      <c r="F373" s="108">
        <v>20000</v>
      </c>
      <c r="G373" s="72">
        <v>20000</v>
      </c>
    </row>
    <row r="374" spans="1:7" s="96" customFormat="1" ht="27.95" customHeight="1">
      <c r="A374" s="95" t="s">
        <v>6</v>
      </c>
      <c r="B374" s="84">
        <v>67</v>
      </c>
      <c r="C374" s="79" t="s">
        <v>209</v>
      </c>
      <c r="D374" s="103">
        <f t="shared" ref="D374:E374" si="104">SUM(D373:D373)</f>
        <v>0</v>
      </c>
      <c r="E374" s="103">
        <f t="shared" si="104"/>
        <v>0</v>
      </c>
      <c r="F374" s="108">
        <f t="shared" ref="F374" si="105">SUM(F373:F373)</f>
        <v>20000</v>
      </c>
      <c r="G374" s="72">
        <f t="shared" ref="G374" si="106">SUM(G373:G373)</f>
        <v>20000</v>
      </c>
    </row>
    <row r="375" spans="1:7" s="96" customFormat="1" ht="9.75" customHeight="1">
      <c r="A375" s="95"/>
      <c r="B375" s="84"/>
      <c r="C375" s="79"/>
      <c r="D375" s="132"/>
      <c r="E375" s="114"/>
      <c r="F375" s="114"/>
      <c r="G375" s="115"/>
    </row>
    <row r="376" spans="1:7" s="96" customFormat="1" ht="15" customHeight="1">
      <c r="A376" s="95"/>
      <c r="B376" s="84">
        <v>69</v>
      </c>
      <c r="C376" s="79" t="s">
        <v>330</v>
      </c>
      <c r="E376" s="97"/>
      <c r="F376" s="97"/>
      <c r="G376" s="102"/>
    </row>
    <row r="377" spans="1:7" s="96" customFormat="1" ht="15" customHeight="1">
      <c r="A377" s="95"/>
      <c r="B377" s="14" t="s">
        <v>329</v>
      </c>
      <c r="C377" s="36" t="s">
        <v>178</v>
      </c>
      <c r="D377" s="100">
        <v>0</v>
      </c>
      <c r="E377" s="100">
        <v>0</v>
      </c>
      <c r="F377" s="100">
        <v>0</v>
      </c>
      <c r="G377" s="72">
        <v>2500</v>
      </c>
    </row>
    <row r="378" spans="1:7" s="96" customFormat="1" ht="15" customHeight="1">
      <c r="A378" s="104" t="s">
        <v>6</v>
      </c>
      <c r="B378" s="105">
        <v>69</v>
      </c>
      <c r="C378" s="109" t="s">
        <v>330</v>
      </c>
      <c r="D378" s="101">
        <f t="shared" ref="D378:E378" si="107">SUM(D377:D377)</f>
        <v>0</v>
      </c>
      <c r="E378" s="101">
        <f t="shared" si="107"/>
        <v>0</v>
      </c>
      <c r="F378" s="101">
        <f t="shared" ref="F378" si="108">SUM(F377:F377)</f>
        <v>0</v>
      </c>
      <c r="G378" s="74">
        <f t="shared" ref="G378" si="109">SUM(G377:G377)</f>
        <v>2500</v>
      </c>
    </row>
    <row r="379" spans="1:7" s="96" customFormat="1" ht="15" customHeight="1">
      <c r="A379" s="95"/>
      <c r="B379" s="84"/>
      <c r="C379" s="79"/>
      <c r="D379" s="133"/>
      <c r="E379" s="118"/>
      <c r="F379" s="118"/>
      <c r="G379" s="34"/>
    </row>
    <row r="380" spans="1:7" s="96" customFormat="1" ht="15" customHeight="1">
      <c r="A380" s="95"/>
      <c r="B380" s="84">
        <v>84</v>
      </c>
      <c r="C380" s="36" t="s">
        <v>338</v>
      </c>
      <c r="E380" s="97"/>
      <c r="F380" s="97"/>
      <c r="G380" s="102"/>
    </row>
    <row r="381" spans="1:7" s="96" customFormat="1" ht="15" customHeight="1">
      <c r="A381" s="95"/>
      <c r="B381" s="14" t="s">
        <v>341</v>
      </c>
      <c r="C381" s="36" t="s">
        <v>154</v>
      </c>
      <c r="D381" s="100">
        <v>0</v>
      </c>
      <c r="E381" s="100">
        <v>0</v>
      </c>
      <c r="F381" s="100">
        <v>0</v>
      </c>
      <c r="G381" s="72">
        <v>10000</v>
      </c>
    </row>
    <row r="382" spans="1:7" s="96" customFormat="1" ht="15" customHeight="1">
      <c r="A382" s="95" t="s">
        <v>6</v>
      </c>
      <c r="B382" s="84">
        <v>84</v>
      </c>
      <c r="C382" s="36" t="s">
        <v>338</v>
      </c>
      <c r="D382" s="101">
        <f t="shared" ref="D382:E382" si="110">SUM(D381:D381)</f>
        <v>0</v>
      </c>
      <c r="E382" s="101">
        <f t="shared" si="110"/>
        <v>0</v>
      </c>
      <c r="F382" s="101">
        <f t="shared" ref="F382:G382" si="111">SUM(F381:F381)</f>
        <v>0</v>
      </c>
      <c r="G382" s="74">
        <f t="shared" si="111"/>
        <v>10000</v>
      </c>
    </row>
    <row r="383" spans="1:7" ht="15" customHeight="1">
      <c r="A383" s="42" t="s">
        <v>6</v>
      </c>
      <c r="B383" s="14">
        <v>45</v>
      </c>
      <c r="C383" s="36" t="s">
        <v>98</v>
      </c>
      <c r="D383" s="74">
        <f>D326+D330+D334+D338+D342+D346+D350+D354+D358+D362+D366+D370+D374+D378+D382</f>
        <v>3744498</v>
      </c>
      <c r="E383" s="74">
        <f t="shared" ref="E383:G383" si="112">E326+E330+E334+E338+E342+E346+E350+E354+E358+E362+E366+E370+E374+E378+E382</f>
        <v>1085505</v>
      </c>
      <c r="F383" s="74">
        <f t="shared" si="112"/>
        <v>1260407</v>
      </c>
      <c r="G383" s="74">
        <f t="shared" si="112"/>
        <v>1933247</v>
      </c>
    </row>
    <row r="384" spans="1:7" ht="15" customHeight="1">
      <c r="A384" s="42"/>
      <c r="B384" s="14"/>
      <c r="C384" s="36"/>
      <c r="D384" s="70"/>
      <c r="E384" s="70"/>
      <c r="F384" s="70"/>
      <c r="G384" s="70"/>
    </row>
    <row r="385" spans="1:7" ht="15" customHeight="1">
      <c r="A385" s="42"/>
      <c r="B385" s="14">
        <v>46</v>
      </c>
      <c r="C385" s="36" t="s">
        <v>101</v>
      </c>
      <c r="D385" s="66"/>
      <c r="E385" s="66"/>
      <c r="F385" s="66"/>
      <c r="G385" s="66"/>
    </row>
    <row r="386" spans="1:7" ht="15" customHeight="1">
      <c r="A386" s="42"/>
      <c r="B386" s="14">
        <v>50</v>
      </c>
      <c r="C386" s="36" t="s">
        <v>157</v>
      </c>
      <c r="D386" s="66"/>
      <c r="E386" s="66"/>
      <c r="F386" s="66"/>
      <c r="G386" s="66"/>
    </row>
    <row r="387" spans="1:7" ht="15" customHeight="1">
      <c r="A387" s="42"/>
      <c r="B387" s="14" t="s">
        <v>158</v>
      </c>
      <c r="C387" s="36" t="s">
        <v>154</v>
      </c>
      <c r="D387" s="72">
        <v>15980</v>
      </c>
      <c r="E387" s="73">
        <v>0</v>
      </c>
      <c r="F387" s="73">
        <v>0</v>
      </c>
      <c r="G387" s="73">
        <v>0</v>
      </c>
    </row>
    <row r="388" spans="1:7" ht="15" customHeight="1">
      <c r="A388" s="42" t="s">
        <v>6</v>
      </c>
      <c r="B388" s="14">
        <v>50</v>
      </c>
      <c r="C388" s="36" t="s">
        <v>157</v>
      </c>
      <c r="D388" s="72">
        <f t="shared" ref="D388:G388" si="113">SUM(D387:D387)</f>
        <v>15980</v>
      </c>
      <c r="E388" s="73">
        <f t="shared" si="113"/>
        <v>0</v>
      </c>
      <c r="F388" s="73">
        <f t="shared" ref="F388" si="114">SUM(F387:F387)</f>
        <v>0</v>
      </c>
      <c r="G388" s="73">
        <f t="shared" si="113"/>
        <v>0</v>
      </c>
    </row>
    <row r="389" spans="1:7" ht="15" customHeight="1">
      <c r="A389" s="42"/>
      <c r="B389" s="14"/>
      <c r="C389" s="36"/>
      <c r="D389" s="34"/>
      <c r="E389" s="70"/>
      <c r="F389" s="70"/>
      <c r="G389" s="70"/>
    </row>
    <row r="390" spans="1:7" ht="15" customHeight="1">
      <c r="A390" s="42"/>
      <c r="B390" s="14">
        <v>51</v>
      </c>
      <c r="C390" s="36" t="s">
        <v>275</v>
      </c>
      <c r="D390" s="66"/>
      <c r="E390" s="66"/>
      <c r="F390" s="66"/>
      <c r="G390" s="66"/>
    </row>
    <row r="391" spans="1:7" ht="15" customHeight="1">
      <c r="A391" s="42"/>
      <c r="B391" s="14" t="s">
        <v>222</v>
      </c>
      <c r="C391" s="36" t="s">
        <v>154</v>
      </c>
      <c r="D391" s="73">
        <v>0</v>
      </c>
      <c r="E391" s="72">
        <v>20000</v>
      </c>
      <c r="F391" s="72">
        <v>20000</v>
      </c>
      <c r="G391" s="72">
        <v>20000</v>
      </c>
    </row>
    <row r="392" spans="1:7" ht="15" customHeight="1">
      <c r="A392" s="42" t="s">
        <v>6</v>
      </c>
      <c r="B392" s="14">
        <v>51</v>
      </c>
      <c r="C392" s="36" t="s">
        <v>275</v>
      </c>
      <c r="D392" s="73">
        <f t="shared" ref="D392:G392" si="115">SUM(D391:D391)</f>
        <v>0</v>
      </c>
      <c r="E392" s="72">
        <f t="shared" si="115"/>
        <v>20000</v>
      </c>
      <c r="F392" s="72">
        <f t="shared" ref="F392" si="116">SUM(F391:F391)</f>
        <v>20000</v>
      </c>
      <c r="G392" s="72">
        <f t="shared" si="115"/>
        <v>20000</v>
      </c>
    </row>
    <row r="393" spans="1:7" ht="15" customHeight="1">
      <c r="A393" s="42" t="s">
        <v>6</v>
      </c>
      <c r="B393" s="14">
        <v>46</v>
      </c>
      <c r="C393" s="36" t="s">
        <v>101</v>
      </c>
      <c r="D393" s="74">
        <f t="shared" ref="D393:G393" si="117">D388+D392</f>
        <v>15980</v>
      </c>
      <c r="E393" s="74">
        <f t="shared" si="117"/>
        <v>20000</v>
      </c>
      <c r="F393" s="74">
        <f t="shared" ref="F393" si="118">F388+F392</f>
        <v>20000</v>
      </c>
      <c r="G393" s="74">
        <f t="shared" si="117"/>
        <v>20000</v>
      </c>
    </row>
    <row r="394" spans="1:7">
      <c r="A394" s="42"/>
      <c r="B394" s="14"/>
      <c r="C394" s="36"/>
      <c r="D394" s="70"/>
      <c r="E394" s="70"/>
      <c r="F394" s="70"/>
      <c r="G394" s="70"/>
    </row>
    <row r="395" spans="1:7" s="31" customFormat="1" ht="15" customHeight="1">
      <c r="A395" s="42"/>
      <c r="B395" s="14">
        <v>48</v>
      </c>
      <c r="C395" s="36" t="s">
        <v>107</v>
      </c>
      <c r="D395" s="66"/>
      <c r="E395" s="66"/>
      <c r="F395" s="66"/>
      <c r="G395" s="66"/>
    </row>
    <row r="396" spans="1:7" ht="15" customHeight="1">
      <c r="A396" s="42"/>
      <c r="B396" s="14">
        <v>50</v>
      </c>
      <c r="C396" s="36" t="s">
        <v>159</v>
      </c>
      <c r="D396" s="66"/>
      <c r="E396" s="66"/>
      <c r="F396" s="66"/>
      <c r="G396" s="66"/>
    </row>
    <row r="397" spans="1:7" ht="15" customHeight="1">
      <c r="A397" s="42"/>
      <c r="B397" s="14" t="s">
        <v>160</v>
      </c>
      <c r="C397" s="36" t="s">
        <v>154</v>
      </c>
      <c r="D397" s="72">
        <v>20000</v>
      </c>
      <c r="E397" s="72">
        <v>15000</v>
      </c>
      <c r="F397" s="72">
        <v>15000</v>
      </c>
      <c r="G397" s="72">
        <v>5000</v>
      </c>
    </row>
    <row r="398" spans="1:7" ht="15" customHeight="1">
      <c r="A398" s="42" t="s">
        <v>6</v>
      </c>
      <c r="B398" s="14">
        <v>50</v>
      </c>
      <c r="C398" s="36" t="s">
        <v>159</v>
      </c>
      <c r="D398" s="72">
        <f t="shared" ref="D398:G398" si="119">SUM(D397:D397)</f>
        <v>20000</v>
      </c>
      <c r="E398" s="72">
        <f t="shared" si="119"/>
        <v>15000</v>
      </c>
      <c r="F398" s="72">
        <f t="shared" ref="F398" si="120">SUM(F397:F397)</f>
        <v>15000</v>
      </c>
      <c r="G398" s="72">
        <f t="shared" si="119"/>
        <v>5000</v>
      </c>
    </row>
    <row r="399" spans="1:7" ht="15" customHeight="1">
      <c r="A399" s="42"/>
      <c r="B399" s="14"/>
      <c r="C399" s="36"/>
      <c r="D399" s="70"/>
      <c r="E399" s="70"/>
      <c r="F399" s="70"/>
      <c r="G399" s="70"/>
    </row>
    <row r="400" spans="1:7" ht="15" customHeight="1">
      <c r="A400" s="42"/>
      <c r="B400" s="14">
        <v>51</v>
      </c>
      <c r="C400" s="36" t="s">
        <v>161</v>
      </c>
      <c r="D400" s="66"/>
      <c r="E400" s="66"/>
      <c r="F400" s="66"/>
      <c r="G400" s="66"/>
    </row>
    <row r="401" spans="1:7" ht="15" customHeight="1">
      <c r="A401" s="42"/>
      <c r="B401" s="14" t="s">
        <v>162</v>
      </c>
      <c r="C401" s="36" t="s">
        <v>154</v>
      </c>
      <c r="D401" s="72">
        <f>11442+1+1</f>
        <v>11444</v>
      </c>
      <c r="E401" s="72">
        <v>15000</v>
      </c>
      <c r="F401" s="72">
        <v>15000</v>
      </c>
      <c r="G401" s="73">
        <v>0</v>
      </c>
    </row>
    <row r="402" spans="1:7" ht="15" customHeight="1">
      <c r="A402" s="42" t="s">
        <v>6</v>
      </c>
      <c r="B402" s="14">
        <v>51</v>
      </c>
      <c r="C402" s="36" t="s">
        <v>161</v>
      </c>
      <c r="D402" s="72">
        <f t="shared" ref="D402:G402" si="121">SUM(D401:D401)</f>
        <v>11444</v>
      </c>
      <c r="E402" s="72">
        <f t="shared" si="121"/>
        <v>15000</v>
      </c>
      <c r="F402" s="72">
        <f t="shared" ref="F402" si="122">SUM(F401:F401)</f>
        <v>15000</v>
      </c>
      <c r="G402" s="73">
        <f t="shared" si="121"/>
        <v>0</v>
      </c>
    </row>
    <row r="403" spans="1:7">
      <c r="A403" s="42"/>
      <c r="B403" s="14"/>
      <c r="C403" s="36"/>
      <c r="D403" s="70"/>
      <c r="E403" s="70"/>
      <c r="F403" s="70"/>
      <c r="G403" s="70"/>
    </row>
    <row r="404" spans="1:7" ht="27.95" customHeight="1">
      <c r="A404" s="42"/>
      <c r="B404" s="14">
        <v>52</v>
      </c>
      <c r="C404" s="36" t="s">
        <v>163</v>
      </c>
      <c r="D404" s="66"/>
      <c r="E404" s="66"/>
      <c r="F404" s="66"/>
      <c r="G404" s="66"/>
    </row>
    <row r="405" spans="1:7" ht="15" customHeight="1">
      <c r="A405" s="42"/>
      <c r="B405" s="14" t="s">
        <v>164</v>
      </c>
      <c r="C405" s="36" t="s">
        <v>154</v>
      </c>
      <c r="D405" s="72">
        <v>25000</v>
      </c>
      <c r="E405" s="72">
        <v>50000</v>
      </c>
      <c r="F405" s="72">
        <v>50000</v>
      </c>
      <c r="G405" s="72">
        <v>87000</v>
      </c>
    </row>
    <row r="406" spans="1:7" ht="27.95" customHeight="1">
      <c r="A406" s="42" t="s">
        <v>6</v>
      </c>
      <c r="B406" s="14">
        <v>52</v>
      </c>
      <c r="C406" s="36" t="s">
        <v>163</v>
      </c>
      <c r="D406" s="74">
        <f t="shared" ref="D406:G406" si="123">SUM(D405:D405)</f>
        <v>25000</v>
      </c>
      <c r="E406" s="74">
        <f t="shared" si="123"/>
        <v>50000</v>
      </c>
      <c r="F406" s="74">
        <f t="shared" ref="F406" si="124">SUM(F405:F405)</f>
        <v>50000</v>
      </c>
      <c r="G406" s="74">
        <f t="shared" si="123"/>
        <v>87000</v>
      </c>
    </row>
    <row r="407" spans="1:7" s="31" customFormat="1">
      <c r="A407" s="42"/>
      <c r="B407" s="14"/>
      <c r="C407" s="36"/>
      <c r="D407" s="70"/>
      <c r="E407" s="70"/>
      <c r="F407" s="70"/>
      <c r="G407" s="70"/>
    </row>
    <row r="408" spans="1:7" ht="15" customHeight="1">
      <c r="A408" s="42"/>
      <c r="B408" s="14">
        <v>53</v>
      </c>
      <c r="C408" s="36" t="s">
        <v>165</v>
      </c>
      <c r="D408" s="66"/>
      <c r="E408" s="66"/>
      <c r="F408" s="66"/>
      <c r="G408" s="66"/>
    </row>
    <row r="409" spans="1:7" ht="15" customHeight="1">
      <c r="A409" s="42"/>
      <c r="B409" s="14" t="s">
        <v>166</v>
      </c>
      <c r="C409" s="36" t="s">
        <v>154</v>
      </c>
      <c r="D409" s="72">
        <v>5000</v>
      </c>
      <c r="E409" s="72">
        <v>10000</v>
      </c>
      <c r="F409" s="72">
        <v>10000</v>
      </c>
      <c r="G409" s="72">
        <v>7108</v>
      </c>
    </row>
    <row r="410" spans="1:7" ht="15" customHeight="1">
      <c r="A410" s="42" t="s">
        <v>6</v>
      </c>
      <c r="B410" s="14">
        <v>53</v>
      </c>
      <c r="C410" s="36" t="s">
        <v>165</v>
      </c>
      <c r="D410" s="72">
        <f t="shared" ref="D410:G410" si="125">SUM(D409:D409)</f>
        <v>5000</v>
      </c>
      <c r="E410" s="72">
        <f t="shared" si="125"/>
        <v>10000</v>
      </c>
      <c r="F410" s="72">
        <f t="shared" ref="F410" si="126">SUM(F409:F409)</f>
        <v>10000</v>
      </c>
      <c r="G410" s="72">
        <f t="shared" si="125"/>
        <v>7108</v>
      </c>
    </row>
    <row r="411" spans="1:7">
      <c r="A411" s="42"/>
      <c r="B411" s="14"/>
      <c r="C411" s="36"/>
      <c r="D411" s="70"/>
      <c r="E411" s="70"/>
      <c r="F411" s="70"/>
      <c r="G411" s="70"/>
    </row>
    <row r="412" spans="1:7" ht="15" customHeight="1">
      <c r="A412" s="42"/>
      <c r="B412" s="14">
        <v>55</v>
      </c>
      <c r="C412" s="36" t="s">
        <v>167</v>
      </c>
      <c r="D412" s="66"/>
      <c r="E412" s="45"/>
      <c r="F412" s="45"/>
      <c r="G412" s="45"/>
    </row>
    <row r="413" spans="1:7" ht="15" customHeight="1">
      <c r="A413" s="42"/>
      <c r="B413" s="14" t="s">
        <v>168</v>
      </c>
      <c r="C413" s="36" t="s">
        <v>154</v>
      </c>
      <c r="D413" s="72">
        <v>67976</v>
      </c>
      <c r="E413" s="73">
        <v>0</v>
      </c>
      <c r="F413" s="73">
        <v>0</v>
      </c>
      <c r="G413" s="72">
        <v>60000</v>
      </c>
    </row>
    <row r="414" spans="1:7" ht="15" customHeight="1">
      <c r="A414" s="42" t="s">
        <v>6</v>
      </c>
      <c r="B414" s="14">
        <v>55</v>
      </c>
      <c r="C414" s="36" t="s">
        <v>167</v>
      </c>
      <c r="D414" s="72">
        <f t="shared" ref="D414:G414" si="127">SUM(D413:D413)</f>
        <v>67976</v>
      </c>
      <c r="E414" s="73">
        <f t="shared" si="127"/>
        <v>0</v>
      </c>
      <c r="F414" s="73">
        <f t="shared" ref="F414" si="128">SUM(F413:F413)</f>
        <v>0</v>
      </c>
      <c r="G414" s="72">
        <f t="shared" si="127"/>
        <v>60000</v>
      </c>
    </row>
    <row r="415" spans="1:7">
      <c r="A415" s="42"/>
      <c r="B415" s="14"/>
      <c r="C415" s="36"/>
      <c r="D415" s="70"/>
      <c r="E415" s="70"/>
      <c r="F415" s="70"/>
      <c r="G415" s="70"/>
    </row>
    <row r="416" spans="1:7" ht="27.95" customHeight="1">
      <c r="A416" s="42"/>
      <c r="B416" s="14">
        <v>59</v>
      </c>
      <c r="C416" s="36" t="s">
        <v>248</v>
      </c>
      <c r="D416" s="66"/>
      <c r="E416" s="45"/>
      <c r="F416" s="45"/>
      <c r="G416" s="66"/>
    </row>
    <row r="417" spans="1:7" s="31" customFormat="1">
      <c r="A417" s="42"/>
      <c r="B417" s="14" t="s">
        <v>197</v>
      </c>
      <c r="C417" s="36" t="s">
        <v>181</v>
      </c>
      <c r="D417" s="72">
        <v>3138078</v>
      </c>
      <c r="E417" s="73">
        <v>0</v>
      </c>
      <c r="F417" s="72">
        <v>1</v>
      </c>
      <c r="G417" s="73">
        <v>0</v>
      </c>
    </row>
    <row r="418" spans="1:7" ht="27.95" customHeight="1">
      <c r="A418" s="42" t="s">
        <v>6</v>
      </c>
      <c r="B418" s="14">
        <v>59</v>
      </c>
      <c r="C418" s="36" t="s">
        <v>248</v>
      </c>
      <c r="D418" s="72">
        <f t="shared" ref="D418:G418" si="129">SUM(D417:D417)</f>
        <v>3138078</v>
      </c>
      <c r="E418" s="73">
        <f t="shared" si="129"/>
        <v>0</v>
      </c>
      <c r="F418" s="72">
        <f t="shared" si="129"/>
        <v>1</v>
      </c>
      <c r="G418" s="73">
        <f t="shared" si="129"/>
        <v>0</v>
      </c>
    </row>
    <row r="419" spans="1:7" ht="15" customHeight="1">
      <c r="A419" s="48" t="s">
        <v>6</v>
      </c>
      <c r="B419" s="80">
        <v>48</v>
      </c>
      <c r="C419" s="39" t="s">
        <v>107</v>
      </c>
      <c r="D419" s="74">
        <f>D398+D402+D406+D410+D414+D418</f>
        <v>3267498</v>
      </c>
      <c r="E419" s="74">
        <f t="shared" ref="E419:G419" si="130">E398+E402+E406+E410+E414+E418</f>
        <v>90000</v>
      </c>
      <c r="F419" s="74">
        <f t="shared" si="130"/>
        <v>90001</v>
      </c>
      <c r="G419" s="74">
        <f t="shared" si="130"/>
        <v>159108</v>
      </c>
    </row>
    <row r="420" spans="1:7" ht="15" customHeight="1">
      <c r="A420" s="42"/>
      <c r="B420" s="14"/>
      <c r="C420" s="36"/>
      <c r="D420" s="70"/>
      <c r="E420" s="70"/>
      <c r="F420" s="70"/>
      <c r="G420" s="70"/>
    </row>
    <row r="421" spans="1:7" ht="15" customHeight="1">
      <c r="A421" s="42"/>
      <c r="B421" s="14">
        <v>49</v>
      </c>
      <c r="C421" s="36" t="s">
        <v>169</v>
      </c>
      <c r="D421" s="66"/>
      <c r="E421" s="66"/>
      <c r="F421" s="66"/>
      <c r="G421" s="66"/>
    </row>
    <row r="422" spans="1:7" ht="15" customHeight="1">
      <c r="A422" s="42"/>
      <c r="B422" s="14">
        <v>50</v>
      </c>
      <c r="C422" s="36" t="s">
        <v>170</v>
      </c>
      <c r="D422" s="66"/>
      <c r="E422" s="66"/>
      <c r="F422" s="66"/>
      <c r="G422" s="66"/>
    </row>
    <row r="423" spans="1:7" ht="15" customHeight="1">
      <c r="A423" s="42"/>
      <c r="B423" s="14" t="s">
        <v>175</v>
      </c>
      <c r="C423" s="36" t="s">
        <v>154</v>
      </c>
      <c r="D423" s="72">
        <v>2225</v>
      </c>
      <c r="E423" s="73">
        <v>0</v>
      </c>
      <c r="F423" s="73">
        <v>0</v>
      </c>
      <c r="G423" s="73">
        <v>0</v>
      </c>
    </row>
    <row r="424" spans="1:7" ht="15" customHeight="1">
      <c r="A424" s="42" t="s">
        <v>6</v>
      </c>
      <c r="B424" s="14">
        <v>50</v>
      </c>
      <c r="C424" s="36" t="s">
        <v>170</v>
      </c>
      <c r="D424" s="72">
        <f t="shared" ref="D424:G424" si="131">SUM(D423:D423)</f>
        <v>2225</v>
      </c>
      <c r="E424" s="73">
        <f t="shared" si="131"/>
        <v>0</v>
      </c>
      <c r="F424" s="73">
        <f t="shared" si="131"/>
        <v>0</v>
      </c>
      <c r="G424" s="73">
        <f t="shared" si="131"/>
        <v>0</v>
      </c>
    </row>
    <row r="425" spans="1:7" ht="15" customHeight="1">
      <c r="A425" s="42"/>
      <c r="B425" s="14"/>
      <c r="C425" s="36"/>
      <c r="D425" s="70"/>
      <c r="E425" s="70"/>
      <c r="F425" s="70"/>
      <c r="G425" s="70"/>
    </row>
    <row r="426" spans="1:7" ht="15" customHeight="1">
      <c r="A426" s="42"/>
      <c r="B426" s="14">
        <v>51</v>
      </c>
      <c r="C426" s="36" t="s">
        <v>171</v>
      </c>
      <c r="D426" s="66"/>
      <c r="E426" s="66"/>
      <c r="F426" s="66"/>
      <c r="G426" s="66"/>
    </row>
    <row r="427" spans="1:7" s="31" customFormat="1" ht="15" customHeight="1">
      <c r="A427" s="42"/>
      <c r="B427" s="14" t="s">
        <v>174</v>
      </c>
      <c r="C427" s="36" t="s">
        <v>154</v>
      </c>
      <c r="D427" s="72">
        <v>100000</v>
      </c>
      <c r="E427" s="72">
        <v>20000</v>
      </c>
      <c r="F427" s="72">
        <v>20000</v>
      </c>
      <c r="G427" s="73">
        <v>0</v>
      </c>
    </row>
    <row r="428" spans="1:7" ht="15" customHeight="1">
      <c r="A428" s="42" t="s">
        <v>6</v>
      </c>
      <c r="B428" s="14">
        <v>51</v>
      </c>
      <c r="C428" s="36" t="s">
        <v>171</v>
      </c>
      <c r="D428" s="72">
        <f t="shared" ref="D428:G428" si="132">SUM(D427:D427)</f>
        <v>100000</v>
      </c>
      <c r="E428" s="72">
        <f t="shared" si="132"/>
        <v>20000</v>
      </c>
      <c r="F428" s="72">
        <f t="shared" ref="F428" si="133">SUM(F427:F427)</f>
        <v>20000</v>
      </c>
      <c r="G428" s="73">
        <f t="shared" si="132"/>
        <v>0</v>
      </c>
    </row>
    <row r="429" spans="1:7" ht="15" customHeight="1">
      <c r="A429" s="42"/>
      <c r="B429" s="14"/>
      <c r="C429" s="36"/>
      <c r="D429" s="70"/>
      <c r="E429" s="70"/>
      <c r="F429" s="70"/>
      <c r="G429" s="70"/>
    </row>
    <row r="430" spans="1:7" ht="25.5">
      <c r="A430" s="95"/>
      <c r="B430" s="84">
        <v>52</v>
      </c>
      <c r="C430" s="79" t="s">
        <v>281</v>
      </c>
      <c r="D430" s="96"/>
      <c r="E430" s="117"/>
      <c r="F430" s="117"/>
      <c r="G430" s="99"/>
    </row>
    <row r="431" spans="1:7" ht="15" customHeight="1">
      <c r="A431" s="116"/>
      <c r="B431" s="84" t="s">
        <v>282</v>
      </c>
      <c r="C431" s="79" t="s">
        <v>154</v>
      </c>
      <c r="D431" s="72">
        <v>170000</v>
      </c>
      <c r="E431" s="72">
        <v>650000</v>
      </c>
      <c r="F431" s="72">
        <v>650000</v>
      </c>
      <c r="G431" s="73">
        <v>0</v>
      </c>
    </row>
    <row r="432" spans="1:7" ht="25.5">
      <c r="A432" s="116" t="s">
        <v>6</v>
      </c>
      <c r="B432" s="84">
        <v>52</v>
      </c>
      <c r="C432" s="79" t="s">
        <v>281</v>
      </c>
      <c r="D432" s="72">
        <f t="shared" ref="D432:G432" si="134">SUM(D431:D431)</f>
        <v>170000</v>
      </c>
      <c r="E432" s="72">
        <f t="shared" si="134"/>
        <v>650000</v>
      </c>
      <c r="F432" s="72">
        <f t="shared" ref="F432" si="135">SUM(F431:F431)</f>
        <v>650000</v>
      </c>
      <c r="G432" s="73">
        <f t="shared" si="134"/>
        <v>0</v>
      </c>
    </row>
    <row r="433" spans="1:7" ht="15" customHeight="1">
      <c r="A433" s="42"/>
      <c r="B433" s="14"/>
      <c r="C433" s="36"/>
      <c r="D433" s="70"/>
      <c r="E433" s="70"/>
      <c r="F433" s="70"/>
      <c r="G433" s="70"/>
    </row>
    <row r="434" spans="1:7" ht="15" customHeight="1">
      <c r="A434" s="42"/>
      <c r="B434" s="14">
        <v>54</v>
      </c>
      <c r="C434" s="36" t="s">
        <v>317</v>
      </c>
      <c r="D434" s="66"/>
      <c r="E434" s="45"/>
      <c r="F434" s="45"/>
      <c r="G434" s="66"/>
    </row>
    <row r="435" spans="1:7" s="31" customFormat="1" ht="15" customHeight="1">
      <c r="A435" s="42"/>
      <c r="B435" s="14" t="s">
        <v>267</v>
      </c>
      <c r="C435" s="36" t="s">
        <v>268</v>
      </c>
      <c r="D435" s="73">
        <v>0</v>
      </c>
      <c r="E435" s="72">
        <v>5000</v>
      </c>
      <c r="F435" s="72">
        <v>5000</v>
      </c>
      <c r="G435" s="72">
        <v>19900</v>
      </c>
    </row>
    <row r="436" spans="1:7" ht="15" customHeight="1">
      <c r="A436" s="42" t="s">
        <v>6</v>
      </c>
      <c r="B436" s="14">
        <v>54</v>
      </c>
      <c r="C436" s="36" t="s">
        <v>317</v>
      </c>
      <c r="D436" s="73">
        <f t="shared" ref="D436:G436" si="136">SUM(D435:D435)</f>
        <v>0</v>
      </c>
      <c r="E436" s="72">
        <f t="shared" si="136"/>
        <v>5000</v>
      </c>
      <c r="F436" s="72">
        <f t="shared" ref="F436" si="137">SUM(F435:F435)</f>
        <v>5000</v>
      </c>
      <c r="G436" s="72">
        <f t="shared" si="136"/>
        <v>19900</v>
      </c>
    </row>
    <row r="437" spans="1:7" ht="15" customHeight="1">
      <c r="A437" s="42" t="s">
        <v>6</v>
      </c>
      <c r="B437" s="14">
        <v>49</v>
      </c>
      <c r="C437" s="36" t="s">
        <v>169</v>
      </c>
      <c r="D437" s="74">
        <f t="shared" ref="D437:G437" si="138">D424+D428+D436+D432</f>
        <v>272225</v>
      </c>
      <c r="E437" s="74">
        <f t="shared" si="138"/>
        <v>675000</v>
      </c>
      <c r="F437" s="74">
        <f t="shared" ref="F437" si="139">F424+F428+F436+F432</f>
        <v>675000</v>
      </c>
      <c r="G437" s="74">
        <f t="shared" si="138"/>
        <v>19900</v>
      </c>
    </row>
    <row r="438" spans="1:7" ht="15" customHeight="1">
      <c r="A438" s="42"/>
      <c r="B438" s="14"/>
      <c r="C438" s="36"/>
      <c r="D438" s="70"/>
      <c r="E438" s="70"/>
      <c r="F438" s="70"/>
      <c r="G438" s="70"/>
    </row>
    <row r="439" spans="1:7" ht="15" customHeight="1">
      <c r="A439" s="42"/>
      <c r="B439" s="14">
        <v>50</v>
      </c>
      <c r="C439" s="36" t="s">
        <v>172</v>
      </c>
      <c r="D439" s="66"/>
      <c r="E439" s="45"/>
      <c r="F439" s="45"/>
      <c r="G439" s="66"/>
    </row>
    <row r="440" spans="1:7" ht="15" customHeight="1">
      <c r="A440" s="42"/>
      <c r="B440" s="14">
        <v>50</v>
      </c>
      <c r="C440" s="36" t="s">
        <v>173</v>
      </c>
      <c r="D440" s="66"/>
      <c r="E440" s="45"/>
      <c r="F440" s="45"/>
      <c r="G440" s="66"/>
    </row>
    <row r="441" spans="1:7" ht="15" customHeight="1">
      <c r="A441" s="42"/>
      <c r="B441" s="14" t="s">
        <v>176</v>
      </c>
      <c r="C441" s="36" t="s">
        <v>154</v>
      </c>
      <c r="D441" s="72">
        <v>100000</v>
      </c>
      <c r="E441" s="72">
        <v>20000</v>
      </c>
      <c r="F441" s="72">
        <v>20000</v>
      </c>
      <c r="G441" s="73">
        <v>0</v>
      </c>
    </row>
    <row r="442" spans="1:7" ht="15" customHeight="1">
      <c r="A442" s="42" t="s">
        <v>6</v>
      </c>
      <c r="B442" s="14">
        <v>50</v>
      </c>
      <c r="C442" s="36" t="s">
        <v>173</v>
      </c>
      <c r="D442" s="72">
        <f t="shared" ref="D442:G442" si="140">SUM(D441:D441)</f>
        <v>100000</v>
      </c>
      <c r="E442" s="72">
        <f t="shared" si="140"/>
        <v>20000</v>
      </c>
      <c r="F442" s="72">
        <f t="shared" si="140"/>
        <v>20000</v>
      </c>
      <c r="G442" s="73">
        <f t="shared" si="140"/>
        <v>0</v>
      </c>
    </row>
    <row r="443" spans="1:7" s="96" customFormat="1">
      <c r="A443" s="116"/>
      <c r="B443" s="84"/>
      <c r="C443" s="79"/>
      <c r="E443" s="97"/>
      <c r="F443" s="97"/>
      <c r="G443" s="99"/>
    </row>
    <row r="444" spans="1:7" s="96" customFormat="1" ht="25.5">
      <c r="A444" s="95"/>
      <c r="B444" s="84">
        <v>51</v>
      </c>
      <c r="C444" s="79" t="s">
        <v>280</v>
      </c>
      <c r="E444" s="131"/>
      <c r="F444" s="131"/>
      <c r="G444" s="99"/>
    </row>
    <row r="445" spans="1:7" s="96" customFormat="1">
      <c r="A445" s="116"/>
      <c r="B445" s="84" t="s">
        <v>252</v>
      </c>
      <c r="C445" s="79" t="s">
        <v>154</v>
      </c>
      <c r="D445" s="72">
        <v>180000</v>
      </c>
      <c r="E445" s="72">
        <v>650000</v>
      </c>
      <c r="F445" s="72">
        <v>650000</v>
      </c>
      <c r="G445" s="73">
        <v>0</v>
      </c>
    </row>
    <row r="446" spans="1:7" s="96" customFormat="1" ht="25.5">
      <c r="A446" s="116" t="s">
        <v>6</v>
      </c>
      <c r="B446" s="84">
        <v>51</v>
      </c>
      <c r="C446" s="79" t="s">
        <v>280</v>
      </c>
      <c r="D446" s="72">
        <f t="shared" ref="D446:G446" si="141">SUM(D445:D445)</f>
        <v>180000</v>
      </c>
      <c r="E446" s="72">
        <f t="shared" si="141"/>
        <v>650000</v>
      </c>
      <c r="F446" s="72">
        <f t="shared" ref="F446" si="142">SUM(F445:F445)</f>
        <v>650000</v>
      </c>
      <c r="G446" s="73">
        <f t="shared" si="141"/>
        <v>0</v>
      </c>
    </row>
    <row r="447" spans="1:7" ht="15" customHeight="1">
      <c r="A447" s="42" t="s">
        <v>6</v>
      </c>
      <c r="B447" s="14">
        <v>50</v>
      </c>
      <c r="C447" s="36" t="s">
        <v>172</v>
      </c>
      <c r="D447" s="74">
        <f t="shared" ref="D447:G447" si="143">D442+D446</f>
        <v>280000</v>
      </c>
      <c r="E447" s="74">
        <f t="shared" si="143"/>
        <v>670000</v>
      </c>
      <c r="F447" s="74">
        <f t="shared" ref="F447" si="144">F442+F446</f>
        <v>670000</v>
      </c>
      <c r="G447" s="75">
        <f t="shared" si="143"/>
        <v>0</v>
      </c>
    </row>
    <row r="448" spans="1:7" ht="15" customHeight="1">
      <c r="A448" s="35" t="s">
        <v>6</v>
      </c>
      <c r="B448" s="40">
        <v>1.0509999999999999</v>
      </c>
      <c r="C448" s="41" t="s">
        <v>40</v>
      </c>
      <c r="D448" s="72">
        <f t="shared" ref="D448:G448" si="145">D300+D321+D383+D393+D419+D437+D447</f>
        <v>7586707</v>
      </c>
      <c r="E448" s="72">
        <f t="shared" si="145"/>
        <v>2626459</v>
      </c>
      <c r="F448" s="72">
        <f t="shared" si="145"/>
        <v>2775751</v>
      </c>
      <c r="G448" s="72">
        <f t="shared" si="145"/>
        <v>2252255</v>
      </c>
    </row>
    <row r="449" spans="1:7" ht="15" customHeight="1">
      <c r="A449" s="35" t="s">
        <v>6</v>
      </c>
      <c r="B449" s="53">
        <v>1</v>
      </c>
      <c r="C449" s="44" t="s">
        <v>11</v>
      </c>
      <c r="D449" s="72">
        <f>D448</f>
        <v>7586707</v>
      </c>
      <c r="E449" s="72">
        <f t="shared" ref="E449:G449" si="146">E448</f>
        <v>2626459</v>
      </c>
      <c r="F449" s="72">
        <f t="shared" si="146"/>
        <v>2775751</v>
      </c>
      <c r="G449" s="72">
        <f t="shared" si="146"/>
        <v>2252255</v>
      </c>
    </row>
    <row r="450" spans="1:7" ht="15" customHeight="1">
      <c r="A450" s="35"/>
      <c r="B450" s="14"/>
      <c r="C450" s="36"/>
      <c r="D450" s="66"/>
      <c r="E450" s="66"/>
      <c r="F450" s="66"/>
      <c r="G450" s="66"/>
    </row>
    <row r="451" spans="1:7" ht="15" customHeight="1">
      <c r="A451" s="35"/>
      <c r="B451" s="14">
        <v>60</v>
      </c>
      <c r="C451" s="138" t="s">
        <v>41</v>
      </c>
      <c r="D451" s="66"/>
      <c r="E451" s="66"/>
      <c r="F451" s="66"/>
      <c r="G451" s="66"/>
    </row>
    <row r="452" spans="1:7" ht="15" customHeight="1">
      <c r="B452" s="4">
        <v>60.051000000000002</v>
      </c>
      <c r="C452" s="25" t="s">
        <v>40</v>
      </c>
      <c r="D452" s="67"/>
      <c r="E452" s="67"/>
      <c r="F452" s="67"/>
      <c r="G452" s="67"/>
    </row>
    <row r="453" spans="1:7">
      <c r="B453" s="26">
        <v>3</v>
      </c>
      <c r="C453" s="27" t="s">
        <v>13</v>
      </c>
      <c r="D453" s="67"/>
      <c r="E453" s="67"/>
      <c r="F453" s="67"/>
      <c r="G453" s="67"/>
    </row>
    <row r="454" spans="1:7" s="96" customFormat="1">
      <c r="A454" s="95"/>
      <c r="B454" s="84">
        <v>28</v>
      </c>
      <c r="C454" s="27" t="s">
        <v>336</v>
      </c>
      <c r="E454" s="97"/>
      <c r="F454" s="97"/>
      <c r="G454" s="102"/>
    </row>
    <row r="455" spans="1:7" s="96" customFormat="1" ht="15" customHeight="1">
      <c r="A455" s="95"/>
      <c r="B455" s="14" t="s">
        <v>337</v>
      </c>
      <c r="C455" s="36" t="s">
        <v>181</v>
      </c>
      <c r="D455" s="100">
        <v>0</v>
      </c>
      <c r="E455" s="100">
        <v>0</v>
      </c>
      <c r="F455" s="100">
        <v>0</v>
      </c>
      <c r="G455" s="72">
        <v>38000</v>
      </c>
    </row>
    <row r="456" spans="1:7" s="96" customFormat="1">
      <c r="A456" s="95" t="s">
        <v>6</v>
      </c>
      <c r="B456" s="84">
        <v>28</v>
      </c>
      <c r="C456" s="27" t="s">
        <v>336</v>
      </c>
      <c r="D456" s="101">
        <f t="shared" ref="D456:E456" si="147">SUM(D455:D455)</f>
        <v>0</v>
      </c>
      <c r="E456" s="101">
        <f t="shared" si="147"/>
        <v>0</v>
      </c>
      <c r="F456" s="101">
        <f t="shared" ref="F456:G456" si="148">SUM(F455:F455)</f>
        <v>0</v>
      </c>
      <c r="G456" s="74">
        <f t="shared" si="148"/>
        <v>38000</v>
      </c>
    </row>
    <row r="457" spans="1:7" s="96" customFormat="1">
      <c r="A457" s="95"/>
      <c r="B457" s="84"/>
      <c r="C457" s="27"/>
      <c r="D457" s="118"/>
      <c r="E457" s="133"/>
      <c r="F457" s="133"/>
      <c r="G457" s="70"/>
    </row>
    <row r="458" spans="1:7" s="96" customFormat="1" ht="25.5">
      <c r="A458" s="95"/>
      <c r="B458" s="84">
        <v>29</v>
      </c>
      <c r="C458" s="27" t="s">
        <v>344</v>
      </c>
      <c r="E458" s="97"/>
      <c r="F458" s="97"/>
      <c r="G458" s="102"/>
    </row>
    <row r="459" spans="1:7" s="96" customFormat="1" ht="15" customHeight="1">
      <c r="A459" s="95"/>
      <c r="B459" s="14" t="s">
        <v>328</v>
      </c>
      <c r="C459" s="36" t="s">
        <v>181</v>
      </c>
      <c r="D459" s="100">
        <v>0</v>
      </c>
      <c r="E459" s="100">
        <v>0</v>
      </c>
      <c r="F459" s="100">
        <v>0</v>
      </c>
      <c r="G459" s="72">
        <v>300000</v>
      </c>
    </row>
    <row r="460" spans="1:7" s="96" customFormat="1" ht="25.5">
      <c r="A460" s="104" t="s">
        <v>6</v>
      </c>
      <c r="B460" s="105">
        <v>29</v>
      </c>
      <c r="C460" s="156" t="s">
        <v>344</v>
      </c>
      <c r="D460" s="101">
        <f t="shared" ref="D460:E460" si="149">SUM(D459:D459)</f>
        <v>0</v>
      </c>
      <c r="E460" s="101">
        <f t="shared" si="149"/>
        <v>0</v>
      </c>
      <c r="F460" s="101">
        <f t="shared" ref="F460" si="150">SUM(F459:F459)</f>
        <v>0</v>
      </c>
      <c r="G460" s="74">
        <f t="shared" ref="G460" si="151">SUM(G459:G459)</f>
        <v>300000</v>
      </c>
    </row>
    <row r="461" spans="1:7" ht="15" customHeight="1">
      <c r="B461" s="26"/>
      <c r="C461" s="27"/>
      <c r="D461" s="67"/>
      <c r="E461" s="67"/>
      <c r="F461" s="67"/>
      <c r="G461" s="67"/>
    </row>
    <row r="462" spans="1:7" s="96" customFormat="1" ht="27" customHeight="1">
      <c r="A462" s="95"/>
      <c r="B462" s="84">
        <v>30</v>
      </c>
      <c r="C462" s="79" t="s">
        <v>304</v>
      </c>
      <c r="E462" s="97"/>
      <c r="F462" s="97"/>
      <c r="G462" s="102"/>
    </row>
    <row r="463" spans="1:7" s="96" customFormat="1" ht="15" customHeight="1">
      <c r="A463" s="95"/>
      <c r="B463" s="14" t="s">
        <v>305</v>
      </c>
      <c r="C463" s="36" t="s">
        <v>181</v>
      </c>
      <c r="D463" s="100">
        <v>0</v>
      </c>
      <c r="E463" s="128">
        <v>2500000</v>
      </c>
      <c r="F463" s="128">
        <f>2500000-1-1-2</f>
        <v>2499996</v>
      </c>
      <c r="G463" s="72">
        <v>5700000</v>
      </c>
    </row>
    <row r="464" spans="1:7" s="96" customFormat="1" ht="26.25" customHeight="1">
      <c r="A464" s="95" t="s">
        <v>6</v>
      </c>
      <c r="B464" s="84">
        <v>30</v>
      </c>
      <c r="C464" s="79" t="s">
        <v>304</v>
      </c>
      <c r="D464" s="101">
        <f t="shared" ref="D464:E464" si="152">SUM(D463:D463)</f>
        <v>0</v>
      </c>
      <c r="E464" s="129">
        <f t="shared" si="152"/>
        <v>2500000</v>
      </c>
      <c r="F464" s="129">
        <f t="shared" ref="F464" si="153">SUM(F463:F463)</f>
        <v>2499996</v>
      </c>
      <c r="G464" s="74">
        <f t="shared" ref="G464" si="154">SUM(G463:G463)</f>
        <v>5700000</v>
      </c>
    </row>
    <row r="465" spans="1:7" s="96" customFormat="1" ht="15" customHeight="1">
      <c r="A465" s="95"/>
      <c r="B465" s="84"/>
      <c r="C465" s="79"/>
      <c r="D465" s="114"/>
      <c r="E465" s="114"/>
      <c r="F465" s="132"/>
      <c r="G465" s="115"/>
    </row>
    <row r="466" spans="1:7" s="96" customFormat="1" ht="28.5" customHeight="1">
      <c r="A466" s="95"/>
      <c r="B466" s="84">
        <v>31</v>
      </c>
      <c r="C466" s="79" t="s">
        <v>270</v>
      </c>
      <c r="E466" s="97"/>
      <c r="F466" s="97"/>
      <c r="G466" s="102"/>
    </row>
    <row r="467" spans="1:7" s="96" customFormat="1" ht="15" customHeight="1">
      <c r="A467" s="95"/>
      <c r="B467" s="14" t="s">
        <v>306</v>
      </c>
      <c r="C467" s="36" t="s">
        <v>181</v>
      </c>
      <c r="D467" s="100">
        <v>0</v>
      </c>
      <c r="E467" s="128">
        <v>5400</v>
      </c>
      <c r="F467" s="128">
        <v>5400</v>
      </c>
      <c r="G467" s="73">
        <v>0</v>
      </c>
    </row>
    <row r="468" spans="1:7" s="96" customFormat="1" ht="28.5" customHeight="1">
      <c r="A468" s="95" t="s">
        <v>6</v>
      </c>
      <c r="B468" s="84">
        <v>31</v>
      </c>
      <c r="C468" s="79" t="s">
        <v>270</v>
      </c>
      <c r="D468" s="101">
        <f t="shared" ref="D468:E468" si="155">SUM(D467:D467)</f>
        <v>0</v>
      </c>
      <c r="E468" s="129">
        <f t="shared" si="155"/>
        <v>5400</v>
      </c>
      <c r="F468" s="129">
        <f t="shared" ref="F468" si="156">SUM(F467:F467)</f>
        <v>5400</v>
      </c>
      <c r="G468" s="75">
        <f t="shared" ref="G468" si="157">SUM(G467:G467)</f>
        <v>0</v>
      </c>
    </row>
    <row r="469" spans="1:7" s="96" customFormat="1" ht="15" customHeight="1">
      <c r="A469" s="95"/>
      <c r="B469" s="84"/>
      <c r="C469" s="79"/>
      <c r="D469" s="114"/>
      <c r="E469" s="114"/>
      <c r="F469" s="132"/>
      <c r="G469" s="115"/>
    </row>
    <row r="470" spans="1:7" s="96" customFormat="1">
      <c r="A470" s="95"/>
      <c r="B470" s="84">
        <v>32</v>
      </c>
      <c r="C470" s="79" t="s">
        <v>276</v>
      </c>
      <c r="E470" s="97"/>
      <c r="F470" s="97"/>
      <c r="G470" s="102"/>
    </row>
    <row r="471" spans="1:7" s="96" customFormat="1" ht="15" customHeight="1">
      <c r="A471" s="95"/>
      <c r="B471" s="14" t="s">
        <v>307</v>
      </c>
      <c r="C471" s="36" t="s">
        <v>181</v>
      </c>
      <c r="D471" s="100">
        <v>0</v>
      </c>
      <c r="E471" s="128">
        <v>70000</v>
      </c>
      <c r="F471" s="128">
        <v>70000</v>
      </c>
      <c r="G471" s="72">
        <v>120000</v>
      </c>
    </row>
    <row r="472" spans="1:7" s="96" customFormat="1">
      <c r="A472" s="95" t="s">
        <v>6</v>
      </c>
      <c r="B472" s="84">
        <v>32</v>
      </c>
      <c r="C472" s="79" t="s">
        <v>276</v>
      </c>
      <c r="D472" s="101">
        <f t="shared" ref="D472:E472" si="158">SUM(D471:D471)</f>
        <v>0</v>
      </c>
      <c r="E472" s="129">
        <f t="shared" si="158"/>
        <v>70000</v>
      </c>
      <c r="F472" s="129">
        <f t="shared" ref="F472" si="159">SUM(F471:F471)</f>
        <v>70000</v>
      </c>
      <c r="G472" s="74">
        <f t="shared" ref="G472" si="160">SUM(G471:G471)</f>
        <v>120000</v>
      </c>
    </row>
    <row r="473" spans="1:7" s="96" customFormat="1">
      <c r="A473" s="95"/>
      <c r="B473" s="84"/>
      <c r="C473" s="79"/>
      <c r="D473" s="118"/>
      <c r="E473" s="118"/>
      <c r="F473" s="133"/>
      <c r="G473" s="70"/>
    </row>
    <row r="474" spans="1:7" ht="27.95" customHeight="1">
      <c r="A474" s="42"/>
      <c r="B474" s="14">
        <v>33</v>
      </c>
      <c r="C474" s="36" t="s">
        <v>274</v>
      </c>
      <c r="D474" s="66"/>
      <c r="E474" s="45"/>
      <c r="F474" s="45"/>
      <c r="G474" s="66"/>
    </row>
    <row r="475" spans="1:7" s="31" customFormat="1">
      <c r="A475" s="42"/>
      <c r="B475" s="14" t="s">
        <v>308</v>
      </c>
      <c r="C475" s="36" t="s">
        <v>181</v>
      </c>
      <c r="D475" s="73">
        <v>0</v>
      </c>
      <c r="E475" s="72">
        <v>5000</v>
      </c>
      <c r="F475" s="72">
        <v>5000</v>
      </c>
      <c r="G475" s="73">
        <v>0</v>
      </c>
    </row>
    <row r="476" spans="1:7" ht="27.95" customHeight="1">
      <c r="A476" s="42" t="s">
        <v>6</v>
      </c>
      <c r="B476" s="14">
        <v>33</v>
      </c>
      <c r="C476" s="36" t="s">
        <v>274</v>
      </c>
      <c r="D476" s="73">
        <f t="shared" ref="D476:G476" si="161">SUM(D475:D475)</f>
        <v>0</v>
      </c>
      <c r="E476" s="72">
        <f t="shared" si="161"/>
        <v>5000</v>
      </c>
      <c r="F476" s="72">
        <f t="shared" ref="F476" si="162">SUM(F475:F475)</f>
        <v>5000</v>
      </c>
      <c r="G476" s="73">
        <f t="shared" si="161"/>
        <v>0</v>
      </c>
    </row>
    <row r="477" spans="1:7">
      <c r="A477" s="42"/>
      <c r="B477" s="14"/>
      <c r="C477" s="36"/>
      <c r="D477" s="70"/>
      <c r="E477" s="70"/>
      <c r="F477" s="70"/>
      <c r="G477" s="70"/>
    </row>
    <row r="478" spans="1:7">
      <c r="A478" s="42"/>
      <c r="B478" s="14">
        <v>34</v>
      </c>
      <c r="C478" s="36" t="s">
        <v>278</v>
      </c>
      <c r="D478" s="66"/>
      <c r="E478" s="45"/>
      <c r="F478" s="45"/>
      <c r="G478" s="66"/>
    </row>
    <row r="479" spans="1:7" s="31" customFormat="1">
      <c r="A479" s="42"/>
      <c r="B479" s="14" t="s">
        <v>309</v>
      </c>
      <c r="C479" s="36" t="s">
        <v>181</v>
      </c>
      <c r="D479" s="73">
        <v>0</v>
      </c>
      <c r="E479" s="72">
        <v>1</v>
      </c>
      <c r="F479" s="72">
        <v>1</v>
      </c>
      <c r="G479" s="72">
        <v>30000</v>
      </c>
    </row>
    <row r="480" spans="1:7">
      <c r="A480" s="42" t="s">
        <v>6</v>
      </c>
      <c r="B480" s="14">
        <v>34</v>
      </c>
      <c r="C480" s="36" t="s">
        <v>278</v>
      </c>
      <c r="D480" s="73">
        <f t="shared" ref="D480:G480" si="163">SUM(D479:D479)</f>
        <v>0</v>
      </c>
      <c r="E480" s="72">
        <f t="shared" si="163"/>
        <v>1</v>
      </c>
      <c r="F480" s="72">
        <f t="shared" ref="F480" si="164">SUM(F479:F479)</f>
        <v>1</v>
      </c>
      <c r="G480" s="72">
        <f t="shared" si="163"/>
        <v>30000</v>
      </c>
    </row>
    <row r="481" spans="1:7">
      <c r="A481" s="42"/>
      <c r="B481" s="14"/>
      <c r="C481" s="36"/>
      <c r="D481" s="70"/>
      <c r="E481" s="70"/>
      <c r="F481" s="70"/>
      <c r="G481" s="70"/>
    </row>
    <row r="482" spans="1:7" ht="25.5">
      <c r="A482" s="42"/>
      <c r="B482" s="14">
        <v>35</v>
      </c>
      <c r="C482" s="36" t="s">
        <v>311</v>
      </c>
      <c r="D482" s="66"/>
      <c r="E482" s="45"/>
      <c r="F482" s="45"/>
      <c r="G482" s="66"/>
    </row>
    <row r="483" spans="1:7" s="31" customFormat="1">
      <c r="A483" s="42"/>
      <c r="B483" s="14" t="s">
        <v>310</v>
      </c>
      <c r="C483" s="36" t="s">
        <v>181</v>
      </c>
      <c r="D483" s="73">
        <v>0</v>
      </c>
      <c r="E483" s="72">
        <v>1500000</v>
      </c>
      <c r="F483" s="72">
        <v>1500000</v>
      </c>
      <c r="G483" s="72">
        <v>7000000</v>
      </c>
    </row>
    <row r="484" spans="1:7" ht="25.5">
      <c r="A484" s="42" t="s">
        <v>6</v>
      </c>
      <c r="B484" s="14">
        <v>35</v>
      </c>
      <c r="C484" s="36" t="s">
        <v>311</v>
      </c>
      <c r="D484" s="73">
        <f t="shared" ref="D484:G484" si="165">SUM(D483:D483)</f>
        <v>0</v>
      </c>
      <c r="E484" s="72">
        <f t="shared" si="165"/>
        <v>1500000</v>
      </c>
      <c r="F484" s="72">
        <f t="shared" ref="F484" si="166">SUM(F483:F483)</f>
        <v>1500000</v>
      </c>
      <c r="G484" s="72">
        <f t="shared" si="165"/>
        <v>7000000</v>
      </c>
    </row>
    <row r="485" spans="1:7" s="96" customFormat="1">
      <c r="A485" s="95"/>
      <c r="B485" s="84"/>
      <c r="C485" s="79"/>
      <c r="D485" s="118"/>
      <c r="E485" s="118"/>
      <c r="F485" s="133"/>
      <c r="G485" s="70"/>
    </row>
    <row r="486" spans="1:7" ht="15.75" customHeight="1">
      <c r="A486" s="42"/>
      <c r="B486" s="14">
        <v>36</v>
      </c>
      <c r="C486" s="36" t="s">
        <v>312</v>
      </c>
      <c r="D486" s="66"/>
      <c r="E486" s="45"/>
      <c r="F486" s="45"/>
      <c r="G486" s="66"/>
    </row>
    <row r="487" spans="1:7" s="31" customFormat="1">
      <c r="A487" s="42"/>
      <c r="B487" s="14" t="s">
        <v>313</v>
      </c>
      <c r="C487" s="36" t="s">
        <v>181</v>
      </c>
      <c r="D487" s="73">
        <v>0</v>
      </c>
      <c r="E487" s="72">
        <v>5000</v>
      </c>
      <c r="F487" s="72">
        <v>5000</v>
      </c>
      <c r="G487" s="73">
        <v>0</v>
      </c>
    </row>
    <row r="488" spans="1:7" ht="15.75" customHeight="1">
      <c r="A488" s="42" t="s">
        <v>6</v>
      </c>
      <c r="B488" s="14">
        <v>36</v>
      </c>
      <c r="C488" s="36" t="s">
        <v>312</v>
      </c>
      <c r="D488" s="73">
        <f t="shared" ref="D488:G488" si="167">SUM(D487:D487)</f>
        <v>0</v>
      </c>
      <c r="E488" s="72">
        <f t="shared" si="167"/>
        <v>5000</v>
      </c>
      <c r="F488" s="72">
        <f t="shared" ref="F488" si="168">SUM(F487:F487)</f>
        <v>5000</v>
      </c>
      <c r="G488" s="73">
        <f t="shared" si="167"/>
        <v>0</v>
      </c>
    </row>
    <row r="489" spans="1:7" ht="15.75" customHeight="1">
      <c r="A489" s="42"/>
      <c r="B489" s="14"/>
      <c r="C489" s="36"/>
      <c r="D489" s="34"/>
      <c r="E489" s="34"/>
      <c r="F489" s="70"/>
      <c r="G489" s="70"/>
    </row>
    <row r="490" spans="1:7" ht="15" customHeight="1">
      <c r="A490" s="42"/>
      <c r="B490" s="14">
        <v>37</v>
      </c>
      <c r="C490" s="36" t="s">
        <v>279</v>
      </c>
      <c r="D490" s="66"/>
      <c r="E490" s="66"/>
      <c r="F490" s="45"/>
      <c r="G490" s="66"/>
    </row>
    <row r="491" spans="1:7" ht="15" customHeight="1">
      <c r="A491" s="42"/>
      <c r="B491" s="14" t="s">
        <v>314</v>
      </c>
      <c r="C491" s="36" t="s">
        <v>154</v>
      </c>
      <c r="D491" s="73">
        <v>0</v>
      </c>
      <c r="E491" s="72">
        <v>1</v>
      </c>
      <c r="F491" s="72">
        <v>1</v>
      </c>
      <c r="G491" s="73">
        <v>0</v>
      </c>
    </row>
    <row r="492" spans="1:7" ht="15" customHeight="1">
      <c r="A492" s="42" t="s">
        <v>6</v>
      </c>
      <c r="B492" s="14">
        <v>37</v>
      </c>
      <c r="C492" s="36" t="s">
        <v>279</v>
      </c>
      <c r="D492" s="73">
        <f t="shared" ref="D492:G492" si="169">D491</f>
        <v>0</v>
      </c>
      <c r="E492" s="72">
        <f t="shared" si="169"/>
        <v>1</v>
      </c>
      <c r="F492" s="72">
        <f t="shared" ref="F492" si="170">F491</f>
        <v>1</v>
      </c>
      <c r="G492" s="73">
        <f t="shared" si="169"/>
        <v>0</v>
      </c>
    </row>
    <row r="493" spans="1:7" ht="15.75" customHeight="1">
      <c r="A493" s="42"/>
      <c r="B493" s="14"/>
      <c r="C493" s="36"/>
      <c r="D493" s="34"/>
      <c r="E493" s="34"/>
      <c r="F493" s="70"/>
      <c r="G493" s="70"/>
    </row>
    <row r="494" spans="1:7" ht="15" customHeight="1">
      <c r="A494" s="42"/>
      <c r="B494" s="14">
        <v>38</v>
      </c>
      <c r="C494" s="36" t="s">
        <v>316</v>
      </c>
      <c r="D494" s="66"/>
      <c r="E494" s="66"/>
      <c r="F494" s="45"/>
      <c r="G494" s="66"/>
    </row>
    <row r="495" spans="1:7" s="31" customFormat="1" ht="15" customHeight="1">
      <c r="A495" s="42"/>
      <c r="B495" s="14" t="s">
        <v>315</v>
      </c>
      <c r="C495" s="36" t="s">
        <v>154</v>
      </c>
      <c r="D495" s="73">
        <v>0</v>
      </c>
      <c r="E495" s="72">
        <v>7999</v>
      </c>
      <c r="F495" s="72">
        <v>7999</v>
      </c>
      <c r="G495" s="73">
        <v>0</v>
      </c>
    </row>
    <row r="496" spans="1:7" ht="15" customHeight="1">
      <c r="A496" s="42" t="s">
        <v>6</v>
      </c>
      <c r="B496" s="14">
        <v>38</v>
      </c>
      <c r="C496" s="36" t="s">
        <v>264</v>
      </c>
      <c r="D496" s="73">
        <f t="shared" ref="D496:G496" si="171">SUM(D495:D495)</f>
        <v>0</v>
      </c>
      <c r="E496" s="72">
        <f t="shared" si="171"/>
        <v>7999</v>
      </c>
      <c r="F496" s="72">
        <f t="shared" ref="F496" si="172">SUM(F495:F495)</f>
        <v>7999</v>
      </c>
      <c r="G496" s="73">
        <f t="shared" si="171"/>
        <v>0</v>
      </c>
    </row>
    <row r="497" spans="1:7" ht="9.75" customHeight="1">
      <c r="A497" s="42"/>
      <c r="B497" s="14"/>
      <c r="C497" s="36"/>
      <c r="D497" s="34"/>
      <c r="E497" s="34"/>
      <c r="F497" s="70"/>
      <c r="G497" s="70"/>
    </row>
    <row r="498" spans="1:7" ht="15" customHeight="1">
      <c r="A498" s="42"/>
      <c r="B498" s="14">
        <v>39</v>
      </c>
      <c r="C498" s="36" t="s">
        <v>269</v>
      </c>
      <c r="D498" s="66"/>
      <c r="E498" s="66"/>
      <c r="F498" s="45"/>
      <c r="G498" s="66"/>
    </row>
    <row r="499" spans="1:7" ht="15" customHeight="1">
      <c r="A499" s="42"/>
      <c r="B499" s="14" t="s">
        <v>318</v>
      </c>
      <c r="C499" s="36" t="s">
        <v>154</v>
      </c>
      <c r="D499" s="34">
        <v>0</v>
      </c>
      <c r="E499" s="70">
        <v>6224</v>
      </c>
      <c r="F499" s="70">
        <v>6224</v>
      </c>
      <c r="G499" s="34">
        <v>0</v>
      </c>
    </row>
    <row r="500" spans="1:7" ht="15" customHeight="1">
      <c r="A500" s="48" t="s">
        <v>6</v>
      </c>
      <c r="B500" s="80">
        <v>39</v>
      </c>
      <c r="C500" s="39" t="s">
        <v>269</v>
      </c>
      <c r="D500" s="75">
        <f t="shared" ref="D500:G500" si="173">SUM(D499:D499)</f>
        <v>0</v>
      </c>
      <c r="E500" s="74">
        <f t="shared" si="173"/>
        <v>6224</v>
      </c>
      <c r="F500" s="74">
        <f t="shared" ref="F500" si="174">SUM(F499:F499)</f>
        <v>6224</v>
      </c>
      <c r="G500" s="75">
        <f t="shared" si="173"/>
        <v>0</v>
      </c>
    </row>
    <row r="501" spans="1:7">
      <c r="A501" s="42"/>
      <c r="B501" s="14"/>
      <c r="C501" s="36"/>
      <c r="D501" s="34"/>
      <c r="E501" s="34"/>
      <c r="F501" s="70"/>
      <c r="G501" s="70"/>
    </row>
    <row r="502" spans="1:7" s="96" customFormat="1" ht="25.5">
      <c r="A502" s="95"/>
      <c r="B502" s="84">
        <v>40</v>
      </c>
      <c r="C502" s="140" t="s">
        <v>342</v>
      </c>
      <c r="E502" s="97"/>
      <c r="F502" s="97"/>
      <c r="G502" s="102"/>
    </row>
    <row r="503" spans="1:7" s="96" customFormat="1" ht="15" customHeight="1">
      <c r="A503" s="95"/>
      <c r="B503" s="14" t="s">
        <v>345</v>
      </c>
      <c r="C503" s="36" t="s">
        <v>154</v>
      </c>
      <c r="D503" s="100">
        <v>0</v>
      </c>
      <c r="E503" s="100">
        <v>0</v>
      </c>
      <c r="F503" s="100">
        <v>0</v>
      </c>
      <c r="G503" s="72">
        <v>5000</v>
      </c>
    </row>
    <row r="504" spans="1:7" s="96" customFormat="1" ht="25.5">
      <c r="A504" s="95" t="s">
        <v>6</v>
      </c>
      <c r="B504" s="84">
        <v>40</v>
      </c>
      <c r="C504" s="140" t="s">
        <v>342</v>
      </c>
      <c r="D504" s="101">
        <f t="shared" ref="D504:E504" si="175">SUM(D503:D503)</f>
        <v>0</v>
      </c>
      <c r="E504" s="101">
        <f t="shared" si="175"/>
        <v>0</v>
      </c>
      <c r="F504" s="101">
        <f t="shared" ref="F504:G504" si="176">SUM(F503:F503)</f>
        <v>0</v>
      </c>
      <c r="G504" s="74">
        <f t="shared" si="176"/>
        <v>5000</v>
      </c>
    </row>
    <row r="505" spans="1:7" s="96" customFormat="1">
      <c r="A505" s="95"/>
      <c r="B505" s="84"/>
      <c r="C505" s="140"/>
      <c r="D505" s="132"/>
      <c r="E505" s="114"/>
      <c r="F505" s="114"/>
      <c r="G505" s="115"/>
    </row>
    <row r="506" spans="1:7" s="96" customFormat="1" ht="16.5" customHeight="1">
      <c r="A506" s="95"/>
      <c r="B506" s="84">
        <v>41</v>
      </c>
      <c r="C506" s="141" t="s">
        <v>339</v>
      </c>
      <c r="E506" s="97"/>
      <c r="F506" s="97"/>
      <c r="G506" s="102"/>
    </row>
    <row r="507" spans="1:7" s="96" customFormat="1" ht="15" customHeight="1">
      <c r="A507" s="95"/>
      <c r="B507" s="14" t="s">
        <v>346</v>
      </c>
      <c r="C507" s="36" t="s">
        <v>154</v>
      </c>
      <c r="D507" s="100">
        <v>0</v>
      </c>
      <c r="E507" s="100">
        <v>0</v>
      </c>
      <c r="F507" s="100">
        <v>0</v>
      </c>
      <c r="G507" s="72">
        <v>5000</v>
      </c>
    </row>
    <row r="508" spans="1:7" s="96" customFormat="1" ht="15.75" customHeight="1">
      <c r="A508" s="95" t="s">
        <v>6</v>
      </c>
      <c r="B508" s="84">
        <v>41</v>
      </c>
      <c r="C508" s="141" t="s">
        <v>339</v>
      </c>
      <c r="D508" s="101">
        <f t="shared" ref="D508:E508" si="177">SUM(D507:D507)</f>
        <v>0</v>
      </c>
      <c r="E508" s="101">
        <f t="shared" si="177"/>
        <v>0</v>
      </c>
      <c r="F508" s="101">
        <f t="shared" ref="F508:G508" si="178">SUM(F507:F507)</f>
        <v>0</v>
      </c>
      <c r="G508" s="74">
        <f t="shared" si="178"/>
        <v>5000</v>
      </c>
    </row>
    <row r="509" spans="1:7" ht="15" customHeight="1">
      <c r="A509" s="35" t="s">
        <v>6</v>
      </c>
      <c r="B509" s="26">
        <v>3</v>
      </c>
      <c r="C509" s="27" t="s">
        <v>13</v>
      </c>
      <c r="D509" s="75">
        <f>D460+D464+D468+D472+D476+D480+D484+D488+D492+D496+D500+D456+D504+D508</f>
        <v>0</v>
      </c>
      <c r="E509" s="74">
        <f t="shared" ref="E509:G509" si="179">E460+E464+E468+E472+E476+E480+E484+E488+E492+E496+E500+E456+E504+E508</f>
        <v>4099625</v>
      </c>
      <c r="F509" s="74">
        <f t="shared" si="179"/>
        <v>4099621</v>
      </c>
      <c r="G509" s="74">
        <f t="shared" si="179"/>
        <v>13198000</v>
      </c>
    </row>
    <row r="510" spans="1:7" ht="15" customHeight="1">
      <c r="A510" s="35"/>
      <c r="B510" s="14"/>
      <c r="C510" s="36"/>
      <c r="D510" s="70"/>
      <c r="E510" s="70"/>
      <c r="F510" s="70"/>
      <c r="G510" s="34"/>
    </row>
    <row r="511" spans="1:7" s="96" customFormat="1" ht="15" customHeight="1">
      <c r="A511" s="95"/>
      <c r="B511" s="84">
        <v>45</v>
      </c>
      <c r="C511" s="79" t="s">
        <v>98</v>
      </c>
      <c r="F511" s="134"/>
      <c r="G511" s="98"/>
    </row>
    <row r="512" spans="1:7" s="96" customFormat="1" ht="27.95" customHeight="1">
      <c r="A512" s="95"/>
      <c r="B512" s="84">
        <v>69</v>
      </c>
      <c r="C512" s="79" t="s">
        <v>240</v>
      </c>
      <c r="F512" s="134"/>
      <c r="G512" s="98"/>
    </row>
    <row r="513" spans="1:7" s="96" customFormat="1" ht="15" customHeight="1">
      <c r="A513" s="95"/>
      <c r="B513" s="84" t="s">
        <v>214</v>
      </c>
      <c r="C513" s="157" t="s">
        <v>181</v>
      </c>
      <c r="D513" s="108">
        <v>7500</v>
      </c>
      <c r="E513" s="108">
        <v>8745</v>
      </c>
      <c r="F513" s="108">
        <v>8745</v>
      </c>
      <c r="G513" s="73">
        <v>0</v>
      </c>
    </row>
    <row r="514" spans="1:7" s="96" customFormat="1" ht="27.95" customHeight="1">
      <c r="A514" s="95" t="s">
        <v>6</v>
      </c>
      <c r="B514" s="84">
        <v>69</v>
      </c>
      <c r="C514" s="79" t="s">
        <v>240</v>
      </c>
      <c r="D514" s="108">
        <f t="shared" ref="D514:G514" si="180">D513</f>
        <v>7500</v>
      </c>
      <c r="E514" s="108">
        <f t="shared" si="180"/>
        <v>8745</v>
      </c>
      <c r="F514" s="108">
        <f t="shared" ref="F514" si="181">F513</f>
        <v>8745</v>
      </c>
      <c r="G514" s="103">
        <f t="shared" si="180"/>
        <v>0</v>
      </c>
    </row>
    <row r="515" spans="1:7">
      <c r="A515" s="42"/>
      <c r="B515" s="14"/>
      <c r="C515" s="36"/>
      <c r="D515" s="70"/>
      <c r="E515" s="70"/>
      <c r="F515" s="70"/>
      <c r="G515" s="70"/>
    </row>
    <row r="516" spans="1:7" ht="27.95" customHeight="1">
      <c r="A516" s="42"/>
      <c r="B516" s="14">
        <v>70</v>
      </c>
      <c r="C516" s="36" t="s">
        <v>215</v>
      </c>
      <c r="D516" s="66"/>
      <c r="E516" s="45"/>
      <c r="F516" s="45"/>
      <c r="G516" s="66"/>
    </row>
    <row r="517" spans="1:7" ht="15" customHeight="1">
      <c r="A517" s="42"/>
      <c r="B517" s="14" t="s">
        <v>217</v>
      </c>
      <c r="C517" s="37" t="s">
        <v>181</v>
      </c>
      <c r="D517" s="72">
        <v>100000</v>
      </c>
      <c r="E517" s="73">
        <v>0</v>
      </c>
      <c r="F517" s="73">
        <v>0</v>
      </c>
      <c r="G517" s="73">
        <v>0</v>
      </c>
    </row>
    <row r="518" spans="1:7" ht="27.95" customHeight="1">
      <c r="A518" s="42" t="s">
        <v>6</v>
      </c>
      <c r="B518" s="14">
        <v>70</v>
      </c>
      <c r="C518" s="36" t="s">
        <v>215</v>
      </c>
      <c r="D518" s="72">
        <f t="shared" ref="D518:G518" si="182">SUM(D517:D517)</f>
        <v>100000</v>
      </c>
      <c r="E518" s="73">
        <f t="shared" si="182"/>
        <v>0</v>
      </c>
      <c r="F518" s="73">
        <f t="shared" ref="F518" si="183">SUM(F517:F517)</f>
        <v>0</v>
      </c>
      <c r="G518" s="73">
        <f t="shared" si="182"/>
        <v>0</v>
      </c>
    </row>
    <row r="519" spans="1:7">
      <c r="A519" s="42"/>
      <c r="B519" s="14"/>
      <c r="C519" s="36"/>
      <c r="D519" s="70"/>
      <c r="E519" s="70"/>
      <c r="F519" s="70"/>
      <c r="G519" s="70"/>
    </row>
    <row r="520" spans="1:7" ht="15" customHeight="1">
      <c r="A520" s="42"/>
      <c r="B520" s="14">
        <v>71</v>
      </c>
      <c r="C520" s="36" t="s">
        <v>239</v>
      </c>
      <c r="D520" s="66"/>
      <c r="E520" s="45"/>
      <c r="F520" s="45"/>
      <c r="G520" s="66"/>
    </row>
    <row r="521" spans="1:7" ht="15" customHeight="1">
      <c r="A521" s="42"/>
      <c r="B521" s="14" t="s">
        <v>218</v>
      </c>
      <c r="C521" s="37" t="s">
        <v>181</v>
      </c>
      <c r="D521" s="72">
        <v>7875</v>
      </c>
      <c r="E521" s="73">
        <v>0</v>
      </c>
      <c r="F521" s="73">
        <v>0</v>
      </c>
      <c r="G521" s="73">
        <v>0</v>
      </c>
    </row>
    <row r="522" spans="1:7" ht="15" customHeight="1">
      <c r="A522" s="42" t="s">
        <v>6</v>
      </c>
      <c r="B522" s="14">
        <v>71</v>
      </c>
      <c r="C522" s="36" t="s">
        <v>239</v>
      </c>
      <c r="D522" s="72">
        <f t="shared" ref="D522:G522" si="184">SUM(D521:D521)</f>
        <v>7875</v>
      </c>
      <c r="E522" s="73">
        <f t="shared" si="184"/>
        <v>0</v>
      </c>
      <c r="F522" s="73">
        <f t="shared" ref="F522" si="185">SUM(F521:F521)</f>
        <v>0</v>
      </c>
      <c r="G522" s="73">
        <f t="shared" si="184"/>
        <v>0</v>
      </c>
    </row>
    <row r="523" spans="1:7" ht="15" customHeight="1">
      <c r="A523" s="42"/>
      <c r="B523" s="14"/>
      <c r="C523" s="36"/>
      <c r="D523" s="70"/>
      <c r="E523" s="70"/>
      <c r="F523" s="70"/>
      <c r="G523" s="70"/>
    </row>
    <row r="524" spans="1:7" ht="15" customHeight="1">
      <c r="A524" s="42"/>
      <c r="B524" s="14">
        <v>72</v>
      </c>
      <c r="C524" s="36" t="s">
        <v>223</v>
      </c>
      <c r="D524" s="66"/>
      <c r="E524" s="45"/>
      <c r="F524" s="45"/>
      <c r="G524" s="66"/>
    </row>
    <row r="525" spans="1:7" ht="15" customHeight="1">
      <c r="A525" s="42"/>
      <c r="B525" s="14" t="s">
        <v>224</v>
      </c>
      <c r="C525" s="37" t="s">
        <v>181</v>
      </c>
      <c r="D525" s="72">
        <v>200000</v>
      </c>
      <c r="E525" s="73">
        <v>0</v>
      </c>
      <c r="F525" s="73">
        <v>0</v>
      </c>
      <c r="G525" s="73">
        <v>0</v>
      </c>
    </row>
    <row r="526" spans="1:7" ht="15" customHeight="1">
      <c r="A526" s="42" t="s">
        <v>6</v>
      </c>
      <c r="B526" s="14">
        <v>72</v>
      </c>
      <c r="C526" s="36" t="s">
        <v>223</v>
      </c>
      <c r="D526" s="72">
        <f t="shared" ref="D526:G526" si="186">SUM(D525:D525)</f>
        <v>200000</v>
      </c>
      <c r="E526" s="73">
        <f t="shared" si="186"/>
        <v>0</v>
      </c>
      <c r="F526" s="73">
        <f t="shared" ref="F526" si="187">SUM(F525:F525)</f>
        <v>0</v>
      </c>
      <c r="G526" s="73">
        <f t="shared" si="186"/>
        <v>0</v>
      </c>
    </row>
    <row r="527" spans="1:7" ht="15" customHeight="1">
      <c r="A527" s="42"/>
      <c r="B527" s="14"/>
      <c r="C527" s="36"/>
      <c r="D527" s="70"/>
      <c r="E527" s="70"/>
      <c r="F527" s="70"/>
      <c r="G527" s="70"/>
    </row>
    <row r="528" spans="1:7" ht="15" customHeight="1">
      <c r="A528" s="42"/>
      <c r="B528" s="14">
        <v>73</v>
      </c>
      <c r="C528" s="36" t="s">
        <v>246</v>
      </c>
      <c r="D528" s="45"/>
      <c r="E528" s="45"/>
      <c r="F528" s="45"/>
      <c r="G528" s="66"/>
    </row>
    <row r="529" spans="1:7" ht="15" customHeight="1">
      <c r="A529" s="42"/>
      <c r="B529" s="14" t="s">
        <v>225</v>
      </c>
      <c r="C529" s="37" t="s">
        <v>181</v>
      </c>
      <c r="D529" s="72">
        <v>13486</v>
      </c>
      <c r="E529" s="72">
        <v>10000</v>
      </c>
      <c r="F529" s="72">
        <v>10000</v>
      </c>
      <c r="G529" s="72">
        <v>12000</v>
      </c>
    </row>
    <row r="530" spans="1:7" ht="15" customHeight="1">
      <c r="A530" s="42" t="s">
        <v>6</v>
      </c>
      <c r="B530" s="14">
        <v>73</v>
      </c>
      <c r="C530" s="36" t="s">
        <v>246</v>
      </c>
      <c r="D530" s="72">
        <f t="shared" ref="D530:G530" si="188">SUM(D529:D529)</f>
        <v>13486</v>
      </c>
      <c r="E530" s="72">
        <f t="shared" si="188"/>
        <v>10000</v>
      </c>
      <c r="F530" s="72">
        <f t="shared" ref="F530" si="189">SUM(F529:F529)</f>
        <v>10000</v>
      </c>
      <c r="G530" s="72">
        <f t="shared" si="188"/>
        <v>12000</v>
      </c>
    </row>
    <row r="531" spans="1:7" ht="15" customHeight="1">
      <c r="A531" s="42"/>
      <c r="B531" s="14"/>
      <c r="C531" s="36"/>
      <c r="D531" s="70"/>
      <c r="E531" s="70"/>
      <c r="F531" s="70"/>
      <c r="G531" s="70"/>
    </row>
    <row r="532" spans="1:7" ht="15" customHeight="1">
      <c r="A532" s="42"/>
      <c r="B532" s="14">
        <v>74</v>
      </c>
      <c r="C532" s="36" t="s">
        <v>247</v>
      </c>
      <c r="D532" s="45"/>
      <c r="E532" s="45"/>
      <c r="F532" s="45"/>
      <c r="G532" s="66"/>
    </row>
    <row r="533" spans="1:7" ht="15" customHeight="1">
      <c r="A533" s="42"/>
      <c r="B533" s="14" t="s">
        <v>231</v>
      </c>
      <c r="C533" s="37" t="s">
        <v>181</v>
      </c>
      <c r="D533" s="72">
        <v>200000</v>
      </c>
      <c r="E533" s="73">
        <v>0</v>
      </c>
      <c r="F533" s="73">
        <v>0</v>
      </c>
      <c r="G533" s="73">
        <v>0</v>
      </c>
    </row>
    <row r="534" spans="1:7" ht="15" customHeight="1">
      <c r="A534" s="42" t="s">
        <v>6</v>
      </c>
      <c r="B534" s="14">
        <v>74</v>
      </c>
      <c r="C534" s="36" t="s">
        <v>247</v>
      </c>
      <c r="D534" s="72">
        <f t="shared" ref="D534:G534" si="190">SUM(D533:D533)</f>
        <v>200000</v>
      </c>
      <c r="E534" s="73">
        <f t="shared" si="190"/>
        <v>0</v>
      </c>
      <c r="F534" s="73">
        <f t="shared" ref="F534" si="191">SUM(F533:F533)</f>
        <v>0</v>
      </c>
      <c r="G534" s="73">
        <f t="shared" si="190"/>
        <v>0</v>
      </c>
    </row>
    <row r="535" spans="1:7" ht="15" customHeight="1">
      <c r="A535" s="42"/>
      <c r="B535" s="14"/>
      <c r="C535" s="36"/>
      <c r="D535" s="70"/>
      <c r="E535" s="70"/>
      <c r="F535" s="70"/>
      <c r="G535" s="34"/>
    </row>
    <row r="536" spans="1:7">
      <c r="A536" s="42"/>
      <c r="B536" s="14">
        <v>75</v>
      </c>
      <c r="C536" s="36" t="s">
        <v>333</v>
      </c>
      <c r="D536" s="45"/>
      <c r="E536" s="45"/>
      <c r="F536" s="45"/>
      <c r="G536" s="66"/>
    </row>
    <row r="537" spans="1:7" ht="15" customHeight="1">
      <c r="A537" s="42"/>
      <c r="B537" s="14" t="s">
        <v>331</v>
      </c>
      <c r="C537" s="37" t="s">
        <v>178</v>
      </c>
      <c r="D537" s="73">
        <v>0</v>
      </c>
      <c r="E537" s="73">
        <v>0</v>
      </c>
      <c r="F537" s="73">
        <v>0</v>
      </c>
      <c r="G537" s="72">
        <v>16800</v>
      </c>
    </row>
    <row r="538" spans="1:7">
      <c r="A538" s="48" t="s">
        <v>6</v>
      </c>
      <c r="B538" s="80">
        <v>75</v>
      </c>
      <c r="C538" s="39" t="s">
        <v>333</v>
      </c>
      <c r="D538" s="73">
        <f t="shared" ref="D538:E538" si="192">SUM(D537:D537)</f>
        <v>0</v>
      </c>
      <c r="E538" s="73">
        <f t="shared" si="192"/>
        <v>0</v>
      </c>
      <c r="F538" s="73">
        <f t="shared" ref="F538" si="193">SUM(F537:F537)</f>
        <v>0</v>
      </c>
      <c r="G538" s="72">
        <f t="shared" ref="G538" si="194">SUM(G537:G537)</f>
        <v>16800</v>
      </c>
    </row>
    <row r="539" spans="1:7">
      <c r="A539" s="42"/>
      <c r="B539" s="14"/>
      <c r="C539" s="36"/>
      <c r="D539" s="70"/>
      <c r="E539" s="70"/>
      <c r="F539" s="70"/>
      <c r="G539" s="34"/>
    </row>
    <row r="540" spans="1:7">
      <c r="A540" s="42"/>
      <c r="B540" s="14">
        <v>76</v>
      </c>
      <c r="C540" s="36" t="s">
        <v>334</v>
      </c>
      <c r="D540" s="45"/>
      <c r="E540" s="45"/>
      <c r="F540" s="45"/>
      <c r="G540" s="66"/>
    </row>
    <row r="541" spans="1:7" ht="15" customHeight="1">
      <c r="A541" s="42"/>
      <c r="B541" s="14" t="s">
        <v>335</v>
      </c>
      <c r="C541" s="37" t="s">
        <v>178</v>
      </c>
      <c r="D541" s="73">
        <v>0</v>
      </c>
      <c r="E541" s="73">
        <v>0</v>
      </c>
      <c r="F541" s="73">
        <v>0</v>
      </c>
      <c r="G541" s="72">
        <v>10000</v>
      </c>
    </row>
    <row r="542" spans="1:7">
      <c r="A542" s="42" t="s">
        <v>6</v>
      </c>
      <c r="B542" s="14">
        <v>76</v>
      </c>
      <c r="C542" s="36" t="s">
        <v>334</v>
      </c>
      <c r="D542" s="73">
        <f t="shared" ref="D542:E542" si="195">SUM(D541:D541)</f>
        <v>0</v>
      </c>
      <c r="E542" s="73">
        <f t="shared" si="195"/>
        <v>0</v>
      </c>
      <c r="F542" s="73">
        <f t="shared" ref="F542" si="196">SUM(F541:F541)</f>
        <v>0</v>
      </c>
      <c r="G542" s="72">
        <f t="shared" ref="G542" si="197">SUM(G541:G541)</f>
        <v>10000</v>
      </c>
    </row>
    <row r="543" spans="1:7" ht="15" customHeight="1">
      <c r="A543" s="42" t="s">
        <v>6</v>
      </c>
      <c r="B543" s="84">
        <v>45</v>
      </c>
      <c r="C543" s="79" t="s">
        <v>98</v>
      </c>
      <c r="D543" s="74">
        <f>D514+D518+D522+D526+D530+D534+D538+D542</f>
        <v>528861</v>
      </c>
      <c r="E543" s="74">
        <f t="shared" ref="E543:G543" si="198">E514+E518+E522+E526+E530+E534+E538+E542</f>
        <v>18745</v>
      </c>
      <c r="F543" s="74">
        <f t="shared" si="198"/>
        <v>18745</v>
      </c>
      <c r="G543" s="74">
        <f t="shared" si="198"/>
        <v>38800</v>
      </c>
    </row>
    <row r="544" spans="1:7" ht="15" customHeight="1">
      <c r="A544" s="42"/>
      <c r="B544" s="14"/>
      <c r="C544" s="36"/>
      <c r="D544" s="45"/>
      <c r="E544" s="66"/>
      <c r="F544" s="45"/>
      <c r="G544" s="66"/>
    </row>
    <row r="545" spans="1:16338" ht="15" customHeight="1">
      <c r="A545" s="42"/>
      <c r="B545" s="84">
        <v>46</v>
      </c>
      <c r="C545" s="79" t="s">
        <v>101</v>
      </c>
      <c r="D545" s="66"/>
      <c r="E545" s="66"/>
      <c r="F545" s="45"/>
      <c r="G545" s="66"/>
    </row>
    <row r="546" spans="1:16338" ht="15" customHeight="1">
      <c r="A546" s="42"/>
      <c r="B546" s="14">
        <v>51</v>
      </c>
      <c r="C546" s="36" t="s">
        <v>221</v>
      </c>
      <c r="D546" s="66"/>
      <c r="E546" s="66"/>
      <c r="F546" s="45"/>
      <c r="G546" s="66"/>
    </row>
    <row r="547" spans="1:16338" ht="15" customHeight="1">
      <c r="A547" s="42"/>
      <c r="B547" s="14" t="s">
        <v>222</v>
      </c>
      <c r="C547" s="37" t="s">
        <v>154</v>
      </c>
      <c r="D547" s="72">
        <v>50000</v>
      </c>
      <c r="E547" s="72">
        <v>50000</v>
      </c>
      <c r="F547" s="72">
        <v>50000</v>
      </c>
      <c r="G547" s="72">
        <v>50000</v>
      </c>
    </row>
    <row r="548" spans="1:16338" ht="15" customHeight="1">
      <c r="A548" s="42" t="s">
        <v>6</v>
      </c>
      <c r="B548" s="14">
        <v>51</v>
      </c>
      <c r="C548" s="36" t="s">
        <v>221</v>
      </c>
      <c r="D548" s="72">
        <f t="shared" ref="D548:G548" si="199">SUM(D547:D547)</f>
        <v>50000</v>
      </c>
      <c r="E548" s="72">
        <f t="shared" si="199"/>
        <v>50000</v>
      </c>
      <c r="F548" s="72">
        <f t="shared" ref="F548" si="200">SUM(F547:F547)</f>
        <v>50000</v>
      </c>
      <c r="G548" s="72">
        <f t="shared" si="199"/>
        <v>50000</v>
      </c>
    </row>
    <row r="549" spans="1:16338" ht="15" customHeight="1">
      <c r="A549" s="42" t="s">
        <v>6</v>
      </c>
      <c r="B549" s="84">
        <v>46</v>
      </c>
      <c r="C549" s="79" t="s">
        <v>101</v>
      </c>
      <c r="D549" s="74">
        <f t="shared" ref="D549:E549" si="201">D548</f>
        <v>50000</v>
      </c>
      <c r="E549" s="74">
        <f t="shared" si="201"/>
        <v>50000</v>
      </c>
      <c r="F549" s="74">
        <f t="shared" ref="F549" si="202">F548</f>
        <v>50000</v>
      </c>
      <c r="G549" s="74">
        <f>G548</f>
        <v>50000</v>
      </c>
    </row>
    <row r="550" spans="1:16338" ht="15" customHeight="1">
      <c r="A550" s="42"/>
      <c r="B550" s="84"/>
      <c r="C550" s="79"/>
      <c r="D550" s="70"/>
      <c r="E550" s="34"/>
      <c r="F550" s="70"/>
      <c r="G550" s="70"/>
    </row>
    <row r="551" spans="1:16338">
      <c r="A551" s="42"/>
      <c r="B551" s="14">
        <v>47</v>
      </c>
      <c r="C551" s="36" t="s">
        <v>104</v>
      </c>
      <c r="D551" s="45"/>
      <c r="E551" s="66"/>
      <c r="F551" s="45"/>
      <c r="G551" s="66"/>
    </row>
    <row r="552" spans="1:16338" ht="27.95" customHeight="1">
      <c r="A552" s="42"/>
      <c r="B552" s="14">
        <v>50</v>
      </c>
      <c r="C552" s="36" t="s">
        <v>219</v>
      </c>
      <c r="D552" s="45"/>
      <c r="E552" s="66"/>
      <c r="F552" s="45"/>
      <c r="G552" s="66"/>
    </row>
    <row r="553" spans="1:16338">
      <c r="A553" s="42"/>
      <c r="B553" s="14" t="s">
        <v>220</v>
      </c>
      <c r="C553" s="37" t="s">
        <v>154</v>
      </c>
      <c r="D553" s="72">
        <v>50000</v>
      </c>
      <c r="E553" s="72">
        <v>50000</v>
      </c>
      <c r="F553" s="72">
        <v>50000</v>
      </c>
      <c r="G553" s="72">
        <v>72800</v>
      </c>
    </row>
    <row r="554" spans="1:16338" ht="27.95" customHeight="1">
      <c r="A554" s="42" t="s">
        <v>6</v>
      </c>
      <c r="B554" s="14">
        <v>50</v>
      </c>
      <c r="C554" s="36" t="s">
        <v>219</v>
      </c>
      <c r="D554" s="72">
        <f t="shared" ref="D554:G554" si="203">SUM(D553:D553)</f>
        <v>50000</v>
      </c>
      <c r="E554" s="72">
        <f t="shared" si="203"/>
        <v>50000</v>
      </c>
      <c r="F554" s="72">
        <f t="shared" ref="F554" si="204">SUM(F553:F553)</f>
        <v>50000</v>
      </c>
      <c r="G554" s="72">
        <f t="shared" si="203"/>
        <v>72800</v>
      </c>
    </row>
    <row r="555" spans="1:16338">
      <c r="A555" s="42" t="s">
        <v>6</v>
      </c>
      <c r="B555" s="14">
        <v>47</v>
      </c>
      <c r="C555" s="36" t="s">
        <v>104</v>
      </c>
      <c r="D555" s="74">
        <f t="shared" ref="D555:E555" si="205">D554</f>
        <v>50000</v>
      </c>
      <c r="E555" s="74">
        <f t="shared" si="205"/>
        <v>50000</v>
      </c>
      <c r="F555" s="74">
        <f t="shared" ref="F555" si="206">F554</f>
        <v>50000</v>
      </c>
      <c r="G555" s="74">
        <f>G554</f>
        <v>72800</v>
      </c>
    </row>
    <row r="556" spans="1:16338" ht="15" customHeight="1">
      <c r="A556" s="35"/>
      <c r="B556" s="14"/>
      <c r="C556" s="36"/>
      <c r="D556" s="70"/>
      <c r="E556" s="70"/>
      <c r="F556" s="70"/>
      <c r="G556" s="70"/>
    </row>
    <row r="557" spans="1:16338" ht="15" customHeight="1">
      <c r="A557" s="42"/>
      <c r="B557" s="14">
        <v>48</v>
      </c>
      <c r="C557" s="36" t="s">
        <v>107</v>
      </c>
      <c r="D557" s="70"/>
      <c r="E557" s="70"/>
      <c r="F557" s="70"/>
      <c r="G557" s="70"/>
    </row>
    <row r="558" spans="1:16338" ht="15" customHeight="1">
      <c r="A558" s="42"/>
      <c r="B558" s="14">
        <v>60</v>
      </c>
      <c r="C558" s="36" t="s">
        <v>226</v>
      </c>
      <c r="D558" s="45"/>
      <c r="E558" s="45"/>
      <c r="F558" s="45"/>
      <c r="G558" s="66"/>
    </row>
    <row r="559" spans="1:16338" s="93" customFormat="1" ht="15" customHeight="1">
      <c r="A559" s="42"/>
      <c r="B559" s="14" t="s">
        <v>216</v>
      </c>
      <c r="C559" s="37" t="s">
        <v>181</v>
      </c>
      <c r="D559" s="72">
        <v>49999</v>
      </c>
      <c r="E559" s="72">
        <v>20000</v>
      </c>
      <c r="F559" s="72">
        <v>20000</v>
      </c>
      <c r="G559" s="73">
        <v>0</v>
      </c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31"/>
      <c r="AW559" s="31"/>
      <c r="AX559" s="31"/>
      <c r="AY559" s="31"/>
      <c r="AZ559" s="31"/>
      <c r="BA559" s="31"/>
      <c r="BB559" s="31"/>
      <c r="BC559" s="31"/>
      <c r="BD559" s="31"/>
      <c r="BE559" s="31"/>
      <c r="BF559" s="31"/>
      <c r="BG559" s="31"/>
      <c r="BH559" s="31"/>
      <c r="BI559" s="31"/>
      <c r="BJ559" s="31"/>
      <c r="BK559" s="31"/>
      <c r="BL559" s="31"/>
      <c r="BM559" s="31"/>
      <c r="BN559" s="31"/>
      <c r="BO559" s="31"/>
      <c r="BP559" s="31"/>
      <c r="BQ559" s="31"/>
      <c r="BR559" s="31"/>
      <c r="BS559" s="31"/>
      <c r="BT559" s="31"/>
      <c r="BU559" s="31"/>
      <c r="BV559" s="31"/>
      <c r="BW559" s="31"/>
      <c r="BX559" s="31"/>
      <c r="BY559" s="31"/>
      <c r="BZ559" s="31"/>
      <c r="CA559" s="31"/>
      <c r="CB559" s="31"/>
      <c r="CC559" s="31"/>
      <c r="CD559" s="31"/>
      <c r="CE559" s="31"/>
      <c r="CF559" s="31"/>
      <c r="CG559" s="31"/>
      <c r="CH559" s="31"/>
      <c r="CI559" s="31"/>
      <c r="CJ559" s="31"/>
      <c r="CK559" s="31"/>
      <c r="CL559" s="31"/>
      <c r="CM559" s="31"/>
      <c r="CN559" s="31"/>
      <c r="CO559" s="31"/>
      <c r="CP559" s="31"/>
      <c r="CQ559" s="31"/>
      <c r="CR559" s="31"/>
      <c r="CS559" s="31"/>
      <c r="CT559" s="31"/>
      <c r="CU559" s="31"/>
      <c r="CV559" s="31"/>
      <c r="CW559" s="31"/>
      <c r="CX559" s="31"/>
      <c r="CY559" s="31"/>
      <c r="CZ559" s="31"/>
      <c r="DA559" s="31"/>
      <c r="DB559" s="31"/>
      <c r="DC559" s="31"/>
      <c r="DD559" s="31"/>
      <c r="DE559" s="31"/>
      <c r="DF559" s="31"/>
      <c r="DG559" s="31"/>
      <c r="DH559" s="31"/>
      <c r="DI559" s="31"/>
      <c r="DJ559" s="31"/>
      <c r="DK559" s="31"/>
      <c r="DL559" s="31"/>
      <c r="DM559" s="31"/>
      <c r="DN559" s="31"/>
      <c r="DO559" s="31"/>
      <c r="DP559" s="31"/>
      <c r="DQ559" s="31"/>
      <c r="DR559" s="31"/>
      <c r="DS559" s="31"/>
      <c r="DT559" s="31"/>
      <c r="DU559" s="31"/>
      <c r="DV559" s="31"/>
      <c r="DW559" s="31"/>
      <c r="DX559" s="31"/>
      <c r="DY559" s="31"/>
      <c r="DZ559" s="31"/>
      <c r="EA559" s="31"/>
      <c r="EB559" s="31"/>
      <c r="EC559" s="31"/>
      <c r="ED559" s="31"/>
      <c r="EE559" s="31"/>
      <c r="EF559" s="31"/>
      <c r="EG559" s="31"/>
      <c r="EH559" s="31"/>
      <c r="EI559" s="31"/>
      <c r="EJ559" s="31"/>
      <c r="EK559" s="31"/>
      <c r="EL559" s="31"/>
      <c r="EM559" s="31"/>
      <c r="EN559" s="31"/>
      <c r="EO559" s="31"/>
      <c r="EP559" s="31"/>
      <c r="EQ559" s="31"/>
      <c r="ER559" s="31"/>
      <c r="ES559" s="31"/>
      <c r="ET559" s="31"/>
      <c r="EU559" s="31"/>
      <c r="EV559" s="31"/>
      <c r="EW559" s="31"/>
      <c r="EX559" s="31"/>
      <c r="EY559" s="31"/>
      <c r="EZ559" s="31"/>
      <c r="FA559" s="31"/>
      <c r="FB559" s="31"/>
      <c r="FC559" s="31"/>
      <c r="FD559" s="31"/>
      <c r="FE559" s="31"/>
      <c r="FF559" s="31"/>
      <c r="FG559" s="31"/>
      <c r="FH559" s="31"/>
      <c r="FI559" s="31"/>
      <c r="FJ559" s="31"/>
      <c r="FK559" s="31"/>
      <c r="FL559" s="31"/>
      <c r="FM559" s="31"/>
      <c r="FN559" s="31"/>
      <c r="FO559" s="31"/>
      <c r="FP559" s="31"/>
      <c r="FQ559" s="31"/>
      <c r="FR559" s="31"/>
      <c r="FS559" s="31"/>
      <c r="FT559" s="31"/>
      <c r="FU559" s="31"/>
      <c r="FV559" s="31"/>
      <c r="FW559" s="31"/>
      <c r="FX559" s="31"/>
      <c r="FY559" s="31"/>
      <c r="FZ559" s="31"/>
      <c r="GA559" s="31"/>
      <c r="GB559" s="31"/>
      <c r="GC559" s="31"/>
      <c r="GD559" s="31"/>
      <c r="GE559" s="31"/>
      <c r="GF559" s="31"/>
      <c r="GG559" s="31"/>
      <c r="GH559" s="31"/>
      <c r="GI559" s="31"/>
      <c r="GJ559" s="31"/>
      <c r="GK559" s="31"/>
      <c r="GL559" s="31"/>
      <c r="GM559" s="31"/>
      <c r="GN559" s="31"/>
      <c r="GO559" s="31"/>
      <c r="GP559" s="31"/>
      <c r="GQ559" s="31"/>
      <c r="GR559" s="31"/>
      <c r="GS559" s="31"/>
      <c r="GT559" s="31"/>
      <c r="GU559" s="31"/>
      <c r="GV559" s="31"/>
      <c r="GW559" s="31"/>
      <c r="GX559" s="31"/>
      <c r="GY559" s="31"/>
      <c r="GZ559" s="31"/>
      <c r="HA559" s="31"/>
      <c r="HB559" s="31"/>
      <c r="HC559" s="31"/>
      <c r="HD559" s="31"/>
      <c r="HE559" s="31"/>
      <c r="HF559" s="31"/>
      <c r="HG559" s="31"/>
      <c r="HH559" s="31"/>
      <c r="HI559" s="31"/>
      <c r="HJ559" s="31"/>
      <c r="HK559" s="31"/>
      <c r="HL559" s="31"/>
      <c r="HM559" s="31"/>
      <c r="HN559" s="31"/>
      <c r="HO559" s="31"/>
      <c r="HP559" s="31"/>
      <c r="HQ559" s="31"/>
      <c r="HR559" s="31"/>
      <c r="HS559" s="31"/>
      <c r="HT559" s="31"/>
      <c r="HU559" s="31"/>
      <c r="HV559" s="31"/>
      <c r="HW559" s="31"/>
      <c r="HX559" s="31"/>
      <c r="HY559" s="31"/>
      <c r="HZ559" s="31"/>
      <c r="IA559" s="31"/>
      <c r="IB559" s="31"/>
      <c r="IC559" s="31"/>
      <c r="ID559" s="31"/>
      <c r="IE559" s="31"/>
      <c r="IF559" s="31"/>
      <c r="IG559" s="31"/>
      <c r="IH559" s="31"/>
      <c r="II559" s="31"/>
      <c r="IJ559" s="31"/>
      <c r="IK559" s="31"/>
      <c r="IL559" s="31"/>
      <c r="IM559" s="31"/>
      <c r="IN559" s="31"/>
      <c r="IO559" s="31"/>
      <c r="IP559" s="31"/>
      <c r="IQ559" s="31"/>
      <c r="IR559" s="31"/>
      <c r="IS559" s="31"/>
      <c r="IT559" s="31"/>
      <c r="IU559" s="31"/>
      <c r="IV559" s="31"/>
      <c r="IW559" s="31"/>
      <c r="IX559" s="31"/>
      <c r="IY559" s="31"/>
      <c r="IZ559" s="31"/>
      <c r="JA559" s="31"/>
      <c r="JB559" s="31"/>
      <c r="JC559" s="31"/>
      <c r="JD559" s="31"/>
      <c r="JE559" s="31"/>
      <c r="JF559" s="31"/>
      <c r="JG559" s="31"/>
      <c r="JH559" s="31"/>
      <c r="JI559" s="31"/>
      <c r="JJ559" s="31"/>
      <c r="JK559" s="31"/>
      <c r="JL559" s="31"/>
      <c r="JM559" s="31"/>
      <c r="JN559" s="31"/>
      <c r="JO559" s="31"/>
      <c r="JP559" s="31"/>
      <c r="JQ559" s="31"/>
      <c r="JR559" s="31"/>
      <c r="JS559" s="31"/>
      <c r="JT559" s="31"/>
      <c r="JU559" s="31"/>
      <c r="JV559" s="31"/>
      <c r="JW559" s="31"/>
      <c r="JX559" s="31"/>
      <c r="JY559" s="31"/>
      <c r="JZ559" s="31"/>
      <c r="KA559" s="31"/>
      <c r="KB559" s="31"/>
      <c r="KC559" s="31"/>
      <c r="KD559" s="31"/>
      <c r="KE559" s="31"/>
      <c r="KF559" s="31"/>
      <c r="KG559" s="31"/>
      <c r="KH559" s="31"/>
      <c r="KI559" s="31"/>
      <c r="KJ559" s="31"/>
      <c r="KK559" s="31"/>
      <c r="KL559" s="31"/>
      <c r="KM559" s="31"/>
      <c r="KN559" s="31"/>
      <c r="KO559" s="31"/>
      <c r="KP559" s="31"/>
      <c r="KQ559" s="31"/>
      <c r="KR559" s="31"/>
      <c r="KS559" s="31"/>
      <c r="KT559" s="31"/>
      <c r="KU559" s="31"/>
      <c r="KV559" s="31"/>
      <c r="KW559" s="31"/>
      <c r="KX559" s="31"/>
      <c r="KY559" s="31"/>
      <c r="KZ559" s="31"/>
      <c r="LA559" s="31"/>
      <c r="LB559" s="31"/>
      <c r="LC559" s="31"/>
      <c r="LD559" s="31"/>
      <c r="LE559" s="31"/>
      <c r="LF559" s="31"/>
      <c r="LG559" s="31"/>
      <c r="LH559" s="31"/>
      <c r="LI559" s="31"/>
      <c r="LJ559" s="31"/>
      <c r="LK559" s="31"/>
      <c r="LL559" s="31"/>
      <c r="LM559" s="31"/>
      <c r="LN559" s="31"/>
      <c r="LO559" s="31"/>
      <c r="LP559" s="31"/>
      <c r="LQ559" s="31"/>
      <c r="LR559" s="31"/>
      <c r="LS559" s="31"/>
      <c r="LT559" s="31"/>
      <c r="LU559" s="31"/>
      <c r="LV559" s="31"/>
      <c r="LW559" s="31"/>
      <c r="LX559" s="31"/>
      <c r="LY559" s="31"/>
      <c r="LZ559" s="31"/>
      <c r="MA559" s="31"/>
      <c r="MB559" s="31"/>
      <c r="MC559" s="31"/>
      <c r="MD559" s="31"/>
      <c r="ME559" s="31"/>
      <c r="MF559" s="31"/>
      <c r="MG559" s="31"/>
      <c r="MH559" s="31"/>
      <c r="MI559" s="31"/>
      <c r="MJ559" s="31"/>
      <c r="MK559" s="31"/>
      <c r="ML559" s="31"/>
      <c r="MM559" s="31"/>
      <c r="MN559" s="31"/>
      <c r="MO559" s="31"/>
      <c r="MP559" s="31"/>
      <c r="MQ559" s="31"/>
      <c r="MR559" s="31"/>
      <c r="MS559" s="31"/>
      <c r="MT559" s="31"/>
      <c r="MU559" s="31"/>
      <c r="MV559" s="31"/>
      <c r="MW559" s="31"/>
      <c r="MX559" s="31"/>
      <c r="MY559" s="31"/>
      <c r="MZ559" s="31"/>
      <c r="NA559" s="31"/>
      <c r="NB559" s="31"/>
      <c r="NC559" s="31"/>
      <c r="ND559" s="31"/>
      <c r="NE559" s="31"/>
      <c r="NF559" s="31"/>
      <c r="NG559" s="31"/>
      <c r="NH559" s="31"/>
      <c r="NI559" s="31"/>
      <c r="NJ559" s="31"/>
      <c r="NK559" s="31"/>
      <c r="NL559" s="31"/>
      <c r="NM559" s="31"/>
      <c r="NN559" s="31"/>
      <c r="NO559" s="31"/>
      <c r="NP559" s="31"/>
      <c r="NQ559" s="31"/>
      <c r="NR559" s="31"/>
      <c r="NS559" s="31"/>
      <c r="NT559" s="31"/>
      <c r="NU559" s="31"/>
      <c r="NV559" s="31"/>
      <c r="NW559" s="31"/>
      <c r="NX559" s="31"/>
      <c r="NY559" s="31"/>
      <c r="NZ559" s="31"/>
      <c r="OA559" s="31"/>
      <c r="OB559" s="31"/>
      <c r="OC559" s="31"/>
      <c r="OD559" s="31"/>
      <c r="OE559" s="31"/>
      <c r="OF559" s="31"/>
      <c r="OG559" s="31"/>
      <c r="OH559" s="31"/>
      <c r="OI559" s="31"/>
      <c r="OJ559" s="31"/>
      <c r="OK559" s="31"/>
      <c r="OL559" s="31"/>
      <c r="OM559" s="31"/>
      <c r="ON559" s="31"/>
      <c r="OO559" s="31"/>
      <c r="OP559" s="31"/>
      <c r="OQ559" s="31"/>
      <c r="OR559" s="31"/>
      <c r="OS559" s="31"/>
      <c r="OT559" s="31"/>
      <c r="OU559" s="31"/>
      <c r="OV559" s="31"/>
      <c r="OW559" s="31"/>
      <c r="OX559" s="31"/>
      <c r="OY559" s="31"/>
      <c r="OZ559" s="31"/>
      <c r="PA559" s="31"/>
      <c r="PB559" s="31"/>
      <c r="PC559" s="31"/>
      <c r="PD559" s="31"/>
      <c r="PE559" s="31"/>
      <c r="PF559" s="31"/>
      <c r="PG559" s="31"/>
      <c r="PH559" s="31"/>
      <c r="PI559" s="31"/>
      <c r="PJ559" s="31"/>
      <c r="PK559" s="31"/>
      <c r="PL559" s="31"/>
      <c r="PM559" s="31"/>
      <c r="PN559" s="31"/>
      <c r="PO559" s="31"/>
      <c r="PP559" s="31"/>
      <c r="PQ559" s="31"/>
      <c r="PR559" s="31"/>
      <c r="PS559" s="31"/>
      <c r="PT559" s="31"/>
      <c r="PU559" s="31"/>
      <c r="PV559" s="31"/>
      <c r="PW559" s="31"/>
      <c r="PX559" s="31"/>
      <c r="PY559" s="31"/>
      <c r="PZ559" s="31"/>
      <c r="QA559" s="31"/>
      <c r="QB559" s="31"/>
      <c r="QC559" s="31"/>
      <c r="QD559" s="31"/>
      <c r="QE559" s="31"/>
      <c r="QF559" s="31"/>
      <c r="QG559" s="31"/>
      <c r="QH559" s="31"/>
      <c r="QI559" s="31"/>
      <c r="QJ559" s="31"/>
      <c r="QK559" s="31"/>
      <c r="QL559" s="31"/>
      <c r="QM559" s="31"/>
      <c r="QN559" s="31"/>
      <c r="QO559" s="31"/>
      <c r="QP559" s="31"/>
      <c r="QQ559" s="31"/>
      <c r="QR559" s="31"/>
      <c r="QS559" s="31"/>
      <c r="QT559" s="31"/>
      <c r="QU559" s="31"/>
      <c r="QV559" s="31"/>
      <c r="QW559" s="31"/>
      <c r="QX559" s="31"/>
      <c r="QY559" s="31"/>
      <c r="QZ559" s="31"/>
      <c r="RA559" s="31"/>
      <c r="RB559" s="31"/>
      <c r="RC559" s="31"/>
      <c r="RD559" s="31"/>
      <c r="RE559" s="31"/>
      <c r="RF559" s="31"/>
      <c r="RG559" s="31"/>
      <c r="RH559" s="31"/>
      <c r="RI559" s="31"/>
      <c r="RJ559" s="31"/>
      <c r="RK559" s="31"/>
      <c r="RL559" s="31"/>
      <c r="RM559" s="31"/>
      <c r="RN559" s="31"/>
      <c r="RO559" s="31"/>
      <c r="RP559" s="31"/>
      <c r="RQ559" s="31"/>
      <c r="RR559" s="31"/>
      <c r="RS559" s="31"/>
      <c r="RT559" s="31"/>
      <c r="RU559" s="31"/>
      <c r="RV559" s="31"/>
      <c r="RW559" s="31"/>
      <c r="RX559" s="31"/>
      <c r="RY559" s="31"/>
      <c r="RZ559" s="31"/>
      <c r="SA559" s="31"/>
      <c r="SB559" s="31"/>
      <c r="SC559" s="31"/>
      <c r="SD559" s="31"/>
      <c r="SE559" s="31"/>
      <c r="SF559" s="31"/>
      <c r="SG559" s="31"/>
      <c r="SH559" s="31"/>
      <c r="SI559" s="31"/>
      <c r="SJ559" s="31"/>
      <c r="SK559" s="31"/>
      <c r="SL559" s="31"/>
      <c r="SM559" s="31"/>
      <c r="SN559" s="31"/>
      <c r="SO559" s="31"/>
      <c r="SP559" s="31"/>
      <c r="SQ559" s="31"/>
      <c r="SR559" s="31"/>
      <c r="SS559" s="31"/>
      <c r="ST559" s="31"/>
      <c r="SU559" s="31"/>
      <c r="SV559" s="31"/>
      <c r="SW559" s="31"/>
      <c r="SX559" s="31"/>
      <c r="SY559" s="31"/>
      <c r="SZ559" s="31"/>
      <c r="TA559" s="31"/>
      <c r="TB559" s="31"/>
      <c r="TC559" s="31"/>
      <c r="TD559" s="31"/>
      <c r="TE559" s="31"/>
      <c r="TF559" s="31"/>
      <c r="TG559" s="31"/>
      <c r="TH559" s="31"/>
      <c r="TI559" s="31"/>
      <c r="TJ559" s="31"/>
      <c r="TK559" s="31"/>
      <c r="TL559" s="31"/>
      <c r="TM559" s="31"/>
      <c r="TN559" s="31"/>
      <c r="TO559" s="31"/>
      <c r="TP559" s="31"/>
      <c r="TQ559" s="31"/>
      <c r="TR559" s="31"/>
      <c r="TS559" s="31"/>
      <c r="TT559" s="31"/>
      <c r="TU559" s="31"/>
      <c r="TV559" s="31"/>
      <c r="TW559" s="31"/>
      <c r="TX559" s="31"/>
      <c r="TY559" s="31"/>
      <c r="TZ559" s="31"/>
      <c r="UA559" s="31"/>
      <c r="UB559" s="31"/>
      <c r="UC559" s="31"/>
      <c r="UD559" s="31"/>
      <c r="UE559" s="31"/>
      <c r="UF559" s="31"/>
      <c r="UG559" s="31"/>
      <c r="UH559" s="31"/>
      <c r="UI559" s="31"/>
      <c r="UJ559" s="31"/>
      <c r="UK559" s="31"/>
      <c r="UL559" s="31"/>
      <c r="UM559" s="31"/>
      <c r="UN559" s="31"/>
      <c r="UO559" s="31"/>
      <c r="UP559" s="31"/>
      <c r="UQ559" s="31"/>
      <c r="UR559" s="31"/>
      <c r="US559" s="31"/>
      <c r="UT559" s="31"/>
      <c r="UU559" s="31"/>
      <c r="UV559" s="31"/>
      <c r="UW559" s="31"/>
      <c r="UX559" s="31"/>
      <c r="UY559" s="31"/>
      <c r="UZ559" s="31"/>
      <c r="VA559" s="31"/>
      <c r="VB559" s="31"/>
      <c r="VC559" s="31"/>
      <c r="VD559" s="31"/>
      <c r="VE559" s="31"/>
      <c r="VF559" s="31"/>
      <c r="VG559" s="31"/>
      <c r="VH559" s="31"/>
      <c r="VI559" s="31"/>
      <c r="VJ559" s="31"/>
      <c r="VK559" s="31"/>
      <c r="VL559" s="31"/>
      <c r="VM559" s="31"/>
      <c r="VN559" s="31"/>
      <c r="VO559" s="31"/>
      <c r="VP559" s="31"/>
      <c r="VQ559" s="31"/>
      <c r="VR559" s="31"/>
      <c r="VS559" s="31"/>
      <c r="VT559" s="31"/>
      <c r="VU559" s="31"/>
      <c r="VV559" s="31"/>
      <c r="VW559" s="31"/>
      <c r="VX559" s="31"/>
      <c r="VY559" s="31"/>
      <c r="VZ559" s="31"/>
      <c r="WA559" s="31"/>
      <c r="WB559" s="31"/>
      <c r="WC559" s="31"/>
      <c r="WD559" s="31"/>
      <c r="WE559" s="31"/>
      <c r="WF559" s="31"/>
      <c r="WG559" s="31"/>
      <c r="WH559" s="31"/>
      <c r="WI559" s="31"/>
      <c r="WJ559" s="31"/>
      <c r="WK559" s="31"/>
      <c r="WL559" s="31"/>
      <c r="WM559" s="31"/>
      <c r="WN559" s="31"/>
      <c r="WO559" s="31"/>
      <c r="WP559" s="31"/>
      <c r="WQ559" s="31"/>
      <c r="WR559" s="31"/>
      <c r="WS559" s="31"/>
      <c r="WT559" s="31"/>
      <c r="WU559" s="31"/>
      <c r="WV559" s="31"/>
      <c r="WW559" s="31"/>
      <c r="WX559" s="31"/>
      <c r="WY559" s="31"/>
      <c r="WZ559" s="31"/>
      <c r="XA559" s="31"/>
      <c r="XB559" s="31"/>
      <c r="XC559" s="31"/>
      <c r="XD559" s="31"/>
      <c r="XE559" s="31"/>
      <c r="XF559" s="31"/>
      <c r="XG559" s="31"/>
      <c r="XH559" s="31"/>
      <c r="XI559" s="31"/>
      <c r="XJ559" s="31"/>
      <c r="XK559" s="31"/>
      <c r="XL559" s="31"/>
      <c r="XM559" s="31"/>
      <c r="XN559" s="31"/>
      <c r="XO559" s="31"/>
      <c r="XP559" s="31"/>
      <c r="XQ559" s="31"/>
      <c r="XR559" s="31"/>
      <c r="XS559" s="31"/>
      <c r="XT559" s="31"/>
      <c r="XU559" s="31"/>
      <c r="XV559" s="31"/>
      <c r="XW559" s="31"/>
      <c r="XX559" s="31"/>
      <c r="XY559" s="31"/>
      <c r="XZ559" s="31"/>
      <c r="YA559" s="31"/>
      <c r="YB559" s="31"/>
      <c r="YC559" s="31"/>
      <c r="YD559" s="31"/>
      <c r="YE559" s="31"/>
      <c r="YF559" s="31"/>
      <c r="YG559" s="31"/>
      <c r="YH559" s="31"/>
      <c r="YI559" s="31"/>
      <c r="YJ559" s="31"/>
      <c r="YK559" s="31"/>
      <c r="YL559" s="31"/>
      <c r="YM559" s="31"/>
      <c r="YN559" s="31"/>
      <c r="YO559" s="31"/>
      <c r="YP559" s="31"/>
      <c r="YQ559" s="31"/>
      <c r="YR559" s="31"/>
      <c r="YS559" s="31"/>
      <c r="YT559" s="31"/>
      <c r="YU559" s="31"/>
      <c r="YV559" s="31"/>
      <c r="YW559" s="31"/>
      <c r="YX559" s="31"/>
      <c r="YY559" s="31"/>
      <c r="YZ559" s="31"/>
      <c r="ZA559" s="31"/>
      <c r="ZB559" s="31"/>
      <c r="ZC559" s="31"/>
      <c r="ZD559" s="31"/>
      <c r="ZE559" s="31"/>
      <c r="ZF559" s="31"/>
      <c r="ZG559" s="31"/>
      <c r="ZH559" s="31"/>
      <c r="ZI559" s="31"/>
      <c r="ZJ559" s="31"/>
      <c r="ZK559" s="31"/>
      <c r="ZL559" s="31"/>
      <c r="ZM559" s="31"/>
      <c r="ZN559" s="31"/>
      <c r="ZO559" s="31"/>
      <c r="ZP559" s="31"/>
      <c r="ZQ559" s="31"/>
      <c r="ZR559" s="31"/>
      <c r="ZS559" s="31"/>
      <c r="ZT559" s="31"/>
      <c r="ZU559" s="31"/>
      <c r="ZV559" s="31"/>
      <c r="ZW559" s="31"/>
      <c r="ZX559" s="31"/>
      <c r="ZY559" s="31"/>
      <c r="ZZ559" s="31"/>
      <c r="AAA559" s="31"/>
      <c r="AAB559" s="31"/>
      <c r="AAC559" s="31"/>
      <c r="AAD559" s="31"/>
      <c r="AAE559" s="31"/>
      <c r="AAF559" s="31"/>
      <c r="AAG559" s="31"/>
      <c r="AAH559" s="31"/>
      <c r="AAI559" s="31"/>
      <c r="AAJ559" s="31"/>
      <c r="AAK559" s="31"/>
      <c r="AAL559" s="31"/>
      <c r="AAM559" s="31"/>
      <c r="AAN559" s="31"/>
      <c r="AAO559" s="31"/>
      <c r="AAP559" s="31"/>
      <c r="AAQ559" s="31"/>
      <c r="AAR559" s="31"/>
      <c r="AAS559" s="31"/>
      <c r="AAT559" s="31"/>
      <c r="AAU559" s="31"/>
      <c r="AAV559" s="31"/>
      <c r="AAW559" s="31"/>
      <c r="AAX559" s="31"/>
      <c r="AAY559" s="31"/>
      <c r="AAZ559" s="31"/>
      <c r="ABA559" s="31"/>
      <c r="ABB559" s="31"/>
      <c r="ABC559" s="31"/>
      <c r="ABD559" s="31"/>
      <c r="ABE559" s="31"/>
      <c r="ABF559" s="31"/>
      <c r="ABG559" s="31"/>
      <c r="ABH559" s="31"/>
      <c r="ABI559" s="31"/>
      <c r="ABJ559" s="31"/>
      <c r="ABK559" s="31"/>
      <c r="ABL559" s="31"/>
      <c r="ABM559" s="31"/>
      <c r="ABN559" s="31"/>
      <c r="ABO559" s="31"/>
      <c r="ABP559" s="31"/>
      <c r="ABQ559" s="31"/>
      <c r="ABR559" s="31"/>
      <c r="ABS559" s="31"/>
      <c r="ABT559" s="31"/>
      <c r="ABU559" s="31"/>
      <c r="ABV559" s="31"/>
      <c r="ABW559" s="31"/>
      <c r="ABX559" s="31"/>
      <c r="ABY559" s="31"/>
      <c r="ABZ559" s="31"/>
      <c r="ACA559" s="31"/>
      <c r="ACB559" s="31"/>
      <c r="ACC559" s="31"/>
      <c r="ACD559" s="31"/>
      <c r="ACE559" s="31"/>
      <c r="ACF559" s="31"/>
      <c r="ACG559" s="31"/>
      <c r="ACH559" s="31"/>
      <c r="ACI559" s="31"/>
      <c r="ACJ559" s="31"/>
      <c r="ACK559" s="31"/>
      <c r="ACL559" s="31"/>
      <c r="ACM559" s="31"/>
      <c r="ACN559" s="31"/>
      <c r="ACO559" s="31"/>
      <c r="ACP559" s="31"/>
      <c r="ACQ559" s="31"/>
      <c r="ACR559" s="31"/>
      <c r="ACS559" s="31"/>
      <c r="ACT559" s="31"/>
      <c r="ACU559" s="31"/>
      <c r="ACV559" s="31"/>
      <c r="ACW559" s="31"/>
      <c r="ACX559" s="31"/>
      <c r="ACY559" s="31"/>
      <c r="ACZ559" s="31"/>
      <c r="ADA559" s="31"/>
      <c r="ADB559" s="31"/>
      <c r="ADC559" s="31"/>
      <c r="ADD559" s="31"/>
      <c r="ADE559" s="31"/>
      <c r="ADF559" s="31"/>
      <c r="ADG559" s="31"/>
      <c r="ADH559" s="31"/>
      <c r="ADI559" s="31"/>
      <c r="ADJ559" s="31"/>
      <c r="ADK559" s="31"/>
      <c r="ADL559" s="31"/>
      <c r="ADM559" s="31"/>
      <c r="ADN559" s="31"/>
      <c r="ADO559" s="31"/>
      <c r="ADP559" s="31"/>
      <c r="ADQ559" s="31"/>
      <c r="ADR559" s="31"/>
      <c r="ADS559" s="31"/>
      <c r="ADT559" s="31"/>
      <c r="ADU559" s="31"/>
      <c r="ADV559" s="31"/>
      <c r="ADW559" s="31"/>
      <c r="ADX559" s="31"/>
      <c r="ADY559" s="31"/>
      <c r="ADZ559" s="31"/>
      <c r="AEA559" s="31"/>
      <c r="AEB559" s="31"/>
      <c r="AEC559" s="31"/>
      <c r="AED559" s="31"/>
      <c r="AEE559" s="31"/>
      <c r="AEF559" s="31"/>
      <c r="AEG559" s="31"/>
      <c r="AEH559" s="31"/>
      <c r="AEI559" s="31"/>
      <c r="AEJ559" s="31"/>
      <c r="AEK559" s="31"/>
      <c r="AEL559" s="31"/>
      <c r="AEM559" s="31"/>
      <c r="AEN559" s="31"/>
      <c r="AEO559" s="31"/>
      <c r="AEP559" s="31"/>
      <c r="AEQ559" s="31"/>
      <c r="AER559" s="31"/>
      <c r="AES559" s="31"/>
      <c r="AET559" s="31"/>
      <c r="AEU559" s="31"/>
      <c r="AEV559" s="31"/>
      <c r="AEW559" s="31"/>
      <c r="AEX559" s="31"/>
      <c r="AEY559" s="31"/>
      <c r="AEZ559" s="31"/>
      <c r="AFA559" s="31"/>
      <c r="AFB559" s="31"/>
      <c r="AFC559" s="31"/>
      <c r="AFD559" s="31"/>
      <c r="AFE559" s="31"/>
      <c r="AFF559" s="31"/>
      <c r="AFG559" s="31"/>
      <c r="AFH559" s="31"/>
      <c r="AFI559" s="31"/>
      <c r="AFJ559" s="31"/>
      <c r="AFK559" s="31"/>
      <c r="AFL559" s="31"/>
      <c r="AFM559" s="31"/>
      <c r="AFN559" s="31"/>
      <c r="AFO559" s="31"/>
      <c r="AFP559" s="31"/>
      <c r="AFQ559" s="31"/>
      <c r="AFR559" s="31"/>
      <c r="AFS559" s="31"/>
      <c r="AFT559" s="31"/>
      <c r="AFU559" s="31"/>
      <c r="AFV559" s="31"/>
      <c r="AFW559" s="31"/>
      <c r="AFX559" s="31"/>
      <c r="AFY559" s="31"/>
      <c r="AFZ559" s="31"/>
      <c r="AGA559" s="31"/>
      <c r="AGB559" s="31"/>
      <c r="AGC559" s="31"/>
      <c r="AGD559" s="31"/>
      <c r="AGE559" s="31"/>
      <c r="AGF559" s="31"/>
      <c r="AGG559" s="31"/>
      <c r="AGH559" s="31"/>
      <c r="AGI559" s="31"/>
      <c r="AGJ559" s="31"/>
      <c r="AGK559" s="31"/>
      <c r="AGL559" s="31"/>
      <c r="AGM559" s="31"/>
      <c r="AGN559" s="31"/>
      <c r="AGO559" s="31"/>
      <c r="AGP559" s="31"/>
      <c r="AGQ559" s="31"/>
      <c r="AGR559" s="31"/>
      <c r="AGS559" s="31"/>
      <c r="AGT559" s="31"/>
      <c r="AGU559" s="31"/>
      <c r="AGV559" s="31"/>
      <c r="AGW559" s="31"/>
      <c r="AGX559" s="31"/>
      <c r="AGY559" s="31"/>
      <c r="AGZ559" s="31"/>
      <c r="AHA559" s="31"/>
      <c r="AHB559" s="31"/>
      <c r="AHC559" s="31"/>
      <c r="AHD559" s="31"/>
      <c r="AHE559" s="31"/>
      <c r="AHF559" s="31"/>
      <c r="AHG559" s="31"/>
      <c r="AHH559" s="31"/>
      <c r="AHI559" s="31"/>
      <c r="AHJ559" s="31"/>
      <c r="AHK559" s="31"/>
      <c r="AHL559" s="31"/>
      <c r="AHM559" s="31"/>
      <c r="AHN559" s="31"/>
      <c r="AHO559" s="31"/>
      <c r="AHP559" s="31"/>
      <c r="AHQ559" s="31"/>
      <c r="AHR559" s="31"/>
      <c r="AHS559" s="31"/>
      <c r="AHT559" s="31"/>
      <c r="AHU559" s="31"/>
      <c r="AHV559" s="31"/>
      <c r="AHW559" s="31"/>
      <c r="AHX559" s="31"/>
      <c r="AHY559" s="31"/>
      <c r="AHZ559" s="31"/>
      <c r="AIA559" s="31"/>
      <c r="AIB559" s="31"/>
      <c r="AIC559" s="31"/>
      <c r="AID559" s="31"/>
      <c r="AIE559" s="31"/>
      <c r="AIF559" s="31"/>
      <c r="AIG559" s="31"/>
      <c r="AIH559" s="31"/>
      <c r="AII559" s="31"/>
      <c r="AIJ559" s="31"/>
      <c r="AIK559" s="31"/>
      <c r="AIL559" s="31"/>
      <c r="AIM559" s="31"/>
      <c r="AIN559" s="31"/>
      <c r="AIO559" s="31"/>
      <c r="AIP559" s="31"/>
      <c r="AIQ559" s="31"/>
      <c r="AIR559" s="31"/>
      <c r="AIS559" s="31"/>
      <c r="AIT559" s="31"/>
      <c r="AIU559" s="31"/>
      <c r="AIV559" s="31"/>
      <c r="AIW559" s="31"/>
      <c r="AIX559" s="31"/>
      <c r="AIY559" s="31"/>
      <c r="AIZ559" s="31"/>
      <c r="AJA559" s="31"/>
      <c r="AJB559" s="31"/>
      <c r="AJC559" s="31"/>
      <c r="AJD559" s="31"/>
      <c r="AJE559" s="31"/>
      <c r="AJF559" s="31"/>
      <c r="AJG559" s="31"/>
      <c r="AJH559" s="31"/>
      <c r="AJI559" s="31"/>
      <c r="AJJ559" s="31"/>
      <c r="AJK559" s="31"/>
      <c r="AJL559" s="31"/>
      <c r="AJM559" s="31"/>
      <c r="AJN559" s="31"/>
      <c r="AJO559" s="31"/>
      <c r="AJP559" s="31"/>
      <c r="AJQ559" s="31"/>
      <c r="AJR559" s="31"/>
      <c r="AJS559" s="31"/>
      <c r="AJT559" s="31"/>
      <c r="AJU559" s="31"/>
      <c r="AJV559" s="31"/>
      <c r="AJW559" s="31"/>
      <c r="AJX559" s="31"/>
      <c r="AJY559" s="31"/>
      <c r="AJZ559" s="31"/>
      <c r="AKA559" s="31"/>
      <c r="AKB559" s="31"/>
      <c r="AKC559" s="31"/>
      <c r="AKD559" s="31"/>
      <c r="AKE559" s="31"/>
      <c r="AKF559" s="31"/>
      <c r="AKG559" s="31"/>
      <c r="AKH559" s="31"/>
      <c r="AKI559" s="31"/>
      <c r="AKJ559" s="31"/>
      <c r="AKK559" s="31"/>
      <c r="AKL559" s="31"/>
      <c r="AKM559" s="31"/>
      <c r="AKN559" s="31"/>
      <c r="AKO559" s="31"/>
      <c r="AKP559" s="31"/>
      <c r="AKQ559" s="31"/>
      <c r="AKR559" s="31"/>
      <c r="AKS559" s="31"/>
      <c r="AKT559" s="31"/>
      <c r="AKU559" s="31"/>
      <c r="AKV559" s="31"/>
      <c r="AKW559" s="31"/>
      <c r="AKX559" s="31"/>
      <c r="AKY559" s="31"/>
      <c r="AKZ559" s="31"/>
      <c r="ALA559" s="31"/>
      <c r="ALB559" s="31"/>
      <c r="ALC559" s="31"/>
      <c r="ALD559" s="31"/>
      <c r="ALE559" s="31"/>
      <c r="ALF559" s="31"/>
      <c r="ALG559" s="31"/>
      <c r="ALH559" s="31"/>
      <c r="ALI559" s="31"/>
      <c r="ALJ559" s="31"/>
      <c r="ALK559" s="31"/>
      <c r="ALL559" s="31"/>
      <c r="ALM559" s="31"/>
      <c r="ALN559" s="31"/>
      <c r="ALO559" s="31"/>
      <c r="ALP559" s="31"/>
      <c r="ALQ559" s="31"/>
      <c r="ALR559" s="31"/>
      <c r="ALS559" s="31"/>
      <c r="ALT559" s="31"/>
      <c r="ALU559" s="31"/>
      <c r="ALV559" s="31"/>
      <c r="ALW559" s="31"/>
      <c r="ALX559" s="31"/>
      <c r="ALY559" s="31"/>
      <c r="ALZ559" s="31"/>
      <c r="AMA559" s="31"/>
      <c r="AMB559" s="31"/>
      <c r="AMC559" s="31"/>
      <c r="AMD559" s="31"/>
      <c r="AME559" s="31"/>
      <c r="AMF559" s="31"/>
      <c r="AMG559" s="31"/>
      <c r="AMH559" s="31"/>
      <c r="AMI559" s="31"/>
      <c r="AMJ559" s="31"/>
      <c r="AMK559" s="31"/>
      <c r="AML559" s="31"/>
      <c r="AMM559" s="31"/>
      <c r="AMN559" s="31"/>
      <c r="AMO559" s="31"/>
      <c r="AMP559" s="31"/>
      <c r="AMQ559" s="31"/>
      <c r="AMR559" s="31"/>
      <c r="AMS559" s="31"/>
      <c r="AMT559" s="31"/>
      <c r="AMU559" s="31"/>
      <c r="AMV559" s="31"/>
      <c r="AMW559" s="31"/>
      <c r="AMX559" s="31"/>
      <c r="AMY559" s="31"/>
      <c r="AMZ559" s="31"/>
      <c r="ANA559" s="31"/>
      <c r="ANB559" s="31"/>
      <c r="ANC559" s="31"/>
      <c r="AND559" s="31"/>
      <c r="ANE559" s="31"/>
      <c r="ANF559" s="31"/>
      <c r="ANG559" s="31"/>
      <c r="ANH559" s="31"/>
      <c r="ANI559" s="31"/>
      <c r="ANJ559" s="31"/>
      <c r="ANK559" s="31"/>
      <c r="ANL559" s="31"/>
      <c r="ANM559" s="31"/>
      <c r="ANN559" s="31"/>
      <c r="ANO559" s="31"/>
      <c r="ANP559" s="31"/>
      <c r="ANQ559" s="31"/>
      <c r="ANR559" s="31"/>
      <c r="ANS559" s="31"/>
      <c r="ANT559" s="31"/>
      <c r="ANU559" s="31"/>
      <c r="ANV559" s="31"/>
      <c r="ANW559" s="31"/>
      <c r="ANX559" s="31"/>
      <c r="ANY559" s="31"/>
      <c r="ANZ559" s="31"/>
      <c r="AOA559" s="31"/>
      <c r="AOB559" s="31"/>
      <c r="AOC559" s="31"/>
      <c r="AOD559" s="31"/>
      <c r="AOE559" s="31"/>
      <c r="AOF559" s="31"/>
      <c r="AOG559" s="31"/>
      <c r="AOH559" s="31"/>
      <c r="AOI559" s="31"/>
      <c r="AOJ559" s="31"/>
      <c r="AOK559" s="31"/>
      <c r="AOL559" s="31"/>
      <c r="AOM559" s="31"/>
      <c r="AON559" s="31"/>
      <c r="AOO559" s="31"/>
      <c r="AOP559" s="31"/>
      <c r="AOQ559" s="31"/>
      <c r="AOR559" s="31"/>
      <c r="AOS559" s="31"/>
      <c r="AOT559" s="31"/>
      <c r="AOU559" s="31"/>
      <c r="AOV559" s="31"/>
      <c r="AOW559" s="31"/>
      <c r="AOX559" s="31"/>
      <c r="AOY559" s="31"/>
      <c r="AOZ559" s="31"/>
      <c r="APA559" s="31"/>
      <c r="APB559" s="31"/>
      <c r="APC559" s="31"/>
      <c r="APD559" s="31"/>
      <c r="APE559" s="31"/>
      <c r="APF559" s="31"/>
      <c r="APG559" s="31"/>
      <c r="APH559" s="31"/>
      <c r="API559" s="31"/>
      <c r="APJ559" s="31"/>
      <c r="APK559" s="31"/>
      <c r="APL559" s="31"/>
      <c r="APM559" s="31"/>
      <c r="APN559" s="31"/>
      <c r="APO559" s="31"/>
      <c r="APP559" s="31"/>
      <c r="APQ559" s="31"/>
      <c r="APR559" s="31"/>
      <c r="APS559" s="31"/>
      <c r="APT559" s="31"/>
      <c r="APU559" s="31"/>
      <c r="APV559" s="31"/>
      <c r="APW559" s="31"/>
      <c r="APX559" s="31"/>
      <c r="APY559" s="31"/>
      <c r="APZ559" s="31"/>
      <c r="AQA559" s="31"/>
      <c r="AQB559" s="31"/>
      <c r="AQC559" s="31"/>
      <c r="AQD559" s="31"/>
      <c r="AQE559" s="31"/>
      <c r="AQF559" s="31"/>
      <c r="AQG559" s="31"/>
      <c r="AQH559" s="31"/>
      <c r="AQI559" s="31"/>
      <c r="AQJ559" s="31"/>
      <c r="AQK559" s="31"/>
      <c r="AQL559" s="31"/>
      <c r="AQM559" s="31"/>
      <c r="AQN559" s="31"/>
      <c r="AQO559" s="31"/>
      <c r="AQP559" s="31"/>
      <c r="AQQ559" s="31"/>
      <c r="AQR559" s="31"/>
      <c r="AQS559" s="31"/>
      <c r="AQT559" s="31"/>
      <c r="AQU559" s="31"/>
      <c r="AQV559" s="31"/>
      <c r="AQW559" s="31"/>
      <c r="AQX559" s="31"/>
      <c r="AQY559" s="31"/>
      <c r="AQZ559" s="31"/>
      <c r="ARA559" s="31"/>
      <c r="ARB559" s="31"/>
      <c r="ARC559" s="31"/>
      <c r="ARD559" s="31"/>
      <c r="ARE559" s="31"/>
      <c r="ARF559" s="31"/>
      <c r="ARG559" s="31"/>
      <c r="ARH559" s="31"/>
      <c r="ARI559" s="31"/>
      <c r="ARJ559" s="31"/>
      <c r="ARK559" s="31"/>
      <c r="ARL559" s="31"/>
      <c r="ARM559" s="31"/>
      <c r="ARN559" s="31"/>
      <c r="ARO559" s="31"/>
      <c r="ARP559" s="31"/>
      <c r="ARQ559" s="31"/>
      <c r="ARR559" s="31"/>
      <c r="ARS559" s="31"/>
      <c r="ART559" s="31"/>
      <c r="ARU559" s="31"/>
      <c r="ARV559" s="31"/>
      <c r="ARW559" s="31"/>
      <c r="ARX559" s="31"/>
      <c r="ARY559" s="31"/>
      <c r="ARZ559" s="31"/>
      <c r="ASA559" s="31"/>
      <c r="ASB559" s="31"/>
      <c r="ASC559" s="31"/>
      <c r="ASD559" s="31"/>
      <c r="ASE559" s="31"/>
      <c r="ASF559" s="31"/>
      <c r="ASG559" s="31"/>
      <c r="ASH559" s="31"/>
      <c r="ASI559" s="31"/>
      <c r="ASJ559" s="31"/>
      <c r="ASK559" s="31"/>
      <c r="ASL559" s="31"/>
      <c r="ASM559" s="31"/>
      <c r="ASN559" s="31"/>
      <c r="ASO559" s="31"/>
      <c r="ASP559" s="31"/>
      <c r="ASQ559" s="31"/>
      <c r="ASR559" s="31"/>
      <c r="ASS559" s="31"/>
      <c r="AST559" s="31"/>
      <c r="ASU559" s="31"/>
      <c r="ASV559" s="31"/>
      <c r="ASW559" s="31"/>
      <c r="ASX559" s="31"/>
      <c r="ASY559" s="31"/>
      <c r="ASZ559" s="31"/>
      <c r="ATA559" s="31"/>
      <c r="ATB559" s="31"/>
      <c r="ATC559" s="31"/>
      <c r="ATD559" s="31"/>
      <c r="ATE559" s="31"/>
      <c r="ATF559" s="31"/>
      <c r="ATG559" s="31"/>
      <c r="ATH559" s="31"/>
      <c r="ATI559" s="31"/>
      <c r="ATJ559" s="31"/>
      <c r="ATK559" s="31"/>
      <c r="ATL559" s="31"/>
      <c r="ATM559" s="31"/>
      <c r="ATN559" s="31"/>
      <c r="ATO559" s="31"/>
      <c r="ATP559" s="31"/>
      <c r="ATQ559" s="31"/>
      <c r="ATR559" s="31"/>
      <c r="ATS559" s="31"/>
      <c r="ATT559" s="31"/>
      <c r="ATU559" s="31"/>
      <c r="ATV559" s="31"/>
      <c r="ATW559" s="31"/>
      <c r="ATX559" s="31"/>
      <c r="ATY559" s="31"/>
      <c r="ATZ559" s="31"/>
      <c r="AUA559" s="31"/>
      <c r="AUB559" s="31"/>
      <c r="AUC559" s="31"/>
      <c r="AUD559" s="31"/>
      <c r="AUE559" s="31"/>
      <c r="AUF559" s="31"/>
      <c r="AUG559" s="31"/>
      <c r="AUH559" s="31"/>
      <c r="AUI559" s="31"/>
      <c r="AUJ559" s="31"/>
      <c r="AUK559" s="31"/>
      <c r="AUL559" s="31"/>
      <c r="AUM559" s="31"/>
      <c r="AUN559" s="31"/>
      <c r="AUO559" s="31"/>
      <c r="AUP559" s="31"/>
      <c r="AUQ559" s="31"/>
      <c r="AUR559" s="31"/>
      <c r="AUS559" s="31"/>
      <c r="AUT559" s="31"/>
      <c r="AUU559" s="31"/>
      <c r="AUV559" s="31"/>
      <c r="AUW559" s="31"/>
      <c r="AUX559" s="31"/>
      <c r="AUY559" s="31"/>
      <c r="AUZ559" s="31"/>
      <c r="AVA559" s="31"/>
      <c r="AVB559" s="31"/>
      <c r="AVC559" s="31"/>
      <c r="AVD559" s="31"/>
      <c r="AVE559" s="31"/>
      <c r="AVF559" s="31"/>
      <c r="AVG559" s="31"/>
      <c r="AVH559" s="31"/>
      <c r="AVI559" s="31"/>
      <c r="AVJ559" s="31"/>
      <c r="AVK559" s="31"/>
      <c r="AVL559" s="31"/>
      <c r="AVM559" s="31"/>
      <c r="AVN559" s="31"/>
      <c r="AVO559" s="31"/>
      <c r="AVP559" s="31"/>
      <c r="AVQ559" s="31"/>
      <c r="AVR559" s="31"/>
      <c r="AVS559" s="31"/>
      <c r="AVT559" s="31"/>
      <c r="AVU559" s="31"/>
      <c r="AVV559" s="31"/>
      <c r="AVW559" s="31"/>
      <c r="AVX559" s="31"/>
      <c r="AVY559" s="31"/>
      <c r="AVZ559" s="31"/>
      <c r="AWA559" s="31"/>
      <c r="AWB559" s="31"/>
      <c r="AWC559" s="31"/>
      <c r="AWD559" s="31"/>
      <c r="AWE559" s="31"/>
      <c r="AWF559" s="31"/>
      <c r="AWG559" s="31"/>
      <c r="AWH559" s="31"/>
      <c r="AWI559" s="31"/>
      <c r="AWJ559" s="31"/>
      <c r="AWK559" s="31"/>
      <c r="AWL559" s="31"/>
      <c r="AWM559" s="31"/>
      <c r="AWN559" s="31"/>
      <c r="AWO559" s="31"/>
      <c r="AWP559" s="31"/>
      <c r="AWQ559" s="31"/>
      <c r="AWR559" s="31"/>
      <c r="AWS559" s="31"/>
      <c r="AWT559" s="31"/>
      <c r="AWU559" s="31"/>
      <c r="AWV559" s="31"/>
      <c r="AWW559" s="31"/>
      <c r="AWX559" s="31"/>
      <c r="AWY559" s="31"/>
      <c r="AWZ559" s="31"/>
      <c r="AXA559" s="31"/>
      <c r="AXB559" s="31"/>
      <c r="AXC559" s="31"/>
      <c r="AXD559" s="31"/>
      <c r="AXE559" s="31"/>
      <c r="AXF559" s="31"/>
      <c r="AXG559" s="31"/>
      <c r="AXH559" s="31"/>
      <c r="AXI559" s="31"/>
      <c r="AXJ559" s="31"/>
      <c r="AXK559" s="31"/>
      <c r="AXL559" s="31"/>
      <c r="AXM559" s="31"/>
      <c r="AXN559" s="31"/>
      <c r="AXO559" s="31"/>
      <c r="AXP559" s="31"/>
      <c r="AXQ559" s="31"/>
      <c r="AXR559" s="31"/>
      <c r="AXS559" s="31"/>
      <c r="AXT559" s="31"/>
      <c r="AXU559" s="31"/>
      <c r="AXV559" s="31"/>
      <c r="AXW559" s="31"/>
      <c r="AXX559" s="31"/>
      <c r="AXY559" s="31"/>
      <c r="AXZ559" s="31"/>
      <c r="AYA559" s="31"/>
      <c r="AYB559" s="31"/>
      <c r="AYC559" s="31"/>
      <c r="AYD559" s="31"/>
      <c r="AYE559" s="31"/>
      <c r="AYF559" s="31"/>
      <c r="AYG559" s="31"/>
      <c r="AYH559" s="31"/>
      <c r="AYI559" s="31"/>
      <c r="AYJ559" s="31"/>
      <c r="AYK559" s="31"/>
      <c r="AYL559" s="31"/>
      <c r="AYM559" s="31"/>
      <c r="AYN559" s="31"/>
      <c r="AYO559" s="31"/>
      <c r="AYP559" s="31"/>
      <c r="AYQ559" s="31"/>
      <c r="AYR559" s="31"/>
      <c r="AYS559" s="31"/>
      <c r="AYT559" s="31"/>
      <c r="AYU559" s="31"/>
      <c r="AYV559" s="31"/>
      <c r="AYW559" s="31"/>
      <c r="AYX559" s="31"/>
      <c r="AYY559" s="31"/>
      <c r="AYZ559" s="31"/>
      <c r="AZA559" s="31"/>
      <c r="AZB559" s="31"/>
      <c r="AZC559" s="31"/>
      <c r="AZD559" s="31"/>
      <c r="AZE559" s="31"/>
      <c r="AZF559" s="31"/>
      <c r="AZG559" s="31"/>
      <c r="AZH559" s="31"/>
      <c r="AZI559" s="31"/>
      <c r="AZJ559" s="31"/>
      <c r="AZK559" s="31"/>
      <c r="AZL559" s="31"/>
      <c r="AZM559" s="31"/>
      <c r="AZN559" s="31"/>
      <c r="AZO559" s="31"/>
      <c r="AZP559" s="31"/>
      <c r="AZQ559" s="31"/>
      <c r="AZR559" s="31"/>
      <c r="AZS559" s="31"/>
      <c r="AZT559" s="31"/>
      <c r="AZU559" s="31"/>
      <c r="AZV559" s="31"/>
      <c r="AZW559" s="31"/>
      <c r="AZX559" s="31"/>
      <c r="AZY559" s="31"/>
      <c r="AZZ559" s="31"/>
      <c r="BAA559" s="31"/>
      <c r="BAB559" s="31"/>
      <c r="BAC559" s="31"/>
      <c r="BAD559" s="31"/>
      <c r="BAE559" s="31"/>
      <c r="BAF559" s="31"/>
      <c r="BAG559" s="31"/>
      <c r="BAH559" s="31"/>
      <c r="BAI559" s="31"/>
      <c r="BAJ559" s="31"/>
      <c r="BAK559" s="31"/>
      <c r="BAL559" s="31"/>
      <c r="BAM559" s="31"/>
      <c r="BAN559" s="31"/>
      <c r="BAO559" s="31"/>
      <c r="BAP559" s="31"/>
      <c r="BAQ559" s="31"/>
      <c r="BAR559" s="31"/>
      <c r="BAS559" s="31"/>
      <c r="BAT559" s="31"/>
      <c r="BAU559" s="31"/>
      <c r="BAV559" s="31"/>
      <c r="BAW559" s="31"/>
      <c r="BAX559" s="31"/>
      <c r="BAY559" s="31"/>
      <c r="BAZ559" s="31"/>
      <c r="BBA559" s="31"/>
      <c r="BBB559" s="31"/>
      <c r="BBC559" s="31"/>
      <c r="BBD559" s="31"/>
      <c r="BBE559" s="31"/>
      <c r="BBF559" s="31"/>
      <c r="BBG559" s="31"/>
      <c r="BBH559" s="31"/>
      <c r="BBI559" s="31"/>
      <c r="BBJ559" s="31"/>
      <c r="BBK559" s="31"/>
      <c r="BBL559" s="31"/>
      <c r="BBM559" s="31"/>
      <c r="BBN559" s="31"/>
      <c r="BBO559" s="31"/>
      <c r="BBP559" s="31"/>
      <c r="BBQ559" s="31"/>
      <c r="BBR559" s="31"/>
      <c r="BBS559" s="31"/>
      <c r="BBT559" s="31"/>
      <c r="BBU559" s="31"/>
      <c r="BBV559" s="31"/>
      <c r="BBW559" s="31"/>
      <c r="BBX559" s="31"/>
      <c r="BBY559" s="31"/>
      <c r="BBZ559" s="31"/>
      <c r="BCA559" s="31"/>
      <c r="BCB559" s="31"/>
      <c r="BCC559" s="31"/>
      <c r="BCD559" s="31"/>
      <c r="BCE559" s="31"/>
      <c r="BCF559" s="31"/>
      <c r="BCG559" s="31"/>
      <c r="BCH559" s="31"/>
      <c r="BCI559" s="31"/>
      <c r="BCJ559" s="31"/>
      <c r="BCK559" s="31"/>
      <c r="BCL559" s="31"/>
      <c r="BCM559" s="31"/>
      <c r="BCN559" s="31"/>
      <c r="BCO559" s="31"/>
      <c r="BCP559" s="31"/>
      <c r="BCQ559" s="31"/>
      <c r="BCR559" s="31"/>
      <c r="BCS559" s="31"/>
      <c r="BCT559" s="31"/>
      <c r="BCU559" s="31"/>
      <c r="BCV559" s="31"/>
      <c r="BCW559" s="31"/>
      <c r="BCX559" s="31"/>
      <c r="BCY559" s="31"/>
      <c r="BCZ559" s="31"/>
      <c r="BDA559" s="31"/>
      <c r="BDB559" s="31"/>
      <c r="BDC559" s="31"/>
      <c r="BDD559" s="31"/>
      <c r="BDE559" s="31"/>
      <c r="BDF559" s="31"/>
      <c r="BDG559" s="31"/>
      <c r="BDH559" s="31"/>
      <c r="BDI559" s="31"/>
      <c r="BDJ559" s="31"/>
      <c r="BDK559" s="31"/>
      <c r="BDL559" s="31"/>
      <c r="BDM559" s="31"/>
      <c r="BDN559" s="31"/>
      <c r="BDO559" s="31"/>
      <c r="BDP559" s="31"/>
      <c r="BDQ559" s="31"/>
      <c r="BDR559" s="31"/>
      <c r="BDS559" s="31"/>
      <c r="BDT559" s="31"/>
      <c r="BDU559" s="31"/>
      <c r="BDV559" s="31"/>
      <c r="BDW559" s="31"/>
      <c r="BDX559" s="31"/>
      <c r="BDY559" s="31"/>
      <c r="BDZ559" s="31"/>
      <c r="BEA559" s="31"/>
      <c r="BEB559" s="31"/>
      <c r="BEC559" s="31"/>
      <c r="BED559" s="31"/>
      <c r="BEE559" s="31"/>
      <c r="BEF559" s="31"/>
      <c r="BEG559" s="31"/>
      <c r="BEH559" s="31"/>
      <c r="BEI559" s="31"/>
      <c r="BEJ559" s="31"/>
      <c r="BEK559" s="31"/>
      <c r="BEL559" s="31"/>
      <c r="BEM559" s="31"/>
      <c r="BEN559" s="31"/>
      <c r="BEO559" s="31"/>
      <c r="BEP559" s="31"/>
      <c r="BEQ559" s="31"/>
      <c r="BER559" s="31"/>
      <c r="BES559" s="31"/>
      <c r="BET559" s="31"/>
      <c r="BEU559" s="31"/>
      <c r="BEV559" s="31"/>
      <c r="BEW559" s="31"/>
      <c r="BEX559" s="31"/>
      <c r="BEY559" s="31"/>
      <c r="BEZ559" s="31"/>
      <c r="BFA559" s="31"/>
      <c r="BFB559" s="31"/>
      <c r="BFC559" s="31"/>
      <c r="BFD559" s="31"/>
      <c r="BFE559" s="31"/>
      <c r="BFF559" s="31"/>
      <c r="BFG559" s="31"/>
      <c r="BFH559" s="31"/>
      <c r="BFI559" s="31"/>
      <c r="BFJ559" s="31"/>
      <c r="BFK559" s="31"/>
      <c r="BFL559" s="31"/>
      <c r="BFM559" s="31"/>
      <c r="BFN559" s="31"/>
      <c r="BFO559" s="31"/>
      <c r="BFP559" s="31"/>
      <c r="BFQ559" s="31"/>
      <c r="BFR559" s="31"/>
      <c r="BFS559" s="31"/>
      <c r="BFT559" s="31"/>
      <c r="BFU559" s="31"/>
      <c r="BFV559" s="31"/>
      <c r="BFW559" s="31"/>
      <c r="BFX559" s="31"/>
      <c r="BFY559" s="31"/>
      <c r="BFZ559" s="31"/>
      <c r="BGA559" s="31"/>
      <c r="BGB559" s="31"/>
      <c r="BGC559" s="31"/>
      <c r="BGD559" s="31"/>
      <c r="BGE559" s="31"/>
      <c r="BGF559" s="31"/>
      <c r="BGG559" s="31"/>
      <c r="BGH559" s="31"/>
      <c r="BGI559" s="31"/>
      <c r="BGJ559" s="31"/>
      <c r="BGK559" s="31"/>
      <c r="BGL559" s="31"/>
      <c r="BGM559" s="31"/>
      <c r="BGN559" s="31"/>
      <c r="BGO559" s="31"/>
      <c r="BGP559" s="31"/>
      <c r="BGQ559" s="31"/>
      <c r="BGR559" s="31"/>
      <c r="BGS559" s="31"/>
      <c r="BGT559" s="31"/>
      <c r="BGU559" s="31"/>
      <c r="BGV559" s="31"/>
      <c r="BGW559" s="31"/>
      <c r="BGX559" s="31"/>
      <c r="BGY559" s="31"/>
      <c r="BGZ559" s="31"/>
      <c r="BHA559" s="31"/>
      <c r="BHB559" s="31"/>
      <c r="BHC559" s="31"/>
      <c r="BHD559" s="31"/>
      <c r="BHE559" s="31"/>
      <c r="BHF559" s="31"/>
      <c r="BHG559" s="31"/>
      <c r="BHH559" s="31"/>
      <c r="BHI559" s="31"/>
      <c r="BHJ559" s="31"/>
      <c r="BHK559" s="31"/>
      <c r="BHL559" s="31"/>
      <c r="BHM559" s="31"/>
      <c r="BHN559" s="31"/>
      <c r="BHO559" s="31"/>
      <c r="BHP559" s="31"/>
      <c r="BHQ559" s="31"/>
      <c r="BHR559" s="31"/>
      <c r="BHS559" s="31"/>
      <c r="BHT559" s="31"/>
      <c r="BHU559" s="31"/>
      <c r="BHV559" s="31"/>
      <c r="BHW559" s="31"/>
      <c r="BHX559" s="31"/>
      <c r="BHY559" s="31"/>
      <c r="BHZ559" s="31"/>
      <c r="BIA559" s="31"/>
      <c r="BIB559" s="31"/>
      <c r="BIC559" s="31"/>
      <c r="BID559" s="31"/>
      <c r="BIE559" s="31"/>
      <c r="BIF559" s="31"/>
      <c r="BIG559" s="31"/>
      <c r="BIH559" s="31"/>
      <c r="BII559" s="31"/>
      <c r="BIJ559" s="31"/>
      <c r="BIK559" s="31"/>
      <c r="BIL559" s="31"/>
      <c r="BIM559" s="31"/>
      <c r="BIN559" s="31"/>
      <c r="BIO559" s="31"/>
      <c r="BIP559" s="31"/>
      <c r="BIQ559" s="31"/>
      <c r="BIR559" s="31"/>
      <c r="BIS559" s="31"/>
      <c r="BIT559" s="31"/>
      <c r="BIU559" s="31"/>
      <c r="BIV559" s="31"/>
      <c r="BIW559" s="31"/>
      <c r="BIX559" s="31"/>
      <c r="BIY559" s="31"/>
      <c r="BIZ559" s="31"/>
      <c r="BJA559" s="31"/>
      <c r="BJB559" s="31"/>
      <c r="BJC559" s="31"/>
      <c r="BJD559" s="31"/>
      <c r="BJE559" s="31"/>
      <c r="BJF559" s="31"/>
      <c r="BJG559" s="31"/>
      <c r="BJH559" s="31"/>
      <c r="BJI559" s="31"/>
      <c r="BJJ559" s="31"/>
      <c r="BJK559" s="31"/>
      <c r="BJL559" s="31"/>
      <c r="BJM559" s="31"/>
      <c r="BJN559" s="31"/>
      <c r="BJO559" s="31"/>
      <c r="BJP559" s="31"/>
      <c r="BJQ559" s="31"/>
      <c r="BJR559" s="31"/>
      <c r="BJS559" s="31"/>
      <c r="BJT559" s="31"/>
      <c r="BJU559" s="31"/>
      <c r="BJV559" s="31"/>
      <c r="BJW559" s="31"/>
      <c r="BJX559" s="31"/>
      <c r="BJY559" s="31"/>
      <c r="BJZ559" s="31"/>
      <c r="BKA559" s="31"/>
      <c r="BKB559" s="31"/>
      <c r="BKC559" s="31"/>
      <c r="BKD559" s="31"/>
      <c r="BKE559" s="31"/>
      <c r="BKF559" s="31"/>
      <c r="BKG559" s="31"/>
      <c r="BKH559" s="31"/>
      <c r="BKI559" s="31"/>
      <c r="BKJ559" s="31"/>
      <c r="BKK559" s="31"/>
      <c r="BKL559" s="31"/>
      <c r="BKM559" s="31"/>
      <c r="BKN559" s="31"/>
      <c r="BKO559" s="31"/>
      <c r="BKP559" s="31"/>
      <c r="BKQ559" s="31"/>
      <c r="BKR559" s="31"/>
      <c r="BKS559" s="31"/>
      <c r="BKT559" s="31"/>
      <c r="BKU559" s="31"/>
      <c r="BKV559" s="31"/>
      <c r="BKW559" s="31"/>
      <c r="BKX559" s="31"/>
      <c r="BKY559" s="31"/>
      <c r="BKZ559" s="31"/>
      <c r="BLA559" s="31"/>
      <c r="BLB559" s="31"/>
      <c r="BLC559" s="31"/>
      <c r="BLD559" s="31"/>
      <c r="BLE559" s="31"/>
      <c r="BLF559" s="31"/>
      <c r="BLG559" s="31"/>
      <c r="BLH559" s="31"/>
      <c r="BLI559" s="31"/>
      <c r="BLJ559" s="31"/>
      <c r="BLK559" s="31"/>
      <c r="BLL559" s="31"/>
      <c r="BLM559" s="31"/>
      <c r="BLN559" s="31"/>
      <c r="BLO559" s="31"/>
      <c r="BLP559" s="31"/>
      <c r="BLQ559" s="31"/>
      <c r="BLR559" s="31"/>
      <c r="BLS559" s="31"/>
      <c r="BLT559" s="31"/>
      <c r="BLU559" s="31"/>
      <c r="BLV559" s="31"/>
      <c r="BLW559" s="31"/>
      <c r="BLX559" s="31"/>
      <c r="BLY559" s="31"/>
      <c r="BLZ559" s="31"/>
      <c r="BMA559" s="31"/>
      <c r="BMB559" s="31"/>
      <c r="BMC559" s="31"/>
      <c r="BMD559" s="31"/>
      <c r="BME559" s="31"/>
      <c r="BMF559" s="31"/>
      <c r="BMG559" s="31"/>
      <c r="BMH559" s="31"/>
      <c r="BMI559" s="31"/>
      <c r="BMJ559" s="31"/>
      <c r="BMK559" s="31"/>
      <c r="BML559" s="31"/>
      <c r="BMM559" s="31"/>
      <c r="BMN559" s="31"/>
      <c r="BMO559" s="31"/>
      <c r="BMP559" s="31"/>
      <c r="BMQ559" s="31"/>
      <c r="BMR559" s="31"/>
      <c r="BMS559" s="31"/>
      <c r="BMT559" s="31"/>
      <c r="BMU559" s="31"/>
      <c r="BMV559" s="31"/>
      <c r="BMW559" s="31"/>
      <c r="BMX559" s="31"/>
      <c r="BMY559" s="31"/>
      <c r="BMZ559" s="31"/>
      <c r="BNA559" s="31"/>
      <c r="BNB559" s="31"/>
      <c r="BNC559" s="31"/>
      <c r="BND559" s="31"/>
      <c r="BNE559" s="31"/>
      <c r="BNF559" s="31"/>
      <c r="BNG559" s="31"/>
      <c r="BNH559" s="31"/>
      <c r="BNI559" s="31"/>
      <c r="BNJ559" s="31"/>
      <c r="BNK559" s="31"/>
      <c r="BNL559" s="31"/>
      <c r="BNM559" s="31"/>
      <c r="BNN559" s="31"/>
      <c r="BNO559" s="31"/>
      <c r="BNP559" s="31"/>
      <c r="BNQ559" s="31"/>
      <c r="BNR559" s="31"/>
      <c r="BNS559" s="31"/>
      <c r="BNT559" s="31"/>
      <c r="BNU559" s="31"/>
      <c r="BNV559" s="31"/>
      <c r="BNW559" s="31"/>
      <c r="BNX559" s="31"/>
      <c r="BNY559" s="31"/>
      <c r="BNZ559" s="31"/>
      <c r="BOA559" s="31"/>
      <c r="BOB559" s="31"/>
      <c r="BOC559" s="31"/>
      <c r="BOD559" s="31"/>
      <c r="BOE559" s="31"/>
      <c r="BOF559" s="31"/>
      <c r="BOG559" s="31"/>
      <c r="BOH559" s="31"/>
      <c r="BOI559" s="31"/>
      <c r="BOJ559" s="31"/>
      <c r="BOK559" s="31"/>
      <c r="BOL559" s="31"/>
      <c r="BOM559" s="31"/>
      <c r="BON559" s="31"/>
      <c r="BOO559" s="31"/>
      <c r="BOP559" s="31"/>
      <c r="BOQ559" s="31"/>
      <c r="BOR559" s="31"/>
      <c r="BOS559" s="31"/>
      <c r="BOT559" s="31"/>
      <c r="BOU559" s="31"/>
      <c r="BOV559" s="31"/>
      <c r="BOW559" s="31"/>
      <c r="BOX559" s="31"/>
      <c r="BOY559" s="31"/>
      <c r="BOZ559" s="31"/>
      <c r="BPA559" s="31"/>
      <c r="BPB559" s="31"/>
      <c r="BPC559" s="31"/>
      <c r="BPD559" s="31"/>
      <c r="BPE559" s="31"/>
      <c r="BPF559" s="31"/>
      <c r="BPG559" s="31"/>
      <c r="BPH559" s="31"/>
      <c r="BPI559" s="31"/>
      <c r="BPJ559" s="31"/>
      <c r="BPK559" s="31"/>
      <c r="BPL559" s="31"/>
      <c r="BPM559" s="31"/>
      <c r="BPN559" s="31"/>
      <c r="BPO559" s="31"/>
      <c r="BPP559" s="31"/>
      <c r="BPQ559" s="31"/>
      <c r="BPR559" s="31"/>
      <c r="BPS559" s="31"/>
      <c r="BPT559" s="31"/>
      <c r="BPU559" s="31"/>
      <c r="BPV559" s="31"/>
      <c r="BPW559" s="31"/>
      <c r="BPX559" s="31"/>
      <c r="BPY559" s="31"/>
      <c r="BPZ559" s="31"/>
      <c r="BQA559" s="31"/>
      <c r="BQB559" s="31"/>
      <c r="BQC559" s="31"/>
      <c r="BQD559" s="31"/>
      <c r="BQE559" s="31"/>
      <c r="BQF559" s="31"/>
      <c r="BQG559" s="31"/>
      <c r="BQH559" s="31"/>
      <c r="BQI559" s="31"/>
      <c r="BQJ559" s="31"/>
      <c r="BQK559" s="31"/>
      <c r="BQL559" s="31"/>
      <c r="BQM559" s="31"/>
      <c r="BQN559" s="31"/>
      <c r="BQO559" s="31"/>
      <c r="BQP559" s="31"/>
      <c r="BQQ559" s="31"/>
      <c r="BQR559" s="31"/>
      <c r="BQS559" s="31"/>
      <c r="BQT559" s="31"/>
      <c r="BQU559" s="31"/>
      <c r="BQV559" s="31"/>
      <c r="BQW559" s="31"/>
      <c r="BQX559" s="31"/>
      <c r="BQY559" s="31"/>
      <c r="BQZ559" s="31"/>
      <c r="BRA559" s="31"/>
      <c r="BRB559" s="31"/>
      <c r="BRC559" s="31"/>
      <c r="BRD559" s="31"/>
      <c r="BRE559" s="31"/>
      <c r="BRF559" s="31"/>
      <c r="BRG559" s="31"/>
      <c r="BRH559" s="31"/>
      <c r="BRI559" s="31"/>
      <c r="BRJ559" s="31"/>
      <c r="BRK559" s="31"/>
      <c r="BRL559" s="31"/>
      <c r="BRM559" s="31"/>
      <c r="BRN559" s="31"/>
      <c r="BRO559" s="31"/>
      <c r="BRP559" s="31"/>
      <c r="BRQ559" s="31"/>
      <c r="BRR559" s="31"/>
      <c r="BRS559" s="31"/>
      <c r="BRT559" s="31"/>
      <c r="BRU559" s="31"/>
      <c r="BRV559" s="31"/>
      <c r="BRW559" s="31"/>
      <c r="BRX559" s="31"/>
      <c r="BRY559" s="31"/>
      <c r="BRZ559" s="31"/>
      <c r="BSA559" s="31"/>
      <c r="BSB559" s="31"/>
      <c r="BSC559" s="31"/>
      <c r="BSD559" s="31"/>
      <c r="BSE559" s="31"/>
      <c r="BSF559" s="31"/>
      <c r="BSG559" s="31"/>
      <c r="BSH559" s="31"/>
      <c r="BSI559" s="31"/>
      <c r="BSJ559" s="31"/>
      <c r="BSK559" s="31"/>
      <c r="BSL559" s="31"/>
      <c r="BSM559" s="31"/>
      <c r="BSN559" s="31"/>
      <c r="BSO559" s="31"/>
      <c r="BSP559" s="31"/>
      <c r="BSQ559" s="31"/>
      <c r="BSR559" s="31"/>
      <c r="BSS559" s="31"/>
      <c r="BST559" s="31"/>
      <c r="BSU559" s="31"/>
      <c r="BSV559" s="31"/>
      <c r="BSW559" s="31"/>
      <c r="BSX559" s="31"/>
      <c r="BSY559" s="31"/>
      <c r="BSZ559" s="31"/>
      <c r="BTA559" s="31"/>
      <c r="BTB559" s="31"/>
      <c r="BTC559" s="31"/>
      <c r="BTD559" s="31"/>
      <c r="BTE559" s="31"/>
      <c r="BTF559" s="31"/>
      <c r="BTG559" s="31"/>
      <c r="BTH559" s="31"/>
      <c r="BTI559" s="31"/>
      <c r="BTJ559" s="31"/>
      <c r="BTK559" s="31"/>
      <c r="BTL559" s="31"/>
      <c r="BTM559" s="31"/>
      <c r="BTN559" s="31"/>
      <c r="BTO559" s="31"/>
      <c r="BTP559" s="31"/>
      <c r="BTQ559" s="31"/>
      <c r="BTR559" s="31"/>
      <c r="BTS559" s="31"/>
      <c r="BTT559" s="31"/>
      <c r="BTU559" s="31"/>
      <c r="BTV559" s="31"/>
      <c r="BTW559" s="31"/>
      <c r="BTX559" s="31"/>
      <c r="BTY559" s="31"/>
      <c r="BTZ559" s="31"/>
      <c r="BUA559" s="31"/>
      <c r="BUB559" s="31"/>
      <c r="BUC559" s="31"/>
      <c r="BUD559" s="31"/>
      <c r="BUE559" s="31"/>
      <c r="BUF559" s="31"/>
      <c r="BUG559" s="31"/>
      <c r="BUH559" s="31"/>
      <c r="BUI559" s="31"/>
      <c r="BUJ559" s="31"/>
      <c r="BUK559" s="31"/>
      <c r="BUL559" s="31"/>
      <c r="BUM559" s="31"/>
      <c r="BUN559" s="31"/>
      <c r="BUO559" s="31"/>
      <c r="BUP559" s="31"/>
      <c r="BUQ559" s="31"/>
      <c r="BUR559" s="31"/>
      <c r="BUS559" s="31"/>
      <c r="BUT559" s="31"/>
      <c r="BUU559" s="31"/>
      <c r="BUV559" s="31"/>
      <c r="BUW559" s="31"/>
      <c r="BUX559" s="31"/>
      <c r="BUY559" s="31"/>
      <c r="BUZ559" s="31"/>
      <c r="BVA559" s="31"/>
      <c r="BVB559" s="31"/>
      <c r="BVC559" s="31"/>
      <c r="BVD559" s="31"/>
      <c r="BVE559" s="31"/>
      <c r="BVF559" s="31"/>
      <c r="BVG559" s="31"/>
      <c r="BVH559" s="31"/>
      <c r="BVI559" s="31"/>
      <c r="BVJ559" s="31"/>
      <c r="BVK559" s="31"/>
      <c r="BVL559" s="31"/>
      <c r="BVM559" s="31"/>
      <c r="BVN559" s="31"/>
      <c r="BVO559" s="31"/>
      <c r="BVP559" s="31"/>
      <c r="BVQ559" s="31"/>
      <c r="BVR559" s="31"/>
      <c r="BVS559" s="31"/>
      <c r="BVT559" s="31"/>
      <c r="BVU559" s="31"/>
      <c r="BVV559" s="31"/>
      <c r="BVW559" s="31"/>
      <c r="BVX559" s="31"/>
      <c r="BVY559" s="31"/>
      <c r="BVZ559" s="31"/>
      <c r="BWA559" s="31"/>
      <c r="BWB559" s="31"/>
      <c r="BWC559" s="31"/>
      <c r="BWD559" s="31"/>
      <c r="BWE559" s="31"/>
      <c r="BWF559" s="31"/>
      <c r="BWG559" s="31"/>
      <c r="BWH559" s="31"/>
      <c r="BWI559" s="31"/>
      <c r="BWJ559" s="31"/>
      <c r="BWK559" s="31"/>
      <c r="BWL559" s="31"/>
      <c r="BWM559" s="31"/>
      <c r="BWN559" s="31"/>
      <c r="BWO559" s="31"/>
      <c r="BWP559" s="31"/>
      <c r="BWQ559" s="31"/>
      <c r="BWR559" s="31"/>
      <c r="BWS559" s="31"/>
      <c r="BWT559" s="31"/>
      <c r="BWU559" s="31"/>
      <c r="BWV559" s="31"/>
      <c r="BWW559" s="31"/>
      <c r="BWX559" s="31"/>
      <c r="BWY559" s="31"/>
      <c r="BWZ559" s="31"/>
      <c r="BXA559" s="31"/>
      <c r="BXB559" s="31"/>
      <c r="BXC559" s="31"/>
      <c r="BXD559" s="31"/>
      <c r="BXE559" s="31"/>
      <c r="BXF559" s="31"/>
      <c r="BXG559" s="31"/>
      <c r="BXH559" s="31"/>
      <c r="BXI559" s="31"/>
      <c r="BXJ559" s="31"/>
      <c r="BXK559" s="31"/>
      <c r="BXL559" s="31"/>
      <c r="BXM559" s="31"/>
      <c r="BXN559" s="31"/>
      <c r="BXO559" s="31"/>
      <c r="BXP559" s="31"/>
      <c r="BXQ559" s="31"/>
      <c r="BXR559" s="31"/>
      <c r="BXS559" s="31"/>
      <c r="BXT559" s="31"/>
      <c r="BXU559" s="31"/>
      <c r="BXV559" s="31"/>
      <c r="BXW559" s="31"/>
      <c r="BXX559" s="31"/>
      <c r="BXY559" s="31"/>
      <c r="BXZ559" s="31"/>
      <c r="BYA559" s="31"/>
      <c r="BYB559" s="31"/>
      <c r="BYC559" s="31"/>
      <c r="BYD559" s="31"/>
      <c r="BYE559" s="31"/>
      <c r="BYF559" s="31"/>
      <c r="BYG559" s="31"/>
      <c r="BYH559" s="31"/>
      <c r="BYI559" s="31"/>
      <c r="BYJ559" s="31"/>
      <c r="BYK559" s="31"/>
      <c r="BYL559" s="31"/>
      <c r="BYM559" s="31"/>
      <c r="BYN559" s="31"/>
      <c r="BYO559" s="31"/>
      <c r="BYP559" s="31"/>
      <c r="BYQ559" s="31"/>
      <c r="BYR559" s="31"/>
      <c r="BYS559" s="31"/>
      <c r="BYT559" s="31"/>
      <c r="BYU559" s="31"/>
      <c r="BYV559" s="31"/>
      <c r="BYW559" s="31"/>
      <c r="BYX559" s="31"/>
      <c r="BYY559" s="31"/>
      <c r="BYZ559" s="31"/>
      <c r="BZA559" s="31"/>
      <c r="BZB559" s="31"/>
      <c r="BZC559" s="31"/>
      <c r="BZD559" s="31"/>
      <c r="BZE559" s="31"/>
      <c r="BZF559" s="31"/>
      <c r="BZG559" s="31"/>
      <c r="BZH559" s="31"/>
      <c r="BZI559" s="31"/>
      <c r="BZJ559" s="31"/>
      <c r="BZK559" s="31"/>
      <c r="BZL559" s="31"/>
      <c r="BZM559" s="31"/>
      <c r="BZN559" s="31"/>
      <c r="BZO559" s="31"/>
      <c r="BZP559" s="31"/>
      <c r="BZQ559" s="31"/>
      <c r="BZR559" s="31"/>
      <c r="BZS559" s="31"/>
      <c r="BZT559" s="31"/>
      <c r="BZU559" s="31"/>
      <c r="BZV559" s="31"/>
      <c r="BZW559" s="31"/>
      <c r="BZX559" s="31"/>
      <c r="BZY559" s="31"/>
      <c r="BZZ559" s="31"/>
      <c r="CAA559" s="31"/>
      <c r="CAB559" s="31"/>
      <c r="CAC559" s="31"/>
      <c r="CAD559" s="31"/>
      <c r="CAE559" s="31"/>
      <c r="CAF559" s="31"/>
      <c r="CAG559" s="31"/>
      <c r="CAH559" s="31"/>
      <c r="CAI559" s="31"/>
      <c r="CAJ559" s="31"/>
      <c r="CAK559" s="31"/>
      <c r="CAL559" s="31"/>
      <c r="CAM559" s="31"/>
      <c r="CAN559" s="31"/>
      <c r="CAO559" s="31"/>
      <c r="CAP559" s="31"/>
      <c r="CAQ559" s="31"/>
      <c r="CAR559" s="31"/>
      <c r="CAS559" s="31"/>
      <c r="CAT559" s="31"/>
      <c r="CAU559" s="31"/>
      <c r="CAV559" s="31"/>
      <c r="CAW559" s="31"/>
      <c r="CAX559" s="31"/>
      <c r="CAY559" s="31"/>
      <c r="CAZ559" s="31"/>
      <c r="CBA559" s="31"/>
      <c r="CBB559" s="31"/>
      <c r="CBC559" s="31"/>
      <c r="CBD559" s="31"/>
      <c r="CBE559" s="31"/>
      <c r="CBF559" s="31"/>
      <c r="CBG559" s="31"/>
      <c r="CBH559" s="31"/>
      <c r="CBI559" s="31"/>
      <c r="CBJ559" s="31"/>
      <c r="CBK559" s="31"/>
      <c r="CBL559" s="31"/>
      <c r="CBM559" s="31"/>
      <c r="CBN559" s="31"/>
      <c r="CBO559" s="31"/>
      <c r="CBP559" s="31"/>
      <c r="CBQ559" s="31"/>
      <c r="CBR559" s="31"/>
      <c r="CBS559" s="31"/>
      <c r="CBT559" s="31"/>
      <c r="CBU559" s="31"/>
      <c r="CBV559" s="31"/>
      <c r="CBW559" s="31"/>
      <c r="CBX559" s="31"/>
      <c r="CBY559" s="31"/>
      <c r="CBZ559" s="31"/>
      <c r="CCA559" s="31"/>
      <c r="CCB559" s="31"/>
      <c r="CCC559" s="31"/>
      <c r="CCD559" s="31"/>
      <c r="CCE559" s="31"/>
      <c r="CCF559" s="31"/>
      <c r="CCG559" s="31"/>
      <c r="CCH559" s="31"/>
      <c r="CCI559" s="31"/>
      <c r="CCJ559" s="31"/>
      <c r="CCK559" s="31"/>
      <c r="CCL559" s="31"/>
      <c r="CCM559" s="31"/>
      <c r="CCN559" s="31"/>
      <c r="CCO559" s="31"/>
      <c r="CCP559" s="31"/>
      <c r="CCQ559" s="31"/>
      <c r="CCR559" s="31"/>
      <c r="CCS559" s="31"/>
      <c r="CCT559" s="31"/>
      <c r="CCU559" s="31"/>
      <c r="CCV559" s="31"/>
      <c r="CCW559" s="31"/>
      <c r="CCX559" s="31"/>
      <c r="CCY559" s="31"/>
      <c r="CCZ559" s="31"/>
      <c r="CDA559" s="31"/>
      <c r="CDB559" s="31"/>
      <c r="CDC559" s="31"/>
      <c r="CDD559" s="31"/>
      <c r="CDE559" s="31"/>
      <c r="CDF559" s="31"/>
      <c r="CDG559" s="31"/>
      <c r="CDH559" s="31"/>
      <c r="CDI559" s="31"/>
      <c r="CDJ559" s="31"/>
      <c r="CDK559" s="31"/>
      <c r="CDL559" s="31"/>
      <c r="CDM559" s="31"/>
      <c r="CDN559" s="31"/>
      <c r="CDO559" s="31"/>
      <c r="CDP559" s="31"/>
      <c r="CDQ559" s="31"/>
      <c r="CDR559" s="31"/>
      <c r="CDS559" s="31"/>
      <c r="CDT559" s="31"/>
      <c r="CDU559" s="31"/>
      <c r="CDV559" s="31"/>
      <c r="CDW559" s="31"/>
      <c r="CDX559" s="31"/>
      <c r="CDY559" s="31"/>
      <c r="CDZ559" s="31"/>
      <c r="CEA559" s="31"/>
      <c r="CEB559" s="31"/>
      <c r="CEC559" s="31"/>
      <c r="CED559" s="31"/>
      <c r="CEE559" s="31"/>
      <c r="CEF559" s="31"/>
      <c r="CEG559" s="31"/>
      <c r="CEH559" s="31"/>
      <c r="CEI559" s="31"/>
      <c r="CEJ559" s="31"/>
      <c r="CEK559" s="31"/>
      <c r="CEL559" s="31"/>
      <c r="CEM559" s="31"/>
      <c r="CEN559" s="31"/>
      <c r="CEO559" s="31"/>
      <c r="CEP559" s="31"/>
      <c r="CEQ559" s="31"/>
      <c r="CER559" s="31"/>
      <c r="CES559" s="31"/>
      <c r="CET559" s="31"/>
      <c r="CEU559" s="31"/>
      <c r="CEV559" s="31"/>
      <c r="CEW559" s="31"/>
      <c r="CEX559" s="31"/>
      <c r="CEY559" s="31"/>
      <c r="CEZ559" s="31"/>
      <c r="CFA559" s="31"/>
      <c r="CFB559" s="31"/>
      <c r="CFC559" s="31"/>
      <c r="CFD559" s="31"/>
      <c r="CFE559" s="31"/>
      <c r="CFF559" s="31"/>
      <c r="CFG559" s="31"/>
      <c r="CFH559" s="31"/>
      <c r="CFI559" s="31"/>
      <c r="CFJ559" s="31"/>
      <c r="CFK559" s="31"/>
      <c r="CFL559" s="31"/>
      <c r="CFM559" s="31"/>
      <c r="CFN559" s="31"/>
      <c r="CFO559" s="31"/>
      <c r="CFP559" s="31"/>
      <c r="CFQ559" s="31"/>
      <c r="CFR559" s="31"/>
      <c r="CFS559" s="31"/>
      <c r="CFT559" s="31"/>
      <c r="CFU559" s="31"/>
      <c r="CFV559" s="31"/>
      <c r="CFW559" s="31"/>
      <c r="CFX559" s="31"/>
      <c r="CFY559" s="31"/>
      <c r="CFZ559" s="31"/>
      <c r="CGA559" s="31"/>
      <c r="CGB559" s="31"/>
      <c r="CGC559" s="31"/>
      <c r="CGD559" s="31"/>
      <c r="CGE559" s="31"/>
      <c r="CGF559" s="31"/>
      <c r="CGG559" s="31"/>
      <c r="CGH559" s="31"/>
      <c r="CGI559" s="31"/>
      <c r="CGJ559" s="31"/>
      <c r="CGK559" s="31"/>
      <c r="CGL559" s="31"/>
      <c r="CGM559" s="31"/>
      <c r="CGN559" s="31"/>
      <c r="CGO559" s="31"/>
      <c r="CGP559" s="31"/>
      <c r="CGQ559" s="31"/>
      <c r="CGR559" s="31"/>
      <c r="CGS559" s="31"/>
      <c r="CGT559" s="31"/>
      <c r="CGU559" s="31"/>
      <c r="CGV559" s="31"/>
      <c r="CGW559" s="31"/>
      <c r="CGX559" s="31"/>
      <c r="CGY559" s="31"/>
      <c r="CGZ559" s="31"/>
      <c r="CHA559" s="31"/>
      <c r="CHB559" s="31"/>
      <c r="CHC559" s="31"/>
      <c r="CHD559" s="31"/>
      <c r="CHE559" s="31"/>
      <c r="CHF559" s="31"/>
      <c r="CHG559" s="31"/>
      <c r="CHH559" s="31"/>
      <c r="CHI559" s="31"/>
      <c r="CHJ559" s="31"/>
      <c r="CHK559" s="31"/>
      <c r="CHL559" s="31"/>
      <c r="CHM559" s="31"/>
      <c r="CHN559" s="31"/>
      <c r="CHO559" s="31"/>
      <c r="CHP559" s="31"/>
      <c r="CHQ559" s="31"/>
      <c r="CHR559" s="31"/>
      <c r="CHS559" s="31"/>
      <c r="CHT559" s="31"/>
      <c r="CHU559" s="31"/>
      <c r="CHV559" s="31"/>
      <c r="CHW559" s="31"/>
      <c r="CHX559" s="31"/>
      <c r="CHY559" s="31"/>
      <c r="CHZ559" s="31"/>
      <c r="CIA559" s="31"/>
      <c r="CIB559" s="31"/>
      <c r="CIC559" s="31"/>
      <c r="CID559" s="31"/>
      <c r="CIE559" s="31"/>
      <c r="CIF559" s="31"/>
      <c r="CIG559" s="31"/>
      <c r="CIH559" s="31"/>
      <c r="CII559" s="31"/>
      <c r="CIJ559" s="31"/>
      <c r="CIK559" s="31"/>
      <c r="CIL559" s="31"/>
      <c r="CIM559" s="31"/>
      <c r="CIN559" s="31"/>
      <c r="CIO559" s="31"/>
      <c r="CIP559" s="31"/>
      <c r="CIQ559" s="31"/>
      <c r="CIR559" s="31"/>
      <c r="CIS559" s="31"/>
      <c r="CIT559" s="31"/>
      <c r="CIU559" s="31"/>
      <c r="CIV559" s="31"/>
      <c r="CIW559" s="31"/>
      <c r="CIX559" s="31"/>
      <c r="CIY559" s="31"/>
      <c r="CIZ559" s="31"/>
      <c r="CJA559" s="31"/>
      <c r="CJB559" s="31"/>
      <c r="CJC559" s="31"/>
      <c r="CJD559" s="31"/>
      <c r="CJE559" s="31"/>
      <c r="CJF559" s="31"/>
      <c r="CJG559" s="31"/>
      <c r="CJH559" s="31"/>
      <c r="CJI559" s="31"/>
      <c r="CJJ559" s="31"/>
      <c r="CJK559" s="31"/>
      <c r="CJL559" s="31"/>
      <c r="CJM559" s="31"/>
      <c r="CJN559" s="31"/>
      <c r="CJO559" s="31"/>
      <c r="CJP559" s="31"/>
      <c r="CJQ559" s="31"/>
      <c r="CJR559" s="31"/>
      <c r="CJS559" s="31"/>
      <c r="CJT559" s="31"/>
      <c r="CJU559" s="31"/>
      <c r="CJV559" s="31"/>
      <c r="CJW559" s="31"/>
      <c r="CJX559" s="31"/>
      <c r="CJY559" s="31"/>
      <c r="CJZ559" s="31"/>
      <c r="CKA559" s="31"/>
      <c r="CKB559" s="31"/>
      <c r="CKC559" s="31"/>
      <c r="CKD559" s="31"/>
      <c r="CKE559" s="31"/>
      <c r="CKF559" s="31"/>
      <c r="CKG559" s="31"/>
      <c r="CKH559" s="31"/>
      <c r="CKI559" s="31"/>
      <c r="CKJ559" s="31"/>
      <c r="CKK559" s="31"/>
      <c r="CKL559" s="31"/>
      <c r="CKM559" s="31"/>
      <c r="CKN559" s="31"/>
      <c r="CKO559" s="31"/>
      <c r="CKP559" s="31"/>
      <c r="CKQ559" s="31"/>
      <c r="CKR559" s="31"/>
      <c r="CKS559" s="31"/>
      <c r="CKT559" s="31"/>
      <c r="CKU559" s="31"/>
      <c r="CKV559" s="31"/>
      <c r="CKW559" s="31"/>
      <c r="CKX559" s="31"/>
      <c r="CKY559" s="31"/>
      <c r="CKZ559" s="31"/>
      <c r="CLA559" s="31"/>
      <c r="CLB559" s="31"/>
      <c r="CLC559" s="31"/>
      <c r="CLD559" s="31"/>
      <c r="CLE559" s="31"/>
      <c r="CLF559" s="31"/>
      <c r="CLG559" s="31"/>
      <c r="CLH559" s="31"/>
      <c r="CLI559" s="31"/>
      <c r="CLJ559" s="31"/>
      <c r="CLK559" s="31"/>
      <c r="CLL559" s="31"/>
      <c r="CLM559" s="31"/>
      <c r="CLN559" s="31"/>
      <c r="CLO559" s="31"/>
      <c r="CLP559" s="31"/>
      <c r="CLQ559" s="31"/>
      <c r="CLR559" s="31"/>
      <c r="CLS559" s="31"/>
      <c r="CLT559" s="31"/>
      <c r="CLU559" s="31"/>
      <c r="CLV559" s="31"/>
      <c r="CLW559" s="31"/>
      <c r="CLX559" s="31"/>
      <c r="CLY559" s="31"/>
      <c r="CLZ559" s="31"/>
      <c r="CMA559" s="31"/>
      <c r="CMB559" s="31"/>
      <c r="CMC559" s="31"/>
      <c r="CMD559" s="31"/>
      <c r="CME559" s="31"/>
      <c r="CMF559" s="31"/>
      <c r="CMG559" s="31"/>
      <c r="CMH559" s="31"/>
      <c r="CMI559" s="31"/>
      <c r="CMJ559" s="31"/>
      <c r="CMK559" s="31"/>
      <c r="CML559" s="31"/>
      <c r="CMM559" s="31"/>
      <c r="CMN559" s="31"/>
      <c r="CMO559" s="31"/>
      <c r="CMP559" s="31"/>
      <c r="CMQ559" s="31"/>
      <c r="CMR559" s="31"/>
      <c r="CMS559" s="31"/>
      <c r="CMT559" s="31"/>
      <c r="CMU559" s="31"/>
      <c r="CMV559" s="31"/>
      <c r="CMW559" s="31"/>
      <c r="CMX559" s="31"/>
      <c r="CMY559" s="31"/>
      <c r="CMZ559" s="31"/>
      <c r="CNA559" s="31"/>
      <c r="CNB559" s="31"/>
      <c r="CNC559" s="31"/>
      <c r="CND559" s="31"/>
      <c r="CNE559" s="31"/>
      <c r="CNF559" s="31"/>
      <c r="CNG559" s="31"/>
      <c r="CNH559" s="31"/>
      <c r="CNI559" s="31"/>
      <c r="CNJ559" s="31"/>
      <c r="CNK559" s="31"/>
      <c r="CNL559" s="31"/>
      <c r="CNM559" s="31"/>
      <c r="CNN559" s="31"/>
      <c r="CNO559" s="31"/>
      <c r="CNP559" s="31"/>
      <c r="CNQ559" s="31"/>
      <c r="CNR559" s="31"/>
      <c r="CNS559" s="31"/>
      <c r="CNT559" s="31"/>
      <c r="CNU559" s="31"/>
      <c r="CNV559" s="31"/>
      <c r="CNW559" s="31"/>
      <c r="CNX559" s="31"/>
      <c r="CNY559" s="31"/>
      <c r="CNZ559" s="31"/>
      <c r="COA559" s="31"/>
      <c r="COB559" s="31"/>
      <c r="COC559" s="31"/>
      <c r="COD559" s="31"/>
      <c r="COE559" s="31"/>
      <c r="COF559" s="31"/>
      <c r="COG559" s="31"/>
      <c r="COH559" s="31"/>
      <c r="COI559" s="31"/>
      <c r="COJ559" s="31"/>
      <c r="COK559" s="31"/>
      <c r="COL559" s="31"/>
      <c r="COM559" s="31"/>
      <c r="CON559" s="31"/>
      <c r="COO559" s="31"/>
      <c r="COP559" s="31"/>
      <c r="COQ559" s="31"/>
      <c r="COR559" s="31"/>
      <c r="COS559" s="31"/>
      <c r="COT559" s="31"/>
      <c r="COU559" s="31"/>
      <c r="COV559" s="31"/>
      <c r="COW559" s="31"/>
      <c r="COX559" s="31"/>
      <c r="COY559" s="31"/>
      <c r="COZ559" s="31"/>
      <c r="CPA559" s="31"/>
      <c r="CPB559" s="31"/>
      <c r="CPC559" s="31"/>
      <c r="CPD559" s="31"/>
      <c r="CPE559" s="31"/>
      <c r="CPF559" s="31"/>
      <c r="CPG559" s="31"/>
      <c r="CPH559" s="31"/>
      <c r="CPI559" s="31"/>
      <c r="CPJ559" s="31"/>
      <c r="CPK559" s="31"/>
      <c r="CPL559" s="31"/>
      <c r="CPM559" s="31"/>
      <c r="CPN559" s="31"/>
      <c r="CPO559" s="31"/>
      <c r="CPP559" s="31"/>
      <c r="CPQ559" s="31"/>
      <c r="CPR559" s="31"/>
      <c r="CPS559" s="31"/>
      <c r="CPT559" s="31"/>
      <c r="CPU559" s="31"/>
      <c r="CPV559" s="31"/>
      <c r="CPW559" s="31"/>
      <c r="CPX559" s="31"/>
      <c r="CPY559" s="31"/>
      <c r="CPZ559" s="31"/>
      <c r="CQA559" s="31"/>
      <c r="CQB559" s="31"/>
      <c r="CQC559" s="31"/>
      <c r="CQD559" s="31"/>
      <c r="CQE559" s="31"/>
      <c r="CQF559" s="31"/>
      <c r="CQG559" s="31"/>
      <c r="CQH559" s="31"/>
      <c r="CQI559" s="31"/>
      <c r="CQJ559" s="31"/>
      <c r="CQK559" s="31"/>
      <c r="CQL559" s="31"/>
      <c r="CQM559" s="31"/>
      <c r="CQN559" s="31"/>
      <c r="CQO559" s="31"/>
      <c r="CQP559" s="31"/>
      <c r="CQQ559" s="31"/>
      <c r="CQR559" s="31"/>
      <c r="CQS559" s="31"/>
      <c r="CQT559" s="31"/>
      <c r="CQU559" s="31"/>
      <c r="CQV559" s="31"/>
      <c r="CQW559" s="31"/>
      <c r="CQX559" s="31"/>
      <c r="CQY559" s="31"/>
      <c r="CQZ559" s="31"/>
      <c r="CRA559" s="31"/>
      <c r="CRB559" s="31"/>
      <c r="CRC559" s="31"/>
      <c r="CRD559" s="31"/>
      <c r="CRE559" s="31"/>
      <c r="CRF559" s="31"/>
      <c r="CRG559" s="31"/>
      <c r="CRH559" s="31"/>
      <c r="CRI559" s="31"/>
      <c r="CRJ559" s="31"/>
      <c r="CRK559" s="31"/>
      <c r="CRL559" s="31"/>
      <c r="CRM559" s="31"/>
      <c r="CRN559" s="31"/>
      <c r="CRO559" s="31"/>
      <c r="CRP559" s="31"/>
      <c r="CRQ559" s="31"/>
      <c r="CRR559" s="31"/>
      <c r="CRS559" s="31"/>
      <c r="CRT559" s="31"/>
      <c r="CRU559" s="31"/>
      <c r="CRV559" s="31"/>
      <c r="CRW559" s="31"/>
      <c r="CRX559" s="31"/>
      <c r="CRY559" s="31"/>
      <c r="CRZ559" s="31"/>
      <c r="CSA559" s="31"/>
      <c r="CSB559" s="31"/>
      <c r="CSC559" s="31"/>
      <c r="CSD559" s="31"/>
      <c r="CSE559" s="31"/>
      <c r="CSF559" s="31"/>
      <c r="CSG559" s="31"/>
      <c r="CSH559" s="31"/>
      <c r="CSI559" s="31"/>
      <c r="CSJ559" s="31"/>
      <c r="CSK559" s="31"/>
      <c r="CSL559" s="31"/>
      <c r="CSM559" s="31"/>
      <c r="CSN559" s="31"/>
      <c r="CSO559" s="31"/>
      <c r="CSP559" s="31"/>
      <c r="CSQ559" s="31"/>
      <c r="CSR559" s="31"/>
      <c r="CSS559" s="31"/>
      <c r="CST559" s="31"/>
      <c r="CSU559" s="31"/>
      <c r="CSV559" s="31"/>
      <c r="CSW559" s="31"/>
      <c r="CSX559" s="31"/>
      <c r="CSY559" s="31"/>
      <c r="CSZ559" s="31"/>
      <c r="CTA559" s="31"/>
      <c r="CTB559" s="31"/>
      <c r="CTC559" s="31"/>
      <c r="CTD559" s="31"/>
      <c r="CTE559" s="31"/>
      <c r="CTF559" s="31"/>
      <c r="CTG559" s="31"/>
      <c r="CTH559" s="31"/>
      <c r="CTI559" s="31"/>
      <c r="CTJ559" s="31"/>
      <c r="CTK559" s="31"/>
      <c r="CTL559" s="31"/>
      <c r="CTM559" s="31"/>
      <c r="CTN559" s="31"/>
      <c r="CTO559" s="31"/>
      <c r="CTP559" s="31"/>
      <c r="CTQ559" s="31"/>
      <c r="CTR559" s="31"/>
      <c r="CTS559" s="31"/>
      <c r="CTT559" s="31"/>
      <c r="CTU559" s="31"/>
      <c r="CTV559" s="31"/>
      <c r="CTW559" s="31"/>
      <c r="CTX559" s="31"/>
      <c r="CTY559" s="31"/>
      <c r="CTZ559" s="31"/>
      <c r="CUA559" s="31"/>
      <c r="CUB559" s="31"/>
      <c r="CUC559" s="31"/>
      <c r="CUD559" s="31"/>
      <c r="CUE559" s="31"/>
      <c r="CUF559" s="31"/>
      <c r="CUG559" s="31"/>
      <c r="CUH559" s="31"/>
      <c r="CUI559" s="31"/>
      <c r="CUJ559" s="31"/>
      <c r="CUK559" s="31"/>
      <c r="CUL559" s="31"/>
      <c r="CUM559" s="31"/>
      <c r="CUN559" s="31"/>
      <c r="CUO559" s="31"/>
      <c r="CUP559" s="31"/>
      <c r="CUQ559" s="31"/>
      <c r="CUR559" s="31"/>
      <c r="CUS559" s="31"/>
      <c r="CUT559" s="31"/>
      <c r="CUU559" s="31"/>
      <c r="CUV559" s="31"/>
      <c r="CUW559" s="31"/>
      <c r="CUX559" s="31"/>
      <c r="CUY559" s="31"/>
      <c r="CUZ559" s="31"/>
      <c r="CVA559" s="31"/>
      <c r="CVB559" s="31"/>
      <c r="CVC559" s="31"/>
      <c r="CVD559" s="31"/>
      <c r="CVE559" s="31"/>
      <c r="CVF559" s="31"/>
      <c r="CVG559" s="31"/>
      <c r="CVH559" s="31"/>
      <c r="CVI559" s="31"/>
      <c r="CVJ559" s="31"/>
      <c r="CVK559" s="31"/>
      <c r="CVL559" s="31"/>
      <c r="CVM559" s="31"/>
      <c r="CVN559" s="31"/>
      <c r="CVO559" s="31"/>
      <c r="CVP559" s="31"/>
      <c r="CVQ559" s="31"/>
      <c r="CVR559" s="31"/>
      <c r="CVS559" s="31"/>
      <c r="CVT559" s="31"/>
      <c r="CVU559" s="31"/>
      <c r="CVV559" s="31"/>
      <c r="CVW559" s="31"/>
      <c r="CVX559" s="31"/>
      <c r="CVY559" s="31"/>
      <c r="CVZ559" s="31"/>
      <c r="CWA559" s="31"/>
      <c r="CWB559" s="31"/>
      <c r="CWC559" s="31"/>
      <c r="CWD559" s="31"/>
      <c r="CWE559" s="31"/>
      <c r="CWF559" s="31"/>
      <c r="CWG559" s="31"/>
      <c r="CWH559" s="31"/>
      <c r="CWI559" s="31"/>
      <c r="CWJ559" s="31"/>
      <c r="CWK559" s="31"/>
      <c r="CWL559" s="31"/>
      <c r="CWM559" s="31"/>
      <c r="CWN559" s="31"/>
      <c r="CWO559" s="31"/>
      <c r="CWP559" s="31"/>
      <c r="CWQ559" s="31"/>
      <c r="CWR559" s="31"/>
      <c r="CWS559" s="31"/>
      <c r="CWT559" s="31"/>
      <c r="CWU559" s="31"/>
      <c r="CWV559" s="31"/>
      <c r="CWW559" s="31"/>
      <c r="CWX559" s="31"/>
      <c r="CWY559" s="31"/>
      <c r="CWZ559" s="31"/>
      <c r="CXA559" s="31"/>
      <c r="CXB559" s="31"/>
      <c r="CXC559" s="31"/>
      <c r="CXD559" s="31"/>
      <c r="CXE559" s="31"/>
      <c r="CXF559" s="31"/>
      <c r="CXG559" s="31"/>
      <c r="CXH559" s="31"/>
      <c r="CXI559" s="31"/>
      <c r="CXJ559" s="31"/>
      <c r="CXK559" s="31"/>
      <c r="CXL559" s="31"/>
      <c r="CXM559" s="31"/>
      <c r="CXN559" s="31"/>
      <c r="CXO559" s="31"/>
      <c r="CXP559" s="31"/>
      <c r="CXQ559" s="31"/>
      <c r="CXR559" s="31"/>
      <c r="CXS559" s="31"/>
      <c r="CXT559" s="31"/>
      <c r="CXU559" s="31"/>
      <c r="CXV559" s="31"/>
      <c r="CXW559" s="31"/>
      <c r="CXX559" s="31"/>
      <c r="CXY559" s="31"/>
      <c r="CXZ559" s="31"/>
      <c r="CYA559" s="31"/>
      <c r="CYB559" s="31"/>
      <c r="CYC559" s="31"/>
      <c r="CYD559" s="31"/>
      <c r="CYE559" s="31"/>
      <c r="CYF559" s="31"/>
      <c r="CYG559" s="31"/>
      <c r="CYH559" s="31"/>
      <c r="CYI559" s="31"/>
      <c r="CYJ559" s="31"/>
      <c r="CYK559" s="31"/>
      <c r="CYL559" s="31"/>
      <c r="CYM559" s="31"/>
      <c r="CYN559" s="31"/>
      <c r="CYO559" s="31"/>
      <c r="CYP559" s="31"/>
      <c r="CYQ559" s="31"/>
      <c r="CYR559" s="31"/>
      <c r="CYS559" s="31"/>
      <c r="CYT559" s="31"/>
      <c r="CYU559" s="31"/>
      <c r="CYV559" s="31"/>
      <c r="CYW559" s="31"/>
      <c r="CYX559" s="31"/>
      <c r="CYY559" s="31"/>
      <c r="CYZ559" s="31"/>
      <c r="CZA559" s="31"/>
      <c r="CZB559" s="31"/>
      <c r="CZC559" s="31"/>
      <c r="CZD559" s="31"/>
      <c r="CZE559" s="31"/>
      <c r="CZF559" s="31"/>
      <c r="CZG559" s="31"/>
      <c r="CZH559" s="31"/>
      <c r="CZI559" s="31"/>
      <c r="CZJ559" s="31"/>
      <c r="CZK559" s="31"/>
      <c r="CZL559" s="31"/>
      <c r="CZM559" s="31"/>
      <c r="CZN559" s="31"/>
      <c r="CZO559" s="31"/>
      <c r="CZP559" s="31"/>
      <c r="CZQ559" s="31"/>
      <c r="CZR559" s="31"/>
      <c r="CZS559" s="31"/>
      <c r="CZT559" s="31"/>
      <c r="CZU559" s="31"/>
      <c r="CZV559" s="31"/>
      <c r="CZW559" s="31"/>
      <c r="CZX559" s="31"/>
      <c r="CZY559" s="31"/>
      <c r="CZZ559" s="31"/>
      <c r="DAA559" s="31"/>
      <c r="DAB559" s="31"/>
      <c r="DAC559" s="31"/>
      <c r="DAD559" s="31"/>
      <c r="DAE559" s="31"/>
      <c r="DAF559" s="31"/>
      <c r="DAG559" s="31"/>
      <c r="DAH559" s="31"/>
      <c r="DAI559" s="31"/>
      <c r="DAJ559" s="31"/>
      <c r="DAK559" s="31"/>
      <c r="DAL559" s="31"/>
      <c r="DAM559" s="31"/>
      <c r="DAN559" s="31"/>
      <c r="DAO559" s="31"/>
      <c r="DAP559" s="31"/>
      <c r="DAQ559" s="31"/>
      <c r="DAR559" s="31"/>
      <c r="DAS559" s="31"/>
      <c r="DAT559" s="31"/>
      <c r="DAU559" s="31"/>
      <c r="DAV559" s="31"/>
      <c r="DAW559" s="31"/>
      <c r="DAX559" s="31"/>
      <c r="DAY559" s="31"/>
      <c r="DAZ559" s="31"/>
      <c r="DBA559" s="31"/>
      <c r="DBB559" s="31"/>
      <c r="DBC559" s="31"/>
      <c r="DBD559" s="31"/>
      <c r="DBE559" s="31"/>
      <c r="DBF559" s="31"/>
      <c r="DBG559" s="31"/>
      <c r="DBH559" s="31"/>
      <c r="DBI559" s="31"/>
      <c r="DBJ559" s="31"/>
      <c r="DBK559" s="31"/>
      <c r="DBL559" s="31"/>
      <c r="DBM559" s="31"/>
      <c r="DBN559" s="31"/>
      <c r="DBO559" s="31"/>
      <c r="DBP559" s="31"/>
      <c r="DBQ559" s="31"/>
      <c r="DBR559" s="31"/>
      <c r="DBS559" s="31"/>
      <c r="DBT559" s="31"/>
      <c r="DBU559" s="31"/>
      <c r="DBV559" s="31"/>
      <c r="DBW559" s="31"/>
      <c r="DBX559" s="31"/>
      <c r="DBY559" s="31"/>
      <c r="DBZ559" s="31"/>
      <c r="DCA559" s="31"/>
      <c r="DCB559" s="31"/>
      <c r="DCC559" s="31"/>
      <c r="DCD559" s="31"/>
      <c r="DCE559" s="31"/>
      <c r="DCF559" s="31"/>
      <c r="DCG559" s="31"/>
      <c r="DCH559" s="31"/>
      <c r="DCI559" s="31"/>
      <c r="DCJ559" s="31"/>
      <c r="DCK559" s="31"/>
      <c r="DCL559" s="31"/>
      <c r="DCM559" s="31"/>
      <c r="DCN559" s="31"/>
      <c r="DCO559" s="31"/>
      <c r="DCP559" s="31"/>
      <c r="DCQ559" s="31"/>
      <c r="DCR559" s="31"/>
      <c r="DCS559" s="31"/>
      <c r="DCT559" s="31"/>
      <c r="DCU559" s="31"/>
      <c r="DCV559" s="31"/>
      <c r="DCW559" s="31"/>
      <c r="DCX559" s="31"/>
      <c r="DCY559" s="31"/>
      <c r="DCZ559" s="31"/>
      <c r="DDA559" s="31"/>
      <c r="DDB559" s="31"/>
      <c r="DDC559" s="31"/>
      <c r="DDD559" s="31"/>
      <c r="DDE559" s="31"/>
      <c r="DDF559" s="31"/>
      <c r="DDG559" s="31"/>
      <c r="DDH559" s="31"/>
      <c r="DDI559" s="31"/>
      <c r="DDJ559" s="31"/>
      <c r="DDK559" s="31"/>
      <c r="DDL559" s="31"/>
      <c r="DDM559" s="31"/>
      <c r="DDN559" s="31"/>
      <c r="DDO559" s="31"/>
      <c r="DDP559" s="31"/>
      <c r="DDQ559" s="31"/>
      <c r="DDR559" s="31"/>
      <c r="DDS559" s="31"/>
      <c r="DDT559" s="31"/>
      <c r="DDU559" s="31"/>
      <c r="DDV559" s="31"/>
      <c r="DDW559" s="31"/>
      <c r="DDX559" s="31"/>
      <c r="DDY559" s="31"/>
      <c r="DDZ559" s="31"/>
      <c r="DEA559" s="31"/>
      <c r="DEB559" s="31"/>
      <c r="DEC559" s="31"/>
      <c r="DED559" s="31"/>
      <c r="DEE559" s="31"/>
      <c r="DEF559" s="31"/>
      <c r="DEG559" s="31"/>
      <c r="DEH559" s="31"/>
      <c r="DEI559" s="31"/>
      <c r="DEJ559" s="31"/>
      <c r="DEK559" s="31"/>
      <c r="DEL559" s="31"/>
      <c r="DEM559" s="31"/>
      <c r="DEN559" s="31"/>
      <c r="DEO559" s="31"/>
      <c r="DEP559" s="31"/>
      <c r="DEQ559" s="31"/>
      <c r="DER559" s="31"/>
      <c r="DES559" s="31"/>
      <c r="DET559" s="31"/>
      <c r="DEU559" s="31"/>
      <c r="DEV559" s="31"/>
      <c r="DEW559" s="31"/>
      <c r="DEX559" s="31"/>
      <c r="DEY559" s="31"/>
      <c r="DEZ559" s="31"/>
      <c r="DFA559" s="31"/>
      <c r="DFB559" s="31"/>
      <c r="DFC559" s="31"/>
      <c r="DFD559" s="31"/>
      <c r="DFE559" s="31"/>
      <c r="DFF559" s="31"/>
      <c r="DFG559" s="31"/>
      <c r="DFH559" s="31"/>
      <c r="DFI559" s="31"/>
      <c r="DFJ559" s="31"/>
      <c r="DFK559" s="31"/>
      <c r="DFL559" s="31"/>
      <c r="DFM559" s="31"/>
      <c r="DFN559" s="31"/>
      <c r="DFO559" s="31"/>
      <c r="DFP559" s="31"/>
      <c r="DFQ559" s="31"/>
      <c r="DFR559" s="31"/>
      <c r="DFS559" s="31"/>
      <c r="DFT559" s="31"/>
      <c r="DFU559" s="31"/>
      <c r="DFV559" s="31"/>
      <c r="DFW559" s="31"/>
      <c r="DFX559" s="31"/>
      <c r="DFY559" s="31"/>
      <c r="DFZ559" s="31"/>
      <c r="DGA559" s="31"/>
      <c r="DGB559" s="31"/>
      <c r="DGC559" s="31"/>
      <c r="DGD559" s="31"/>
      <c r="DGE559" s="31"/>
      <c r="DGF559" s="31"/>
      <c r="DGG559" s="31"/>
      <c r="DGH559" s="31"/>
      <c r="DGI559" s="31"/>
      <c r="DGJ559" s="31"/>
      <c r="DGK559" s="31"/>
      <c r="DGL559" s="31"/>
      <c r="DGM559" s="31"/>
      <c r="DGN559" s="31"/>
      <c r="DGO559" s="31"/>
      <c r="DGP559" s="31"/>
      <c r="DGQ559" s="31"/>
      <c r="DGR559" s="31"/>
      <c r="DGS559" s="31"/>
      <c r="DGT559" s="31"/>
      <c r="DGU559" s="31"/>
      <c r="DGV559" s="31"/>
      <c r="DGW559" s="31"/>
      <c r="DGX559" s="31"/>
      <c r="DGY559" s="31"/>
      <c r="DGZ559" s="31"/>
      <c r="DHA559" s="31"/>
      <c r="DHB559" s="31"/>
      <c r="DHC559" s="31"/>
      <c r="DHD559" s="31"/>
      <c r="DHE559" s="31"/>
      <c r="DHF559" s="31"/>
      <c r="DHG559" s="31"/>
      <c r="DHH559" s="31"/>
      <c r="DHI559" s="31"/>
      <c r="DHJ559" s="31"/>
      <c r="DHK559" s="31"/>
      <c r="DHL559" s="31"/>
      <c r="DHM559" s="31"/>
      <c r="DHN559" s="31"/>
      <c r="DHO559" s="31"/>
      <c r="DHP559" s="31"/>
      <c r="DHQ559" s="31"/>
      <c r="DHR559" s="31"/>
      <c r="DHS559" s="31"/>
      <c r="DHT559" s="31"/>
      <c r="DHU559" s="31"/>
      <c r="DHV559" s="31"/>
      <c r="DHW559" s="31"/>
      <c r="DHX559" s="31"/>
      <c r="DHY559" s="31"/>
      <c r="DHZ559" s="31"/>
      <c r="DIA559" s="31"/>
      <c r="DIB559" s="31"/>
      <c r="DIC559" s="31"/>
      <c r="DID559" s="31"/>
      <c r="DIE559" s="31"/>
      <c r="DIF559" s="31"/>
      <c r="DIG559" s="31"/>
      <c r="DIH559" s="31"/>
      <c r="DII559" s="31"/>
      <c r="DIJ559" s="31"/>
      <c r="DIK559" s="31"/>
      <c r="DIL559" s="31"/>
      <c r="DIM559" s="31"/>
      <c r="DIN559" s="31"/>
      <c r="DIO559" s="31"/>
      <c r="DIP559" s="31"/>
      <c r="DIQ559" s="31"/>
      <c r="DIR559" s="31"/>
      <c r="DIS559" s="31"/>
      <c r="DIT559" s="31"/>
      <c r="DIU559" s="31"/>
      <c r="DIV559" s="31"/>
      <c r="DIW559" s="31"/>
      <c r="DIX559" s="31"/>
      <c r="DIY559" s="31"/>
      <c r="DIZ559" s="31"/>
      <c r="DJA559" s="31"/>
      <c r="DJB559" s="31"/>
      <c r="DJC559" s="31"/>
      <c r="DJD559" s="31"/>
      <c r="DJE559" s="31"/>
      <c r="DJF559" s="31"/>
      <c r="DJG559" s="31"/>
      <c r="DJH559" s="31"/>
      <c r="DJI559" s="31"/>
      <c r="DJJ559" s="31"/>
      <c r="DJK559" s="31"/>
      <c r="DJL559" s="31"/>
      <c r="DJM559" s="31"/>
      <c r="DJN559" s="31"/>
      <c r="DJO559" s="31"/>
      <c r="DJP559" s="31"/>
      <c r="DJQ559" s="31"/>
      <c r="DJR559" s="31"/>
      <c r="DJS559" s="31"/>
      <c r="DJT559" s="31"/>
      <c r="DJU559" s="31"/>
      <c r="DJV559" s="31"/>
      <c r="DJW559" s="31"/>
      <c r="DJX559" s="31"/>
      <c r="DJY559" s="31"/>
      <c r="DJZ559" s="31"/>
      <c r="DKA559" s="31"/>
      <c r="DKB559" s="31"/>
      <c r="DKC559" s="31"/>
      <c r="DKD559" s="31"/>
      <c r="DKE559" s="31"/>
      <c r="DKF559" s="31"/>
      <c r="DKG559" s="31"/>
      <c r="DKH559" s="31"/>
      <c r="DKI559" s="31"/>
      <c r="DKJ559" s="31"/>
      <c r="DKK559" s="31"/>
      <c r="DKL559" s="31"/>
      <c r="DKM559" s="31"/>
      <c r="DKN559" s="31"/>
      <c r="DKO559" s="31"/>
      <c r="DKP559" s="31"/>
      <c r="DKQ559" s="31"/>
      <c r="DKR559" s="31"/>
      <c r="DKS559" s="31"/>
      <c r="DKT559" s="31"/>
      <c r="DKU559" s="31"/>
      <c r="DKV559" s="31"/>
      <c r="DKW559" s="31"/>
      <c r="DKX559" s="31"/>
      <c r="DKY559" s="31"/>
      <c r="DKZ559" s="31"/>
      <c r="DLA559" s="31"/>
      <c r="DLB559" s="31"/>
      <c r="DLC559" s="31"/>
      <c r="DLD559" s="31"/>
      <c r="DLE559" s="31"/>
      <c r="DLF559" s="31"/>
      <c r="DLG559" s="31"/>
      <c r="DLH559" s="31"/>
      <c r="DLI559" s="31"/>
      <c r="DLJ559" s="31"/>
      <c r="DLK559" s="31"/>
      <c r="DLL559" s="31"/>
      <c r="DLM559" s="31"/>
      <c r="DLN559" s="31"/>
      <c r="DLO559" s="31"/>
      <c r="DLP559" s="31"/>
      <c r="DLQ559" s="31"/>
      <c r="DLR559" s="31"/>
      <c r="DLS559" s="31"/>
      <c r="DLT559" s="31"/>
      <c r="DLU559" s="31"/>
      <c r="DLV559" s="31"/>
      <c r="DLW559" s="31"/>
      <c r="DLX559" s="31"/>
      <c r="DLY559" s="31"/>
      <c r="DLZ559" s="31"/>
      <c r="DMA559" s="31"/>
      <c r="DMB559" s="31"/>
      <c r="DMC559" s="31"/>
      <c r="DMD559" s="31"/>
      <c r="DME559" s="31"/>
      <c r="DMF559" s="31"/>
      <c r="DMG559" s="31"/>
      <c r="DMH559" s="31"/>
      <c r="DMI559" s="31"/>
      <c r="DMJ559" s="31"/>
      <c r="DMK559" s="31"/>
      <c r="DML559" s="31"/>
      <c r="DMM559" s="31"/>
      <c r="DMN559" s="31"/>
      <c r="DMO559" s="31"/>
      <c r="DMP559" s="31"/>
      <c r="DMQ559" s="31"/>
      <c r="DMR559" s="31"/>
      <c r="DMS559" s="31"/>
      <c r="DMT559" s="31"/>
      <c r="DMU559" s="31"/>
      <c r="DMV559" s="31"/>
      <c r="DMW559" s="31"/>
      <c r="DMX559" s="31"/>
      <c r="DMY559" s="31"/>
      <c r="DMZ559" s="31"/>
      <c r="DNA559" s="31"/>
      <c r="DNB559" s="31"/>
      <c r="DNC559" s="31"/>
      <c r="DND559" s="31"/>
      <c r="DNE559" s="31"/>
      <c r="DNF559" s="31"/>
      <c r="DNG559" s="31"/>
      <c r="DNH559" s="31"/>
      <c r="DNI559" s="31"/>
      <c r="DNJ559" s="31"/>
      <c r="DNK559" s="31"/>
      <c r="DNL559" s="31"/>
      <c r="DNM559" s="31"/>
      <c r="DNN559" s="31"/>
      <c r="DNO559" s="31"/>
      <c r="DNP559" s="31"/>
      <c r="DNQ559" s="31"/>
      <c r="DNR559" s="31"/>
      <c r="DNS559" s="31"/>
      <c r="DNT559" s="31"/>
      <c r="DNU559" s="31"/>
      <c r="DNV559" s="31"/>
      <c r="DNW559" s="31"/>
      <c r="DNX559" s="31"/>
      <c r="DNY559" s="31"/>
      <c r="DNZ559" s="31"/>
      <c r="DOA559" s="31"/>
      <c r="DOB559" s="31"/>
      <c r="DOC559" s="31"/>
      <c r="DOD559" s="31"/>
      <c r="DOE559" s="31"/>
      <c r="DOF559" s="31"/>
      <c r="DOG559" s="31"/>
      <c r="DOH559" s="31"/>
      <c r="DOI559" s="31"/>
      <c r="DOJ559" s="31"/>
      <c r="DOK559" s="31"/>
      <c r="DOL559" s="31"/>
      <c r="DOM559" s="31"/>
      <c r="DON559" s="31"/>
      <c r="DOO559" s="31"/>
      <c r="DOP559" s="31"/>
      <c r="DOQ559" s="31"/>
      <c r="DOR559" s="31"/>
      <c r="DOS559" s="31"/>
      <c r="DOT559" s="31"/>
      <c r="DOU559" s="31"/>
      <c r="DOV559" s="31"/>
      <c r="DOW559" s="31"/>
      <c r="DOX559" s="31"/>
      <c r="DOY559" s="31"/>
      <c r="DOZ559" s="31"/>
      <c r="DPA559" s="31"/>
      <c r="DPB559" s="31"/>
      <c r="DPC559" s="31"/>
      <c r="DPD559" s="31"/>
      <c r="DPE559" s="31"/>
      <c r="DPF559" s="31"/>
      <c r="DPG559" s="31"/>
      <c r="DPH559" s="31"/>
      <c r="DPI559" s="31"/>
      <c r="DPJ559" s="31"/>
      <c r="DPK559" s="31"/>
      <c r="DPL559" s="31"/>
      <c r="DPM559" s="31"/>
      <c r="DPN559" s="31"/>
      <c r="DPO559" s="31"/>
      <c r="DPP559" s="31"/>
      <c r="DPQ559" s="31"/>
      <c r="DPR559" s="31"/>
      <c r="DPS559" s="31"/>
      <c r="DPT559" s="31"/>
      <c r="DPU559" s="31"/>
      <c r="DPV559" s="31"/>
      <c r="DPW559" s="31"/>
      <c r="DPX559" s="31"/>
      <c r="DPY559" s="31"/>
      <c r="DPZ559" s="31"/>
      <c r="DQA559" s="31"/>
      <c r="DQB559" s="31"/>
      <c r="DQC559" s="31"/>
      <c r="DQD559" s="31"/>
      <c r="DQE559" s="31"/>
      <c r="DQF559" s="31"/>
      <c r="DQG559" s="31"/>
      <c r="DQH559" s="31"/>
      <c r="DQI559" s="31"/>
      <c r="DQJ559" s="31"/>
      <c r="DQK559" s="31"/>
      <c r="DQL559" s="31"/>
      <c r="DQM559" s="31"/>
      <c r="DQN559" s="31"/>
      <c r="DQO559" s="31"/>
      <c r="DQP559" s="31"/>
      <c r="DQQ559" s="31"/>
      <c r="DQR559" s="31"/>
      <c r="DQS559" s="31"/>
      <c r="DQT559" s="31"/>
      <c r="DQU559" s="31"/>
      <c r="DQV559" s="31"/>
      <c r="DQW559" s="31"/>
      <c r="DQX559" s="31"/>
      <c r="DQY559" s="31"/>
      <c r="DQZ559" s="31"/>
      <c r="DRA559" s="31"/>
      <c r="DRB559" s="31"/>
      <c r="DRC559" s="31"/>
      <c r="DRD559" s="31"/>
      <c r="DRE559" s="31"/>
      <c r="DRF559" s="31"/>
      <c r="DRG559" s="31"/>
      <c r="DRH559" s="31"/>
      <c r="DRI559" s="31"/>
      <c r="DRJ559" s="31"/>
      <c r="DRK559" s="31"/>
      <c r="DRL559" s="31"/>
      <c r="DRM559" s="31"/>
      <c r="DRN559" s="31"/>
      <c r="DRO559" s="31"/>
      <c r="DRP559" s="31"/>
      <c r="DRQ559" s="31"/>
      <c r="DRR559" s="31"/>
      <c r="DRS559" s="31"/>
      <c r="DRT559" s="31"/>
      <c r="DRU559" s="31"/>
      <c r="DRV559" s="31"/>
      <c r="DRW559" s="31"/>
      <c r="DRX559" s="31"/>
      <c r="DRY559" s="31"/>
      <c r="DRZ559" s="31"/>
      <c r="DSA559" s="31"/>
      <c r="DSB559" s="31"/>
      <c r="DSC559" s="31"/>
      <c r="DSD559" s="31"/>
      <c r="DSE559" s="31"/>
      <c r="DSF559" s="31"/>
      <c r="DSG559" s="31"/>
      <c r="DSH559" s="31"/>
      <c r="DSI559" s="31"/>
      <c r="DSJ559" s="31"/>
      <c r="DSK559" s="31"/>
      <c r="DSL559" s="31"/>
      <c r="DSM559" s="31"/>
      <c r="DSN559" s="31"/>
      <c r="DSO559" s="31"/>
      <c r="DSP559" s="31"/>
      <c r="DSQ559" s="31"/>
      <c r="DSR559" s="31"/>
      <c r="DSS559" s="31"/>
      <c r="DST559" s="31"/>
      <c r="DSU559" s="31"/>
      <c r="DSV559" s="31"/>
      <c r="DSW559" s="31"/>
      <c r="DSX559" s="31"/>
      <c r="DSY559" s="31"/>
      <c r="DSZ559" s="31"/>
      <c r="DTA559" s="31"/>
      <c r="DTB559" s="31"/>
      <c r="DTC559" s="31"/>
      <c r="DTD559" s="31"/>
      <c r="DTE559" s="31"/>
      <c r="DTF559" s="31"/>
      <c r="DTG559" s="31"/>
      <c r="DTH559" s="31"/>
      <c r="DTI559" s="31"/>
      <c r="DTJ559" s="31"/>
      <c r="DTK559" s="31"/>
      <c r="DTL559" s="31"/>
      <c r="DTM559" s="31"/>
      <c r="DTN559" s="31"/>
      <c r="DTO559" s="31"/>
      <c r="DTP559" s="31"/>
      <c r="DTQ559" s="31"/>
      <c r="DTR559" s="31"/>
      <c r="DTS559" s="31"/>
      <c r="DTT559" s="31"/>
      <c r="DTU559" s="31"/>
      <c r="DTV559" s="31"/>
      <c r="DTW559" s="31"/>
      <c r="DTX559" s="31"/>
      <c r="DTY559" s="31"/>
      <c r="DTZ559" s="31"/>
      <c r="DUA559" s="31"/>
      <c r="DUB559" s="31"/>
      <c r="DUC559" s="31"/>
      <c r="DUD559" s="31"/>
      <c r="DUE559" s="31"/>
      <c r="DUF559" s="31"/>
      <c r="DUG559" s="31"/>
      <c r="DUH559" s="31"/>
      <c r="DUI559" s="31"/>
      <c r="DUJ559" s="31"/>
      <c r="DUK559" s="31"/>
      <c r="DUL559" s="31"/>
      <c r="DUM559" s="31"/>
      <c r="DUN559" s="31"/>
      <c r="DUO559" s="31"/>
      <c r="DUP559" s="31"/>
      <c r="DUQ559" s="31"/>
      <c r="DUR559" s="31"/>
      <c r="DUS559" s="31"/>
      <c r="DUT559" s="31"/>
      <c r="DUU559" s="31"/>
      <c r="DUV559" s="31"/>
      <c r="DUW559" s="31"/>
      <c r="DUX559" s="31"/>
      <c r="DUY559" s="31"/>
      <c r="DUZ559" s="31"/>
      <c r="DVA559" s="31"/>
      <c r="DVB559" s="31"/>
      <c r="DVC559" s="31"/>
      <c r="DVD559" s="31"/>
      <c r="DVE559" s="31"/>
      <c r="DVF559" s="31"/>
      <c r="DVG559" s="31"/>
      <c r="DVH559" s="31"/>
      <c r="DVI559" s="31"/>
      <c r="DVJ559" s="31"/>
      <c r="DVK559" s="31"/>
      <c r="DVL559" s="31"/>
      <c r="DVM559" s="31"/>
      <c r="DVN559" s="31"/>
      <c r="DVO559" s="31"/>
      <c r="DVP559" s="31"/>
      <c r="DVQ559" s="31"/>
      <c r="DVR559" s="31"/>
      <c r="DVS559" s="31"/>
      <c r="DVT559" s="31"/>
      <c r="DVU559" s="31"/>
      <c r="DVV559" s="31"/>
      <c r="DVW559" s="31"/>
      <c r="DVX559" s="31"/>
      <c r="DVY559" s="31"/>
      <c r="DVZ559" s="31"/>
      <c r="DWA559" s="31"/>
      <c r="DWB559" s="31"/>
      <c r="DWC559" s="31"/>
      <c r="DWD559" s="31"/>
      <c r="DWE559" s="31"/>
      <c r="DWF559" s="31"/>
      <c r="DWG559" s="31"/>
      <c r="DWH559" s="31"/>
      <c r="DWI559" s="31"/>
      <c r="DWJ559" s="31"/>
      <c r="DWK559" s="31"/>
      <c r="DWL559" s="31"/>
      <c r="DWM559" s="31"/>
      <c r="DWN559" s="31"/>
      <c r="DWO559" s="31"/>
      <c r="DWP559" s="31"/>
      <c r="DWQ559" s="31"/>
      <c r="DWR559" s="31"/>
      <c r="DWS559" s="31"/>
      <c r="DWT559" s="31"/>
      <c r="DWU559" s="31"/>
      <c r="DWV559" s="31"/>
      <c r="DWW559" s="31"/>
      <c r="DWX559" s="31"/>
      <c r="DWY559" s="31"/>
      <c r="DWZ559" s="31"/>
      <c r="DXA559" s="31"/>
      <c r="DXB559" s="31"/>
      <c r="DXC559" s="31"/>
      <c r="DXD559" s="31"/>
      <c r="DXE559" s="31"/>
      <c r="DXF559" s="31"/>
      <c r="DXG559" s="31"/>
      <c r="DXH559" s="31"/>
      <c r="DXI559" s="31"/>
      <c r="DXJ559" s="31"/>
      <c r="DXK559" s="31"/>
      <c r="DXL559" s="31"/>
      <c r="DXM559" s="31"/>
      <c r="DXN559" s="31"/>
      <c r="DXO559" s="31"/>
      <c r="DXP559" s="31"/>
      <c r="DXQ559" s="31"/>
      <c r="DXR559" s="31"/>
      <c r="DXS559" s="31"/>
      <c r="DXT559" s="31"/>
      <c r="DXU559" s="31"/>
      <c r="DXV559" s="31"/>
      <c r="DXW559" s="31"/>
      <c r="DXX559" s="31"/>
      <c r="DXY559" s="31"/>
      <c r="DXZ559" s="31"/>
      <c r="DYA559" s="31"/>
      <c r="DYB559" s="31"/>
      <c r="DYC559" s="31"/>
      <c r="DYD559" s="31"/>
      <c r="DYE559" s="31"/>
      <c r="DYF559" s="31"/>
      <c r="DYG559" s="31"/>
      <c r="DYH559" s="31"/>
      <c r="DYI559" s="31"/>
      <c r="DYJ559" s="31"/>
      <c r="DYK559" s="31"/>
      <c r="DYL559" s="31"/>
      <c r="DYM559" s="31"/>
      <c r="DYN559" s="31"/>
      <c r="DYO559" s="31"/>
      <c r="DYP559" s="31"/>
      <c r="DYQ559" s="31"/>
      <c r="DYR559" s="31"/>
      <c r="DYS559" s="31"/>
      <c r="DYT559" s="31"/>
      <c r="DYU559" s="31"/>
      <c r="DYV559" s="31"/>
      <c r="DYW559" s="31"/>
      <c r="DYX559" s="31"/>
      <c r="DYY559" s="31"/>
      <c r="DYZ559" s="31"/>
      <c r="DZA559" s="31"/>
      <c r="DZB559" s="31"/>
      <c r="DZC559" s="31"/>
      <c r="DZD559" s="31"/>
      <c r="DZE559" s="31"/>
      <c r="DZF559" s="31"/>
      <c r="DZG559" s="31"/>
      <c r="DZH559" s="31"/>
      <c r="DZI559" s="31"/>
      <c r="DZJ559" s="31"/>
      <c r="DZK559" s="31"/>
      <c r="DZL559" s="31"/>
      <c r="DZM559" s="31"/>
      <c r="DZN559" s="31"/>
      <c r="DZO559" s="31"/>
      <c r="DZP559" s="31"/>
      <c r="DZQ559" s="31"/>
      <c r="DZR559" s="31"/>
      <c r="DZS559" s="31"/>
      <c r="DZT559" s="31"/>
      <c r="DZU559" s="31"/>
      <c r="DZV559" s="31"/>
      <c r="DZW559" s="31"/>
      <c r="DZX559" s="31"/>
      <c r="DZY559" s="31"/>
      <c r="DZZ559" s="31"/>
      <c r="EAA559" s="31"/>
      <c r="EAB559" s="31"/>
      <c r="EAC559" s="31"/>
      <c r="EAD559" s="31"/>
      <c r="EAE559" s="31"/>
      <c r="EAF559" s="31"/>
      <c r="EAG559" s="31"/>
      <c r="EAH559" s="31"/>
      <c r="EAI559" s="31"/>
      <c r="EAJ559" s="31"/>
      <c r="EAK559" s="31"/>
      <c r="EAL559" s="31"/>
      <c r="EAM559" s="31"/>
      <c r="EAN559" s="31"/>
      <c r="EAO559" s="31"/>
      <c r="EAP559" s="31"/>
      <c r="EAQ559" s="31"/>
      <c r="EAR559" s="31"/>
      <c r="EAS559" s="31"/>
      <c r="EAT559" s="31"/>
      <c r="EAU559" s="31"/>
      <c r="EAV559" s="31"/>
      <c r="EAW559" s="31"/>
      <c r="EAX559" s="31"/>
      <c r="EAY559" s="31"/>
      <c r="EAZ559" s="31"/>
      <c r="EBA559" s="31"/>
      <c r="EBB559" s="31"/>
      <c r="EBC559" s="31"/>
      <c r="EBD559" s="31"/>
      <c r="EBE559" s="31"/>
      <c r="EBF559" s="31"/>
      <c r="EBG559" s="31"/>
      <c r="EBH559" s="31"/>
      <c r="EBI559" s="31"/>
      <c r="EBJ559" s="31"/>
      <c r="EBK559" s="31"/>
      <c r="EBL559" s="31"/>
      <c r="EBM559" s="31"/>
      <c r="EBN559" s="31"/>
      <c r="EBO559" s="31"/>
      <c r="EBP559" s="31"/>
      <c r="EBQ559" s="31"/>
      <c r="EBR559" s="31"/>
      <c r="EBS559" s="31"/>
      <c r="EBT559" s="31"/>
      <c r="EBU559" s="31"/>
      <c r="EBV559" s="31"/>
      <c r="EBW559" s="31"/>
      <c r="EBX559" s="31"/>
      <c r="EBY559" s="31"/>
      <c r="EBZ559" s="31"/>
      <c r="ECA559" s="31"/>
      <c r="ECB559" s="31"/>
      <c r="ECC559" s="31"/>
      <c r="ECD559" s="31"/>
      <c r="ECE559" s="31"/>
      <c r="ECF559" s="31"/>
      <c r="ECG559" s="31"/>
      <c r="ECH559" s="31"/>
      <c r="ECI559" s="31"/>
      <c r="ECJ559" s="31"/>
      <c r="ECK559" s="31"/>
      <c r="ECL559" s="31"/>
      <c r="ECM559" s="31"/>
      <c r="ECN559" s="31"/>
      <c r="ECO559" s="31"/>
      <c r="ECP559" s="31"/>
      <c r="ECQ559" s="31"/>
      <c r="ECR559" s="31"/>
      <c r="ECS559" s="31"/>
      <c r="ECT559" s="31"/>
      <c r="ECU559" s="31"/>
      <c r="ECV559" s="31"/>
      <c r="ECW559" s="31"/>
      <c r="ECX559" s="31"/>
      <c r="ECY559" s="31"/>
      <c r="ECZ559" s="31"/>
      <c r="EDA559" s="31"/>
      <c r="EDB559" s="31"/>
      <c r="EDC559" s="31"/>
      <c r="EDD559" s="31"/>
      <c r="EDE559" s="31"/>
      <c r="EDF559" s="31"/>
      <c r="EDG559" s="31"/>
      <c r="EDH559" s="31"/>
      <c r="EDI559" s="31"/>
      <c r="EDJ559" s="31"/>
      <c r="EDK559" s="31"/>
      <c r="EDL559" s="31"/>
      <c r="EDM559" s="31"/>
      <c r="EDN559" s="31"/>
      <c r="EDO559" s="31"/>
      <c r="EDP559" s="31"/>
      <c r="EDQ559" s="31"/>
      <c r="EDR559" s="31"/>
      <c r="EDS559" s="31"/>
      <c r="EDT559" s="31"/>
      <c r="EDU559" s="31"/>
      <c r="EDV559" s="31"/>
      <c r="EDW559" s="31"/>
      <c r="EDX559" s="31"/>
      <c r="EDY559" s="31"/>
      <c r="EDZ559" s="31"/>
      <c r="EEA559" s="31"/>
      <c r="EEB559" s="31"/>
      <c r="EEC559" s="31"/>
      <c r="EED559" s="31"/>
      <c r="EEE559" s="31"/>
      <c r="EEF559" s="31"/>
      <c r="EEG559" s="31"/>
      <c r="EEH559" s="31"/>
      <c r="EEI559" s="31"/>
      <c r="EEJ559" s="31"/>
      <c r="EEK559" s="31"/>
      <c r="EEL559" s="31"/>
      <c r="EEM559" s="31"/>
      <c r="EEN559" s="31"/>
      <c r="EEO559" s="31"/>
      <c r="EEP559" s="31"/>
      <c r="EEQ559" s="31"/>
      <c r="EER559" s="31"/>
      <c r="EES559" s="31"/>
      <c r="EET559" s="31"/>
      <c r="EEU559" s="31"/>
      <c r="EEV559" s="31"/>
      <c r="EEW559" s="31"/>
      <c r="EEX559" s="31"/>
      <c r="EEY559" s="31"/>
      <c r="EEZ559" s="31"/>
      <c r="EFA559" s="31"/>
      <c r="EFB559" s="31"/>
      <c r="EFC559" s="31"/>
      <c r="EFD559" s="31"/>
      <c r="EFE559" s="31"/>
      <c r="EFF559" s="31"/>
      <c r="EFG559" s="31"/>
      <c r="EFH559" s="31"/>
      <c r="EFI559" s="31"/>
      <c r="EFJ559" s="31"/>
      <c r="EFK559" s="31"/>
      <c r="EFL559" s="31"/>
      <c r="EFM559" s="31"/>
      <c r="EFN559" s="31"/>
      <c r="EFO559" s="31"/>
      <c r="EFP559" s="31"/>
      <c r="EFQ559" s="31"/>
      <c r="EFR559" s="31"/>
      <c r="EFS559" s="31"/>
      <c r="EFT559" s="31"/>
      <c r="EFU559" s="31"/>
      <c r="EFV559" s="31"/>
      <c r="EFW559" s="31"/>
      <c r="EFX559" s="31"/>
      <c r="EFY559" s="31"/>
      <c r="EFZ559" s="31"/>
      <c r="EGA559" s="31"/>
      <c r="EGB559" s="31"/>
      <c r="EGC559" s="31"/>
      <c r="EGD559" s="31"/>
      <c r="EGE559" s="31"/>
      <c r="EGF559" s="31"/>
      <c r="EGG559" s="31"/>
      <c r="EGH559" s="31"/>
      <c r="EGI559" s="31"/>
      <c r="EGJ559" s="31"/>
      <c r="EGK559" s="31"/>
      <c r="EGL559" s="31"/>
      <c r="EGM559" s="31"/>
      <c r="EGN559" s="31"/>
      <c r="EGO559" s="31"/>
      <c r="EGP559" s="31"/>
      <c r="EGQ559" s="31"/>
      <c r="EGR559" s="31"/>
      <c r="EGS559" s="31"/>
      <c r="EGT559" s="31"/>
      <c r="EGU559" s="31"/>
      <c r="EGV559" s="31"/>
      <c r="EGW559" s="31"/>
      <c r="EGX559" s="31"/>
      <c r="EGY559" s="31"/>
      <c r="EGZ559" s="31"/>
      <c r="EHA559" s="31"/>
      <c r="EHB559" s="31"/>
      <c r="EHC559" s="31"/>
      <c r="EHD559" s="31"/>
      <c r="EHE559" s="31"/>
      <c r="EHF559" s="31"/>
      <c r="EHG559" s="31"/>
      <c r="EHH559" s="31"/>
      <c r="EHI559" s="31"/>
      <c r="EHJ559" s="31"/>
      <c r="EHK559" s="31"/>
      <c r="EHL559" s="31"/>
      <c r="EHM559" s="31"/>
      <c r="EHN559" s="31"/>
      <c r="EHO559" s="31"/>
      <c r="EHP559" s="31"/>
      <c r="EHQ559" s="31"/>
      <c r="EHR559" s="31"/>
      <c r="EHS559" s="31"/>
      <c r="EHT559" s="31"/>
      <c r="EHU559" s="31"/>
      <c r="EHV559" s="31"/>
      <c r="EHW559" s="31"/>
      <c r="EHX559" s="31"/>
      <c r="EHY559" s="31"/>
      <c r="EHZ559" s="31"/>
      <c r="EIA559" s="31"/>
      <c r="EIB559" s="31"/>
      <c r="EIC559" s="31"/>
      <c r="EID559" s="31"/>
      <c r="EIE559" s="31"/>
      <c r="EIF559" s="31"/>
      <c r="EIG559" s="31"/>
      <c r="EIH559" s="31"/>
      <c r="EII559" s="31"/>
      <c r="EIJ559" s="31"/>
      <c r="EIK559" s="31"/>
      <c r="EIL559" s="31"/>
      <c r="EIM559" s="31"/>
      <c r="EIN559" s="31"/>
      <c r="EIO559" s="31"/>
      <c r="EIP559" s="31"/>
      <c r="EIQ559" s="31"/>
      <c r="EIR559" s="31"/>
      <c r="EIS559" s="31"/>
      <c r="EIT559" s="31"/>
      <c r="EIU559" s="31"/>
      <c r="EIV559" s="31"/>
      <c r="EIW559" s="31"/>
      <c r="EIX559" s="31"/>
      <c r="EIY559" s="31"/>
      <c r="EIZ559" s="31"/>
      <c r="EJA559" s="31"/>
      <c r="EJB559" s="31"/>
      <c r="EJC559" s="31"/>
      <c r="EJD559" s="31"/>
      <c r="EJE559" s="31"/>
      <c r="EJF559" s="31"/>
      <c r="EJG559" s="31"/>
      <c r="EJH559" s="31"/>
      <c r="EJI559" s="31"/>
      <c r="EJJ559" s="31"/>
      <c r="EJK559" s="31"/>
      <c r="EJL559" s="31"/>
      <c r="EJM559" s="31"/>
      <c r="EJN559" s="31"/>
      <c r="EJO559" s="31"/>
      <c r="EJP559" s="31"/>
      <c r="EJQ559" s="31"/>
      <c r="EJR559" s="31"/>
      <c r="EJS559" s="31"/>
      <c r="EJT559" s="31"/>
      <c r="EJU559" s="31"/>
      <c r="EJV559" s="31"/>
      <c r="EJW559" s="31"/>
      <c r="EJX559" s="31"/>
      <c r="EJY559" s="31"/>
      <c r="EJZ559" s="31"/>
      <c r="EKA559" s="31"/>
      <c r="EKB559" s="31"/>
      <c r="EKC559" s="31"/>
      <c r="EKD559" s="31"/>
      <c r="EKE559" s="31"/>
      <c r="EKF559" s="31"/>
      <c r="EKG559" s="31"/>
      <c r="EKH559" s="31"/>
      <c r="EKI559" s="31"/>
      <c r="EKJ559" s="31"/>
      <c r="EKK559" s="31"/>
      <c r="EKL559" s="31"/>
      <c r="EKM559" s="31"/>
      <c r="EKN559" s="31"/>
      <c r="EKO559" s="31"/>
      <c r="EKP559" s="31"/>
      <c r="EKQ559" s="31"/>
      <c r="EKR559" s="31"/>
      <c r="EKS559" s="31"/>
      <c r="EKT559" s="31"/>
      <c r="EKU559" s="31"/>
      <c r="EKV559" s="31"/>
      <c r="EKW559" s="31"/>
      <c r="EKX559" s="31"/>
      <c r="EKY559" s="31"/>
      <c r="EKZ559" s="31"/>
      <c r="ELA559" s="31"/>
      <c r="ELB559" s="31"/>
      <c r="ELC559" s="31"/>
      <c r="ELD559" s="31"/>
      <c r="ELE559" s="31"/>
      <c r="ELF559" s="31"/>
      <c r="ELG559" s="31"/>
      <c r="ELH559" s="31"/>
      <c r="ELI559" s="31"/>
      <c r="ELJ559" s="31"/>
      <c r="ELK559" s="31"/>
      <c r="ELL559" s="31"/>
      <c r="ELM559" s="31"/>
      <c r="ELN559" s="31"/>
      <c r="ELO559" s="31"/>
      <c r="ELP559" s="31"/>
      <c r="ELQ559" s="31"/>
      <c r="ELR559" s="31"/>
      <c r="ELS559" s="31"/>
      <c r="ELT559" s="31"/>
      <c r="ELU559" s="31"/>
      <c r="ELV559" s="31"/>
      <c r="ELW559" s="31"/>
      <c r="ELX559" s="31"/>
      <c r="ELY559" s="31"/>
      <c r="ELZ559" s="31"/>
      <c r="EMA559" s="31"/>
      <c r="EMB559" s="31"/>
      <c r="EMC559" s="31"/>
      <c r="EMD559" s="31"/>
      <c r="EME559" s="31"/>
      <c r="EMF559" s="31"/>
      <c r="EMG559" s="31"/>
      <c r="EMH559" s="31"/>
      <c r="EMI559" s="31"/>
      <c r="EMJ559" s="31"/>
      <c r="EMK559" s="31"/>
      <c r="EML559" s="31"/>
      <c r="EMM559" s="31"/>
      <c r="EMN559" s="31"/>
      <c r="EMO559" s="31"/>
      <c r="EMP559" s="31"/>
      <c r="EMQ559" s="31"/>
      <c r="EMR559" s="31"/>
      <c r="EMS559" s="31"/>
      <c r="EMT559" s="31"/>
      <c r="EMU559" s="31"/>
      <c r="EMV559" s="31"/>
      <c r="EMW559" s="31"/>
      <c r="EMX559" s="31"/>
      <c r="EMY559" s="31"/>
      <c r="EMZ559" s="31"/>
      <c r="ENA559" s="31"/>
      <c r="ENB559" s="31"/>
      <c r="ENC559" s="31"/>
      <c r="END559" s="31"/>
      <c r="ENE559" s="31"/>
      <c r="ENF559" s="31"/>
      <c r="ENG559" s="31"/>
      <c r="ENH559" s="31"/>
      <c r="ENI559" s="31"/>
      <c r="ENJ559" s="31"/>
      <c r="ENK559" s="31"/>
      <c r="ENL559" s="31"/>
      <c r="ENM559" s="31"/>
      <c r="ENN559" s="31"/>
      <c r="ENO559" s="31"/>
      <c r="ENP559" s="31"/>
      <c r="ENQ559" s="31"/>
      <c r="ENR559" s="31"/>
      <c r="ENS559" s="31"/>
      <c r="ENT559" s="31"/>
      <c r="ENU559" s="31"/>
      <c r="ENV559" s="31"/>
      <c r="ENW559" s="31"/>
      <c r="ENX559" s="31"/>
      <c r="ENY559" s="31"/>
      <c r="ENZ559" s="31"/>
      <c r="EOA559" s="31"/>
      <c r="EOB559" s="31"/>
      <c r="EOC559" s="31"/>
      <c r="EOD559" s="31"/>
      <c r="EOE559" s="31"/>
      <c r="EOF559" s="31"/>
      <c r="EOG559" s="31"/>
      <c r="EOH559" s="31"/>
      <c r="EOI559" s="31"/>
      <c r="EOJ559" s="31"/>
      <c r="EOK559" s="31"/>
      <c r="EOL559" s="31"/>
      <c r="EOM559" s="31"/>
      <c r="EON559" s="31"/>
      <c r="EOO559" s="31"/>
      <c r="EOP559" s="31"/>
      <c r="EOQ559" s="31"/>
      <c r="EOR559" s="31"/>
      <c r="EOS559" s="31"/>
      <c r="EOT559" s="31"/>
      <c r="EOU559" s="31"/>
      <c r="EOV559" s="31"/>
      <c r="EOW559" s="31"/>
      <c r="EOX559" s="31"/>
      <c r="EOY559" s="31"/>
      <c r="EOZ559" s="31"/>
      <c r="EPA559" s="31"/>
      <c r="EPB559" s="31"/>
      <c r="EPC559" s="31"/>
      <c r="EPD559" s="31"/>
      <c r="EPE559" s="31"/>
      <c r="EPF559" s="31"/>
      <c r="EPG559" s="31"/>
      <c r="EPH559" s="31"/>
      <c r="EPI559" s="31"/>
      <c r="EPJ559" s="31"/>
      <c r="EPK559" s="31"/>
      <c r="EPL559" s="31"/>
      <c r="EPM559" s="31"/>
      <c r="EPN559" s="31"/>
      <c r="EPO559" s="31"/>
      <c r="EPP559" s="31"/>
      <c r="EPQ559" s="31"/>
      <c r="EPR559" s="31"/>
      <c r="EPS559" s="31"/>
      <c r="EPT559" s="31"/>
      <c r="EPU559" s="31"/>
      <c r="EPV559" s="31"/>
      <c r="EPW559" s="31"/>
      <c r="EPX559" s="31"/>
      <c r="EPY559" s="31"/>
      <c r="EPZ559" s="31"/>
      <c r="EQA559" s="31"/>
      <c r="EQB559" s="31"/>
      <c r="EQC559" s="31"/>
      <c r="EQD559" s="31"/>
      <c r="EQE559" s="31"/>
      <c r="EQF559" s="31"/>
      <c r="EQG559" s="31"/>
      <c r="EQH559" s="31"/>
      <c r="EQI559" s="31"/>
      <c r="EQJ559" s="31"/>
      <c r="EQK559" s="31"/>
      <c r="EQL559" s="31"/>
      <c r="EQM559" s="31"/>
      <c r="EQN559" s="31"/>
      <c r="EQO559" s="31"/>
      <c r="EQP559" s="31"/>
      <c r="EQQ559" s="31"/>
      <c r="EQR559" s="31"/>
      <c r="EQS559" s="31"/>
      <c r="EQT559" s="31"/>
      <c r="EQU559" s="31"/>
      <c r="EQV559" s="31"/>
      <c r="EQW559" s="31"/>
      <c r="EQX559" s="31"/>
      <c r="EQY559" s="31"/>
      <c r="EQZ559" s="31"/>
      <c r="ERA559" s="31"/>
      <c r="ERB559" s="31"/>
      <c r="ERC559" s="31"/>
      <c r="ERD559" s="31"/>
      <c r="ERE559" s="31"/>
      <c r="ERF559" s="31"/>
      <c r="ERG559" s="31"/>
      <c r="ERH559" s="31"/>
      <c r="ERI559" s="31"/>
      <c r="ERJ559" s="31"/>
      <c r="ERK559" s="31"/>
      <c r="ERL559" s="31"/>
      <c r="ERM559" s="31"/>
      <c r="ERN559" s="31"/>
      <c r="ERO559" s="31"/>
      <c r="ERP559" s="31"/>
      <c r="ERQ559" s="31"/>
      <c r="ERR559" s="31"/>
      <c r="ERS559" s="31"/>
      <c r="ERT559" s="31"/>
      <c r="ERU559" s="31"/>
      <c r="ERV559" s="31"/>
      <c r="ERW559" s="31"/>
      <c r="ERX559" s="31"/>
      <c r="ERY559" s="31"/>
      <c r="ERZ559" s="31"/>
      <c r="ESA559" s="31"/>
      <c r="ESB559" s="31"/>
      <c r="ESC559" s="31"/>
      <c r="ESD559" s="31"/>
      <c r="ESE559" s="31"/>
      <c r="ESF559" s="31"/>
      <c r="ESG559" s="31"/>
      <c r="ESH559" s="31"/>
      <c r="ESI559" s="31"/>
      <c r="ESJ559" s="31"/>
      <c r="ESK559" s="31"/>
      <c r="ESL559" s="31"/>
      <c r="ESM559" s="31"/>
      <c r="ESN559" s="31"/>
      <c r="ESO559" s="31"/>
      <c r="ESP559" s="31"/>
      <c r="ESQ559" s="31"/>
      <c r="ESR559" s="31"/>
      <c r="ESS559" s="31"/>
      <c r="EST559" s="31"/>
      <c r="ESU559" s="31"/>
      <c r="ESV559" s="31"/>
      <c r="ESW559" s="31"/>
      <c r="ESX559" s="31"/>
      <c r="ESY559" s="31"/>
      <c r="ESZ559" s="31"/>
      <c r="ETA559" s="31"/>
      <c r="ETB559" s="31"/>
      <c r="ETC559" s="31"/>
      <c r="ETD559" s="31"/>
      <c r="ETE559" s="31"/>
      <c r="ETF559" s="31"/>
      <c r="ETG559" s="31"/>
      <c r="ETH559" s="31"/>
      <c r="ETI559" s="31"/>
      <c r="ETJ559" s="31"/>
      <c r="ETK559" s="31"/>
      <c r="ETL559" s="31"/>
      <c r="ETM559" s="31"/>
      <c r="ETN559" s="31"/>
      <c r="ETO559" s="31"/>
      <c r="ETP559" s="31"/>
      <c r="ETQ559" s="31"/>
      <c r="ETR559" s="31"/>
      <c r="ETS559" s="31"/>
      <c r="ETT559" s="31"/>
      <c r="ETU559" s="31"/>
      <c r="ETV559" s="31"/>
      <c r="ETW559" s="31"/>
      <c r="ETX559" s="31"/>
      <c r="ETY559" s="31"/>
      <c r="ETZ559" s="31"/>
      <c r="EUA559" s="31"/>
      <c r="EUB559" s="31"/>
      <c r="EUC559" s="31"/>
      <c r="EUD559" s="31"/>
      <c r="EUE559" s="31"/>
      <c r="EUF559" s="31"/>
      <c r="EUG559" s="31"/>
      <c r="EUH559" s="31"/>
      <c r="EUI559" s="31"/>
      <c r="EUJ559" s="31"/>
      <c r="EUK559" s="31"/>
      <c r="EUL559" s="31"/>
      <c r="EUM559" s="31"/>
      <c r="EUN559" s="31"/>
      <c r="EUO559" s="31"/>
      <c r="EUP559" s="31"/>
      <c r="EUQ559" s="31"/>
      <c r="EUR559" s="31"/>
      <c r="EUS559" s="31"/>
      <c r="EUT559" s="31"/>
      <c r="EUU559" s="31"/>
      <c r="EUV559" s="31"/>
      <c r="EUW559" s="31"/>
      <c r="EUX559" s="31"/>
      <c r="EUY559" s="31"/>
      <c r="EUZ559" s="31"/>
      <c r="EVA559" s="31"/>
      <c r="EVB559" s="31"/>
      <c r="EVC559" s="31"/>
      <c r="EVD559" s="31"/>
      <c r="EVE559" s="31"/>
      <c r="EVF559" s="31"/>
      <c r="EVG559" s="31"/>
      <c r="EVH559" s="31"/>
      <c r="EVI559" s="31"/>
      <c r="EVJ559" s="31"/>
      <c r="EVK559" s="31"/>
      <c r="EVL559" s="31"/>
      <c r="EVM559" s="31"/>
      <c r="EVN559" s="31"/>
      <c r="EVO559" s="31"/>
      <c r="EVP559" s="31"/>
      <c r="EVQ559" s="31"/>
      <c r="EVR559" s="31"/>
      <c r="EVS559" s="31"/>
      <c r="EVT559" s="31"/>
      <c r="EVU559" s="31"/>
      <c r="EVV559" s="31"/>
      <c r="EVW559" s="31"/>
      <c r="EVX559" s="31"/>
      <c r="EVY559" s="31"/>
      <c r="EVZ559" s="31"/>
      <c r="EWA559" s="31"/>
      <c r="EWB559" s="31"/>
      <c r="EWC559" s="31"/>
      <c r="EWD559" s="31"/>
      <c r="EWE559" s="31"/>
      <c r="EWF559" s="31"/>
      <c r="EWG559" s="31"/>
      <c r="EWH559" s="31"/>
      <c r="EWI559" s="31"/>
      <c r="EWJ559" s="31"/>
      <c r="EWK559" s="31"/>
      <c r="EWL559" s="31"/>
      <c r="EWM559" s="31"/>
      <c r="EWN559" s="31"/>
      <c r="EWO559" s="31"/>
      <c r="EWP559" s="31"/>
      <c r="EWQ559" s="31"/>
      <c r="EWR559" s="31"/>
      <c r="EWS559" s="31"/>
      <c r="EWT559" s="31"/>
      <c r="EWU559" s="31"/>
      <c r="EWV559" s="31"/>
      <c r="EWW559" s="31"/>
      <c r="EWX559" s="31"/>
      <c r="EWY559" s="31"/>
      <c r="EWZ559" s="31"/>
      <c r="EXA559" s="31"/>
      <c r="EXB559" s="31"/>
      <c r="EXC559" s="31"/>
      <c r="EXD559" s="31"/>
      <c r="EXE559" s="31"/>
      <c r="EXF559" s="31"/>
      <c r="EXG559" s="31"/>
      <c r="EXH559" s="31"/>
      <c r="EXI559" s="31"/>
      <c r="EXJ559" s="31"/>
      <c r="EXK559" s="31"/>
      <c r="EXL559" s="31"/>
      <c r="EXM559" s="31"/>
      <c r="EXN559" s="31"/>
      <c r="EXO559" s="31"/>
      <c r="EXP559" s="31"/>
      <c r="EXQ559" s="31"/>
      <c r="EXR559" s="31"/>
      <c r="EXS559" s="31"/>
      <c r="EXT559" s="31"/>
      <c r="EXU559" s="31"/>
      <c r="EXV559" s="31"/>
      <c r="EXW559" s="31"/>
      <c r="EXX559" s="31"/>
      <c r="EXY559" s="31"/>
      <c r="EXZ559" s="31"/>
      <c r="EYA559" s="31"/>
      <c r="EYB559" s="31"/>
      <c r="EYC559" s="31"/>
      <c r="EYD559" s="31"/>
      <c r="EYE559" s="31"/>
      <c r="EYF559" s="31"/>
      <c r="EYG559" s="31"/>
      <c r="EYH559" s="31"/>
      <c r="EYI559" s="31"/>
      <c r="EYJ559" s="31"/>
      <c r="EYK559" s="31"/>
      <c r="EYL559" s="31"/>
      <c r="EYM559" s="31"/>
      <c r="EYN559" s="31"/>
      <c r="EYO559" s="31"/>
      <c r="EYP559" s="31"/>
      <c r="EYQ559" s="31"/>
      <c r="EYR559" s="31"/>
      <c r="EYS559" s="31"/>
      <c r="EYT559" s="31"/>
      <c r="EYU559" s="31"/>
      <c r="EYV559" s="31"/>
      <c r="EYW559" s="31"/>
      <c r="EYX559" s="31"/>
      <c r="EYY559" s="31"/>
      <c r="EYZ559" s="31"/>
      <c r="EZA559" s="31"/>
      <c r="EZB559" s="31"/>
      <c r="EZC559" s="31"/>
      <c r="EZD559" s="31"/>
      <c r="EZE559" s="31"/>
      <c r="EZF559" s="31"/>
      <c r="EZG559" s="31"/>
      <c r="EZH559" s="31"/>
      <c r="EZI559" s="31"/>
      <c r="EZJ559" s="31"/>
      <c r="EZK559" s="31"/>
      <c r="EZL559" s="31"/>
      <c r="EZM559" s="31"/>
      <c r="EZN559" s="31"/>
      <c r="EZO559" s="31"/>
      <c r="EZP559" s="31"/>
      <c r="EZQ559" s="31"/>
      <c r="EZR559" s="31"/>
      <c r="EZS559" s="31"/>
      <c r="EZT559" s="31"/>
      <c r="EZU559" s="31"/>
      <c r="EZV559" s="31"/>
      <c r="EZW559" s="31"/>
      <c r="EZX559" s="31"/>
      <c r="EZY559" s="31"/>
      <c r="EZZ559" s="31"/>
      <c r="FAA559" s="31"/>
      <c r="FAB559" s="31"/>
      <c r="FAC559" s="31"/>
      <c r="FAD559" s="31"/>
      <c r="FAE559" s="31"/>
      <c r="FAF559" s="31"/>
      <c r="FAG559" s="31"/>
      <c r="FAH559" s="31"/>
      <c r="FAI559" s="31"/>
      <c r="FAJ559" s="31"/>
      <c r="FAK559" s="31"/>
      <c r="FAL559" s="31"/>
      <c r="FAM559" s="31"/>
      <c r="FAN559" s="31"/>
      <c r="FAO559" s="31"/>
      <c r="FAP559" s="31"/>
      <c r="FAQ559" s="31"/>
      <c r="FAR559" s="31"/>
      <c r="FAS559" s="31"/>
      <c r="FAT559" s="31"/>
      <c r="FAU559" s="31"/>
      <c r="FAV559" s="31"/>
      <c r="FAW559" s="31"/>
      <c r="FAX559" s="31"/>
      <c r="FAY559" s="31"/>
      <c r="FAZ559" s="31"/>
      <c r="FBA559" s="31"/>
      <c r="FBB559" s="31"/>
      <c r="FBC559" s="31"/>
      <c r="FBD559" s="31"/>
      <c r="FBE559" s="31"/>
      <c r="FBF559" s="31"/>
      <c r="FBG559" s="31"/>
      <c r="FBH559" s="31"/>
      <c r="FBI559" s="31"/>
      <c r="FBJ559" s="31"/>
      <c r="FBK559" s="31"/>
      <c r="FBL559" s="31"/>
      <c r="FBM559" s="31"/>
      <c r="FBN559" s="31"/>
      <c r="FBO559" s="31"/>
      <c r="FBP559" s="31"/>
      <c r="FBQ559" s="31"/>
      <c r="FBR559" s="31"/>
      <c r="FBS559" s="31"/>
      <c r="FBT559" s="31"/>
      <c r="FBU559" s="31"/>
      <c r="FBV559" s="31"/>
      <c r="FBW559" s="31"/>
      <c r="FBX559" s="31"/>
      <c r="FBY559" s="31"/>
      <c r="FBZ559" s="31"/>
      <c r="FCA559" s="31"/>
      <c r="FCB559" s="31"/>
      <c r="FCC559" s="31"/>
      <c r="FCD559" s="31"/>
      <c r="FCE559" s="31"/>
      <c r="FCF559" s="31"/>
      <c r="FCG559" s="31"/>
      <c r="FCH559" s="31"/>
      <c r="FCI559" s="31"/>
      <c r="FCJ559" s="31"/>
      <c r="FCK559" s="31"/>
      <c r="FCL559" s="31"/>
      <c r="FCM559" s="31"/>
      <c r="FCN559" s="31"/>
      <c r="FCO559" s="31"/>
      <c r="FCP559" s="31"/>
      <c r="FCQ559" s="31"/>
      <c r="FCR559" s="31"/>
      <c r="FCS559" s="31"/>
      <c r="FCT559" s="31"/>
      <c r="FCU559" s="31"/>
      <c r="FCV559" s="31"/>
      <c r="FCW559" s="31"/>
      <c r="FCX559" s="31"/>
      <c r="FCY559" s="31"/>
      <c r="FCZ559" s="31"/>
      <c r="FDA559" s="31"/>
      <c r="FDB559" s="31"/>
      <c r="FDC559" s="31"/>
      <c r="FDD559" s="31"/>
      <c r="FDE559" s="31"/>
      <c r="FDF559" s="31"/>
      <c r="FDG559" s="31"/>
      <c r="FDH559" s="31"/>
      <c r="FDI559" s="31"/>
      <c r="FDJ559" s="31"/>
      <c r="FDK559" s="31"/>
      <c r="FDL559" s="31"/>
      <c r="FDM559" s="31"/>
      <c r="FDN559" s="31"/>
      <c r="FDO559" s="31"/>
      <c r="FDP559" s="31"/>
      <c r="FDQ559" s="31"/>
      <c r="FDR559" s="31"/>
      <c r="FDS559" s="31"/>
      <c r="FDT559" s="31"/>
      <c r="FDU559" s="31"/>
      <c r="FDV559" s="31"/>
      <c r="FDW559" s="31"/>
      <c r="FDX559" s="31"/>
      <c r="FDY559" s="31"/>
      <c r="FDZ559" s="31"/>
      <c r="FEA559" s="31"/>
      <c r="FEB559" s="31"/>
      <c r="FEC559" s="31"/>
      <c r="FED559" s="31"/>
      <c r="FEE559" s="31"/>
      <c r="FEF559" s="31"/>
      <c r="FEG559" s="31"/>
      <c r="FEH559" s="31"/>
      <c r="FEI559" s="31"/>
      <c r="FEJ559" s="31"/>
      <c r="FEK559" s="31"/>
      <c r="FEL559" s="31"/>
      <c r="FEM559" s="31"/>
      <c r="FEN559" s="31"/>
      <c r="FEO559" s="31"/>
      <c r="FEP559" s="31"/>
      <c r="FEQ559" s="31"/>
      <c r="FER559" s="31"/>
      <c r="FES559" s="31"/>
      <c r="FET559" s="31"/>
      <c r="FEU559" s="31"/>
      <c r="FEV559" s="31"/>
      <c r="FEW559" s="31"/>
      <c r="FEX559" s="31"/>
      <c r="FEY559" s="31"/>
      <c r="FEZ559" s="31"/>
      <c r="FFA559" s="31"/>
      <c r="FFB559" s="31"/>
      <c r="FFC559" s="31"/>
      <c r="FFD559" s="31"/>
      <c r="FFE559" s="31"/>
      <c r="FFF559" s="31"/>
      <c r="FFG559" s="31"/>
      <c r="FFH559" s="31"/>
      <c r="FFI559" s="31"/>
      <c r="FFJ559" s="31"/>
      <c r="FFK559" s="31"/>
      <c r="FFL559" s="31"/>
      <c r="FFM559" s="31"/>
      <c r="FFN559" s="31"/>
      <c r="FFO559" s="31"/>
      <c r="FFP559" s="31"/>
      <c r="FFQ559" s="31"/>
      <c r="FFR559" s="31"/>
      <c r="FFS559" s="31"/>
      <c r="FFT559" s="31"/>
      <c r="FFU559" s="31"/>
      <c r="FFV559" s="31"/>
      <c r="FFW559" s="31"/>
      <c r="FFX559" s="31"/>
      <c r="FFY559" s="31"/>
      <c r="FFZ559" s="31"/>
      <c r="FGA559" s="31"/>
      <c r="FGB559" s="31"/>
      <c r="FGC559" s="31"/>
      <c r="FGD559" s="31"/>
      <c r="FGE559" s="31"/>
      <c r="FGF559" s="31"/>
      <c r="FGG559" s="31"/>
      <c r="FGH559" s="31"/>
      <c r="FGI559" s="31"/>
      <c r="FGJ559" s="31"/>
      <c r="FGK559" s="31"/>
      <c r="FGL559" s="31"/>
      <c r="FGM559" s="31"/>
      <c r="FGN559" s="31"/>
      <c r="FGO559" s="31"/>
      <c r="FGP559" s="31"/>
      <c r="FGQ559" s="31"/>
      <c r="FGR559" s="31"/>
      <c r="FGS559" s="31"/>
      <c r="FGT559" s="31"/>
      <c r="FGU559" s="31"/>
      <c r="FGV559" s="31"/>
      <c r="FGW559" s="31"/>
      <c r="FGX559" s="31"/>
      <c r="FGY559" s="31"/>
      <c r="FGZ559" s="31"/>
      <c r="FHA559" s="31"/>
      <c r="FHB559" s="31"/>
      <c r="FHC559" s="31"/>
      <c r="FHD559" s="31"/>
      <c r="FHE559" s="31"/>
      <c r="FHF559" s="31"/>
      <c r="FHG559" s="31"/>
      <c r="FHH559" s="31"/>
      <c r="FHI559" s="31"/>
      <c r="FHJ559" s="31"/>
      <c r="FHK559" s="31"/>
      <c r="FHL559" s="31"/>
      <c r="FHM559" s="31"/>
      <c r="FHN559" s="31"/>
      <c r="FHO559" s="31"/>
      <c r="FHP559" s="31"/>
      <c r="FHQ559" s="31"/>
      <c r="FHR559" s="31"/>
      <c r="FHS559" s="31"/>
      <c r="FHT559" s="31"/>
      <c r="FHU559" s="31"/>
      <c r="FHV559" s="31"/>
      <c r="FHW559" s="31"/>
      <c r="FHX559" s="31"/>
      <c r="FHY559" s="31"/>
      <c r="FHZ559" s="31"/>
      <c r="FIA559" s="31"/>
      <c r="FIB559" s="31"/>
      <c r="FIC559" s="31"/>
      <c r="FID559" s="31"/>
      <c r="FIE559" s="31"/>
      <c r="FIF559" s="31"/>
      <c r="FIG559" s="31"/>
      <c r="FIH559" s="31"/>
      <c r="FII559" s="31"/>
      <c r="FIJ559" s="31"/>
      <c r="FIK559" s="31"/>
      <c r="FIL559" s="31"/>
      <c r="FIM559" s="31"/>
      <c r="FIN559" s="31"/>
      <c r="FIO559" s="31"/>
      <c r="FIP559" s="31"/>
      <c r="FIQ559" s="31"/>
      <c r="FIR559" s="31"/>
      <c r="FIS559" s="31"/>
      <c r="FIT559" s="31"/>
      <c r="FIU559" s="31"/>
      <c r="FIV559" s="31"/>
      <c r="FIW559" s="31"/>
      <c r="FIX559" s="31"/>
      <c r="FIY559" s="31"/>
      <c r="FIZ559" s="31"/>
      <c r="FJA559" s="31"/>
      <c r="FJB559" s="31"/>
      <c r="FJC559" s="31"/>
      <c r="FJD559" s="31"/>
      <c r="FJE559" s="31"/>
      <c r="FJF559" s="31"/>
      <c r="FJG559" s="31"/>
      <c r="FJH559" s="31"/>
      <c r="FJI559" s="31"/>
      <c r="FJJ559" s="31"/>
      <c r="FJK559" s="31"/>
      <c r="FJL559" s="31"/>
      <c r="FJM559" s="31"/>
      <c r="FJN559" s="31"/>
      <c r="FJO559" s="31"/>
      <c r="FJP559" s="31"/>
      <c r="FJQ559" s="31"/>
      <c r="FJR559" s="31"/>
      <c r="FJS559" s="31"/>
      <c r="FJT559" s="31"/>
      <c r="FJU559" s="31"/>
      <c r="FJV559" s="31"/>
      <c r="FJW559" s="31"/>
      <c r="FJX559" s="31"/>
      <c r="FJY559" s="31"/>
      <c r="FJZ559" s="31"/>
      <c r="FKA559" s="31"/>
      <c r="FKB559" s="31"/>
      <c r="FKC559" s="31"/>
      <c r="FKD559" s="31"/>
      <c r="FKE559" s="31"/>
      <c r="FKF559" s="31"/>
      <c r="FKG559" s="31"/>
      <c r="FKH559" s="31"/>
      <c r="FKI559" s="31"/>
      <c r="FKJ559" s="31"/>
      <c r="FKK559" s="31"/>
      <c r="FKL559" s="31"/>
      <c r="FKM559" s="31"/>
      <c r="FKN559" s="31"/>
      <c r="FKO559" s="31"/>
      <c r="FKP559" s="31"/>
      <c r="FKQ559" s="31"/>
      <c r="FKR559" s="31"/>
      <c r="FKS559" s="31"/>
      <c r="FKT559" s="31"/>
      <c r="FKU559" s="31"/>
      <c r="FKV559" s="31"/>
      <c r="FKW559" s="31"/>
      <c r="FKX559" s="31"/>
      <c r="FKY559" s="31"/>
      <c r="FKZ559" s="31"/>
      <c r="FLA559" s="31"/>
      <c r="FLB559" s="31"/>
      <c r="FLC559" s="31"/>
      <c r="FLD559" s="31"/>
      <c r="FLE559" s="31"/>
      <c r="FLF559" s="31"/>
      <c r="FLG559" s="31"/>
      <c r="FLH559" s="31"/>
      <c r="FLI559" s="31"/>
      <c r="FLJ559" s="31"/>
      <c r="FLK559" s="31"/>
      <c r="FLL559" s="31"/>
      <c r="FLM559" s="31"/>
      <c r="FLN559" s="31"/>
      <c r="FLO559" s="31"/>
      <c r="FLP559" s="31"/>
      <c r="FLQ559" s="31"/>
      <c r="FLR559" s="31"/>
      <c r="FLS559" s="31"/>
      <c r="FLT559" s="31"/>
      <c r="FLU559" s="31"/>
      <c r="FLV559" s="31"/>
      <c r="FLW559" s="31"/>
      <c r="FLX559" s="31"/>
      <c r="FLY559" s="31"/>
      <c r="FLZ559" s="31"/>
      <c r="FMA559" s="31"/>
      <c r="FMB559" s="31"/>
      <c r="FMC559" s="31"/>
      <c r="FMD559" s="31"/>
      <c r="FME559" s="31"/>
      <c r="FMF559" s="31"/>
      <c r="FMG559" s="31"/>
      <c r="FMH559" s="31"/>
      <c r="FMI559" s="31"/>
      <c r="FMJ559" s="31"/>
      <c r="FMK559" s="31"/>
      <c r="FML559" s="31"/>
      <c r="FMM559" s="31"/>
      <c r="FMN559" s="31"/>
      <c r="FMO559" s="31"/>
      <c r="FMP559" s="31"/>
      <c r="FMQ559" s="31"/>
      <c r="FMR559" s="31"/>
      <c r="FMS559" s="31"/>
      <c r="FMT559" s="31"/>
      <c r="FMU559" s="31"/>
      <c r="FMV559" s="31"/>
      <c r="FMW559" s="31"/>
      <c r="FMX559" s="31"/>
      <c r="FMY559" s="31"/>
      <c r="FMZ559" s="31"/>
      <c r="FNA559" s="31"/>
      <c r="FNB559" s="31"/>
      <c r="FNC559" s="31"/>
      <c r="FND559" s="31"/>
      <c r="FNE559" s="31"/>
      <c r="FNF559" s="31"/>
      <c r="FNG559" s="31"/>
      <c r="FNH559" s="31"/>
      <c r="FNI559" s="31"/>
      <c r="FNJ559" s="31"/>
      <c r="FNK559" s="31"/>
      <c r="FNL559" s="31"/>
      <c r="FNM559" s="31"/>
      <c r="FNN559" s="31"/>
      <c r="FNO559" s="31"/>
      <c r="FNP559" s="31"/>
      <c r="FNQ559" s="31"/>
      <c r="FNR559" s="31"/>
      <c r="FNS559" s="31"/>
      <c r="FNT559" s="31"/>
      <c r="FNU559" s="31"/>
      <c r="FNV559" s="31"/>
      <c r="FNW559" s="31"/>
      <c r="FNX559" s="31"/>
      <c r="FNY559" s="31"/>
      <c r="FNZ559" s="31"/>
      <c r="FOA559" s="31"/>
      <c r="FOB559" s="31"/>
      <c r="FOC559" s="31"/>
      <c r="FOD559" s="31"/>
      <c r="FOE559" s="31"/>
      <c r="FOF559" s="31"/>
      <c r="FOG559" s="31"/>
      <c r="FOH559" s="31"/>
      <c r="FOI559" s="31"/>
      <c r="FOJ559" s="31"/>
      <c r="FOK559" s="31"/>
      <c r="FOL559" s="31"/>
      <c r="FOM559" s="31"/>
      <c r="FON559" s="31"/>
      <c r="FOO559" s="31"/>
      <c r="FOP559" s="31"/>
      <c r="FOQ559" s="31"/>
      <c r="FOR559" s="31"/>
      <c r="FOS559" s="31"/>
      <c r="FOT559" s="31"/>
      <c r="FOU559" s="31"/>
      <c r="FOV559" s="31"/>
      <c r="FOW559" s="31"/>
      <c r="FOX559" s="31"/>
      <c r="FOY559" s="31"/>
      <c r="FOZ559" s="31"/>
      <c r="FPA559" s="31"/>
      <c r="FPB559" s="31"/>
      <c r="FPC559" s="31"/>
      <c r="FPD559" s="31"/>
      <c r="FPE559" s="31"/>
      <c r="FPF559" s="31"/>
      <c r="FPG559" s="31"/>
      <c r="FPH559" s="31"/>
      <c r="FPI559" s="31"/>
      <c r="FPJ559" s="31"/>
      <c r="FPK559" s="31"/>
      <c r="FPL559" s="31"/>
      <c r="FPM559" s="31"/>
      <c r="FPN559" s="31"/>
      <c r="FPO559" s="31"/>
      <c r="FPP559" s="31"/>
      <c r="FPQ559" s="31"/>
      <c r="FPR559" s="31"/>
      <c r="FPS559" s="31"/>
      <c r="FPT559" s="31"/>
      <c r="FPU559" s="31"/>
      <c r="FPV559" s="31"/>
      <c r="FPW559" s="31"/>
      <c r="FPX559" s="31"/>
      <c r="FPY559" s="31"/>
      <c r="FPZ559" s="31"/>
      <c r="FQA559" s="31"/>
      <c r="FQB559" s="31"/>
      <c r="FQC559" s="31"/>
      <c r="FQD559" s="31"/>
      <c r="FQE559" s="31"/>
      <c r="FQF559" s="31"/>
      <c r="FQG559" s="31"/>
      <c r="FQH559" s="31"/>
      <c r="FQI559" s="31"/>
      <c r="FQJ559" s="31"/>
      <c r="FQK559" s="31"/>
      <c r="FQL559" s="31"/>
      <c r="FQM559" s="31"/>
      <c r="FQN559" s="31"/>
      <c r="FQO559" s="31"/>
      <c r="FQP559" s="31"/>
      <c r="FQQ559" s="31"/>
      <c r="FQR559" s="31"/>
      <c r="FQS559" s="31"/>
      <c r="FQT559" s="31"/>
      <c r="FQU559" s="31"/>
      <c r="FQV559" s="31"/>
      <c r="FQW559" s="31"/>
      <c r="FQX559" s="31"/>
      <c r="FQY559" s="31"/>
      <c r="FQZ559" s="31"/>
      <c r="FRA559" s="31"/>
      <c r="FRB559" s="31"/>
      <c r="FRC559" s="31"/>
      <c r="FRD559" s="31"/>
      <c r="FRE559" s="31"/>
      <c r="FRF559" s="31"/>
      <c r="FRG559" s="31"/>
      <c r="FRH559" s="31"/>
      <c r="FRI559" s="31"/>
      <c r="FRJ559" s="31"/>
      <c r="FRK559" s="31"/>
      <c r="FRL559" s="31"/>
      <c r="FRM559" s="31"/>
      <c r="FRN559" s="31"/>
      <c r="FRO559" s="31"/>
      <c r="FRP559" s="31"/>
      <c r="FRQ559" s="31"/>
      <c r="FRR559" s="31"/>
      <c r="FRS559" s="31"/>
      <c r="FRT559" s="31"/>
      <c r="FRU559" s="31"/>
      <c r="FRV559" s="31"/>
      <c r="FRW559" s="31"/>
      <c r="FRX559" s="31"/>
      <c r="FRY559" s="31"/>
      <c r="FRZ559" s="31"/>
      <c r="FSA559" s="31"/>
      <c r="FSB559" s="31"/>
      <c r="FSC559" s="31"/>
      <c r="FSD559" s="31"/>
      <c r="FSE559" s="31"/>
      <c r="FSF559" s="31"/>
      <c r="FSG559" s="31"/>
      <c r="FSH559" s="31"/>
      <c r="FSI559" s="31"/>
      <c r="FSJ559" s="31"/>
      <c r="FSK559" s="31"/>
      <c r="FSL559" s="31"/>
      <c r="FSM559" s="31"/>
      <c r="FSN559" s="31"/>
      <c r="FSO559" s="31"/>
      <c r="FSP559" s="31"/>
      <c r="FSQ559" s="31"/>
      <c r="FSR559" s="31"/>
      <c r="FSS559" s="31"/>
      <c r="FST559" s="31"/>
      <c r="FSU559" s="31"/>
      <c r="FSV559" s="31"/>
      <c r="FSW559" s="31"/>
      <c r="FSX559" s="31"/>
      <c r="FSY559" s="31"/>
      <c r="FSZ559" s="31"/>
      <c r="FTA559" s="31"/>
      <c r="FTB559" s="31"/>
      <c r="FTC559" s="31"/>
      <c r="FTD559" s="31"/>
      <c r="FTE559" s="31"/>
      <c r="FTF559" s="31"/>
      <c r="FTG559" s="31"/>
      <c r="FTH559" s="31"/>
      <c r="FTI559" s="31"/>
      <c r="FTJ559" s="31"/>
      <c r="FTK559" s="31"/>
      <c r="FTL559" s="31"/>
      <c r="FTM559" s="31"/>
      <c r="FTN559" s="31"/>
      <c r="FTO559" s="31"/>
      <c r="FTP559" s="31"/>
      <c r="FTQ559" s="31"/>
      <c r="FTR559" s="31"/>
      <c r="FTS559" s="31"/>
      <c r="FTT559" s="31"/>
      <c r="FTU559" s="31"/>
      <c r="FTV559" s="31"/>
      <c r="FTW559" s="31"/>
      <c r="FTX559" s="31"/>
      <c r="FTY559" s="31"/>
      <c r="FTZ559" s="31"/>
      <c r="FUA559" s="31"/>
      <c r="FUB559" s="31"/>
      <c r="FUC559" s="31"/>
      <c r="FUD559" s="31"/>
      <c r="FUE559" s="31"/>
      <c r="FUF559" s="31"/>
      <c r="FUG559" s="31"/>
      <c r="FUH559" s="31"/>
      <c r="FUI559" s="31"/>
      <c r="FUJ559" s="31"/>
      <c r="FUK559" s="31"/>
      <c r="FUL559" s="31"/>
      <c r="FUM559" s="31"/>
      <c r="FUN559" s="31"/>
      <c r="FUO559" s="31"/>
      <c r="FUP559" s="31"/>
      <c r="FUQ559" s="31"/>
      <c r="FUR559" s="31"/>
      <c r="FUS559" s="31"/>
      <c r="FUT559" s="31"/>
      <c r="FUU559" s="31"/>
      <c r="FUV559" s="31"/>
      <c r="FUW559" s="31"/>
      <c r="FUX559" s="31"/>
      <c r="FUY559" s="31"/>
      <c r="FUZ559" s="31"/>
      <c r="FVA559" s="31"/>
      <c r="FVB559" s="31"/>
      <c r="FVC559" s="31"/>
      <c r="FVD559" s="31"/>
      <c r="FVE559" s="31"/>
      <c r="FVF559" s="31"/>
      <c r="FVG559" s="31"/>
      <c r="FVH559" s="31"/>
      <c r="FVI559" s="31"/>
      <c r="FVJ559" s="31"/>
      <c r="FVK559" s="31"/>
      <c r="FVL559" s="31"/>
      <c r="FVM559" s="31"/>
      <c r="FVN559" s="31"/>
      <c r="FVO559" s="31"/>
      <c r="FVP559" s="31"/>
      <c r="FVQ559" s="31"/>
      <c r="FVR559" s="31"/>
      <c r="FVS559" s="31"/>
      <c r="FVT559" s="31"/>
      <c r="FVU559" s="31"/>
      <c r="FVV559" s="31"/>
      <c r="FVW559" s="31"/>
      <c r="FVX559" s="31"/>
      <c r="FVY559" s="31"/>
      <c r="FVZ559" s="31"/>
      <c r="FWA559" s="31"/>
      <c r="FWB559" s="31"/>
      <c r="FWC559" s="31"/>
      <c r="FWD559" s="31"/>
      <c r="FWE559" s="31"/>
      <c r="FWF559" s="31"/>
      <c r="FWG559" s="31"/>
      <c r="FWH559" s="31"/>
      <c r="FWI559" s="31"/>
      <c r="FWJ559" s="31"/>
      <c r="FWK559" s="31"/>
      <c r="FWL559" s="31"/>
      <c r="FWM559" s="31"/>
      <c r="FWN559" s="31"/>
      <c r="FWO559" s="31"/>
      <c r="FWP559" s="31"/>
      <c r="FWQ559" s="31"/>
      <c r="FWR559" s="31"/>
      <c r="FWS559" s="31"/>
      <c r="FWT559" s="31"/>
      <c r="FWU559" s="31"/>
      <c r="FWV559" s="31"/>
      <c r="FWW559" s="31"/>
      <c r="FWX559" s="31"/>
      <c r="FWY559" s="31"/>
      <c r="FWZ559" s="31"/>
      <c r="FXA559" s="31"/>
      <c r="FXB559" s="31"/>
      <c r="FXC559" s="31"/>
      <c r="FXD559" s="31"/>
      <c r="FXE559" s="31"/>
      <c r="FXF559" s="31"/>
      <c r="FXG559" s="31"/>
      <c r="FXH559" s="31"/>
      <c r="FXI559" s="31"/>
      <c r="FXJ559" s="31"/>
      <c r="FXK559" s="31"/>
      <c r="FXL559" s="31"/>
      <c r="FXM559" s="31"/>
      <c r="FXN559" s="31"/>
      <c r="FXO559" s="31"/>
      <c r="FXP559" s="31"/>
      <c r="FXQ559" s="31"/>
      <c r="FXR559" s="31"/>
      <c r="FXS559" s="31"/>
      <c r="FXT559" s="31"/>
      <c r="FXU559" s="31"/>
      <c r="FXV559" s="31"/>
      <c r="FXW559" s="31"/>
      <c r="FXX559" s="31"/>
      <c r="FXY559" s="31"/>
      <c r="FXZ559" s="31"/>
      <c r="FYA559" s="31"/>
      <c r="FYB559" s="31"/>
      <c r="FYC559" s="31"/>
      <c r="FYD559" s="31"/>
      <c r="FYE559" s="31"/>
      <c r="FYF559" s="31"/>
      <c r="FYG559" s="31"/>
      <c r="FYH559" s="31"/>
      <c r="FYI559" s="31"/>
      <c r="FYJ559" s="31"/>
      <c r="FYK559" s="31"/>
      <c r="FYL559" s="31"/>
      <c r="FYM559" s="31"/>
      <c r="FYN559" s="31"/>
      <c r="FYO559" s="31"/>
      <c r="FYP559" s="31"/>
      <c r="FYQ559" s="31"/>
      <c r="FYR559" s="31"/>
      <c r="FYS559" s="31"/>
      <c r="FYT559" s="31"/>
      <c r="FYU559" s="31"/>
      <c r="FYV559" s="31"/>
      <c r="FYW559" s="31"/>
      <c r="FYX559" s="31"/>
      <c r="FYY559" s="31"/>
      <c r="FYZ559" s="31"/>
      <c r="FZA559" s="31"/>
      <c r="FZB559" s="31"/>
      <c r="FZC559" s="31"/>
      <c r="FZD559" s="31"/>
      <c r="FZE559" s="31"/>
      <c r="FZF559" s="31"/>
      <c r="FZG559" s="31"/>
      <c r="FZH559" s="31"/>
      <c r="FZI559" s="31"/>
      <c r="FZJ559" s="31"/>
      <c r="FZK559" s="31"/>
      <c r="FZL559" s="31"/>
      <c r="FZM559" s="31"/>
      <c r="FZN559" s="31"/>
      <c r="FZO559" s="31"/>
      <c r="FZP559" s="31"/>
      <c r="FZQ559" s="31"/>
      <c r="FZR559" s="31"/>
      <c r="FZS559" s="31"/>
      <c r="FZT559" s="31"/>
      <c r="FZU559" s="31"/>
      <c r="FZV559" s="31"/>
      <c r="FZW559" s="31"/>
      <c r="FZX559" s="31"/>
      <c r="FZY559" s="31"/>
      <c r="FZZ559" s="31"/>
      <c r="GAA559" s="31"/>
      <c r="GAB559" s="31"/>
      <c r="GAC559" s="31"/>
      <c r="GAD559" s="31"/>
      <c r="GAE559" s="31"/>
      <c r="GAF559" s="31"/>
      <c r="GAG559" s="31"/>
      <c r="GAH559" s="31"/>
      <c r="GAI559" s="31"/>
      <c r="GAJ559" s="31"/>
      <c r="GAK559" s="31"/>
      <c r="GAL559" s="31"/>
      <c r="GAM559" s="31"/>
      <c r="GAN559" s="31"/>
      <c r="GAO559" s="31"/>
      <c r="GAP559" s="31"/>
      <c r="GAQ559" s="31"/>
      <c r="GAR559" s="31"/>
      <c r="GAS559" s="31"/>
      <c r="GAT559" s="31"/>
      <c r="GAU559" s="31"/>
      <c r="GAV559" s="31"/>
      <c r="GAW559" s="31"/>
      <c r="GAX559" s="31"/>
      <c r="GAY559" s="31"/>
      <c r="GAZ559" s="31"/>
      <c r="GBA559" s="31"/>
      <c r="GBB559" s="31"/>
      <c r="GBC559" s="31"/>
      <c r="GBD559" s="31"/>
      <c r="GBE559" s="31"/>
      <c r="GBF559" s="31"/>
      <c r="GBG559" s="31"/>
      <c r="GBH559" s="31"/>
      <c r="GBI559" s="31"/>
      <c r="GBJ559" s="31"/>
      <c r="GBK559" s="31"/>
      <c r="GBL559" s="31"/>
      <c r="GBM559" s="31"/>
      <c r="GBN559" s="31"/>
      <c r="GBO559" s="31"/>
      <c r="GBP559" s="31"/>
      <c r="GBQ559" s="31"/>
      <c r="GBR559" s="31"/>
      <c r="GBS559" s="31"/>
      <c r="GBT559" s="31"/>
      <c r="GBU559" s="31"/>
      <c r="GBV559" s="31"/>
      <c r="GBW559" s="31"/>
      <c r="GBX559" s="31"/>
      <c r="GBY559" s="31"/>
      <c r="GBZ559" s="31"/>
      <c r="GCA559" s="31"/>
      <c r="GCB559" s="31"/>
      <c r="GCC559" s="31"/>
      <c r="GCD559" s="31"/>
      <c r="GCE559" s="31"/>
      <c r="GCF559" s="31"/>
      <c r="GCG559" s="31"/>
      <c r="GCH559" s="31"/>
      <c r="GCI559" s="31"/>
      <c r="GCJ559" s="31"/>
      <c r="GCK559" s="31"/>
      <c r="GCL559" s="31"/>
      <c r="GCM559" s="31"/>
      <c r="GCN559" s="31"/>
      <c r="GCO559" s="31"/>
      <c r="GCP559" s="31"/>
      <c r="GCQ559" s="31"/>
      <c r="GCR559" s="31"/>
      <c r="GCS559" s="31"/>
      <c r="GCT559" s="31"/>
      <c r="GCU559" s="31"/>
      <c r="GCV559" s="31"/>
      <c r="GCW559" s="31"/>
      <c r="GCX559" s="31"/>
      <c r="GCY559" s="31"/>
      <c r="GCZ559" s="31"/>
      <c r="GDA559" s="31"/>
      <c r="GDB559" s="31"/>
      <c r="GDC559" s="31"/>
      <c r="GDD559" s="31"/>
      <c r="GDE559" s="31"/>
      <c r="GDF559" s="31"/>
      <c r="GDG559" s="31"/>
      <c r="GDH559" s="31"/>
      <c r="GDI559" s="31"/>
      <c r="GDJ559" s="31"/>
      <c r="GDK559" s="31"/>
      <c r="GDL559" s="31"/>
      <c r="GDM559" s="31"/>
      <c r="GDN559" s="31"/>
      <c r="GDO559" s="31"/>
      <c r="GDP559" s="31"/>
      <c r="GDQ559" s="31"/>
      <c r="GDR559" s="31"/>
      <c r="GDS559" s="31"/>
      <c r="GDT559" s="31"/>
      <c r="GDU559" s="31"/>
      <c r="GDV559" s="31"/>
      <c r="GDW559" s="31"/>
      <c r="GDX559" s="31"/>
      <c r="GDY559" s="31"/>
      <c r="GDZ559" s="31"/>
      <c r="GEA559" s="31"/>
      <c r="GEB559" s="31"/>
      <c r="GEC559" s="31"/>
      <c r="GED559" s="31"/>
      <c r="GEE559" s="31"/>
      <c r="GEF559" s="31"/>
      <c r="GEG559" s="31"/>
      <c r="GEH559" s="31"/>
      <c r="GEI559" s="31"/>
      <c r="GEJ559" s="31"/>
      <c r="GEK559" s="31"/>
      <c r="GEL559" s="31"/>
      <c r="GEM559" s="31"/>
      <c r="GEN559" s="31"/>
      <c r="GEO559" s="31"/>
      <c r="GEP559" s="31"/>
      <c r="GEQ559" s="31"/>
      <c r="GER559" s="31"/>
      <c r="GES559" s="31"/>
      <c r="GET559" s="31"/>
      <c r="GEU559" s="31"/>
      <c r="GEV559" s="31"/>
      <c r="GEW559" s="31"/>
      <c r="GEX559" s="31"/>
      <c r="GEY559" s="31"/>
      <c r="GEZ559" s="31"/>
      <c r="GFA559" s="31"/>
      <c r="GFB559" s="31"/>
      <c r="GFC559" s="31"/>
      <c r="GFD559" s="31"/>
      <c r="GFE559" s="31"/>
      <c r="GFF559" s="31"/>
      <c r="GFG559" s="31"/>
      <c r="GFH559" s="31"/>
      <c r="GFI559" s="31"/>
      <c r="GFJ559" s="31"/>
      <c r="GFK559" s="31"/>
      <c r="GFL559" s="31"/>
      <c r="GFM559" s="31"/>
      <c r="GFN559" s="31"/>
      <c r="GFO559" s="31"/>
      <c r="GFP559" s="31"/>
      <c r="GFQ559" s="31"/>
      <c r="GFR559" s="31"/>
      <c r="GFS559" s="31"/>
      <c r="GFT559" s="31"/>
      <c r="GFU559" s="31"/>
      <c r="GFV559" s="31"/>
      <c r="GFW559" s="31"/>
      <c r="GFX559" s="31"/>
      <c r="GFY559" s="31"/>
      <c r="GFZ559" s="31"/>
      <c r="GGA559" s="31"/>
      <c r="GGB559" s="31"/>
      <c r="GGC559" s="31"/>
      <c r="GGD559" s="31"/>
      <c r="GGE559" s="31"/>
      <c r="GGF559" s="31"/>
      <c r="GGG559" s="31"/>
      <c r="GGH559" s="31"/>
      <c r="GGI559" s="31"/>
      <c r="GGJ559" s="31"/>
      <c r="GGK559" s="31"/>
      <c r="GGL559" s="31"/>
      <c r="GGM559" s="31"/>
      <c r="GGN559" s="31"/>
      <c r="GGO559" s="31"/>
      <c r="GGP559" s="31"/>
      <c r="GGQ559" s="31"/>
      <c r="GGR559" s="31"/>
      <c r="GGS559" s="31"/>
      <c r="GGT559" s="31"/>
      <c r="GGU559" s="31"/>
      <c r="GGV559" s="31"/>
      <c r="GGW559" s="31"/>
      <c r="GGX559" s="31"/>
      <c r="GGY559" s="31"/>
      <c r="GGZ559" s="31"/>
      <c r="GHA559" s="31"/>
      <c r="GHB559" s="31"/>
      <c r="GHC559" s="31"/>
      <c r="GHD559" s="31"/>
      <c r="GHE559" s="31"/>
      <c r="GHF559" s="31"/>
      <c r="GHG559" s="31"/>
      <c r="GHH559" s="31"/>
      <c r="GHI559" s="31"/>
      <c r="GHJ559" s="31"/>
      <c r="GHK559" s="31"/>
      <c r="GHL559" s="31"/>
      <c r="GHM559" s="31"/>
      <c r="GHN559" s="31"/>
      <c r="GHO559" s="31"/>
      <c r="GHP559" s="31"/>
      <c r="GHQ559" s="31"/>
      <c r="GHR559" s="31"/>
      <c r="GHS559" s="31"/>
      <c r="GHT559" s="31"/>
      <c r="GHU559" s="31"/>
      <c r="GHV559" s="31"/>
      <c r="GHW559" s="31"/>
      <c r="GHX559" s="31"/>
      <c r="GHY559" s="31"/>
      <c r="GHZ559" s="31"/>
      <c r="GIA559" s="31"/>
      <c r="GIB559" s="31"/>
      <c r="GIC559" s="31"/>
      <c r="GID559" s="31"/>
      <c r="GIE559" s="31"/>
      <c r="GIF559" s="31"/>
      <c r="GIG559" s="31"/>
      <c r="GIH559" s="31"/>
      <c r="GII559" s="31"/>
      <c r="GIJ559" s="31"/>
      <c r="GIK559" s="31"/>
      <c r="GIL559" s="31"/>
      <c r="GIM559" s="31"/>
      <c r="GIN559" s="31"/>
      <c r="GIO559" s="31"/>
      <c r="GIP559" s="31"/>
      <c r="GIQ559" s="31"/>
      <c r="GIR559" s="31"/>
      <c r="GIS559" s="31"/>
      <c r="GIT559" s="31"/>
      <c r="GIU559" s="31"/>
      <c r="GIV559" s="31"/>
      <c r="GIW559" s="31"/>
      <c r="GIX559" s="31"/>
      <c r="GIY559" s="31"/>
      <c r="GIZ559" s="31"/>
      <c r="GJA559" s="31"/>
      <c r="GJB559" s="31"/>
      <c r="GJC559" s="31"/>
      <c r="GJD559" s="31"/>
      <c r="GJE559" s="31"/>
      <c r="GJF559" s="31"/>
      <c r="GJG559" s="31"/>
      <c r="GJH559" s="31"/>
      <c r="GJI559" s="31"/>
      <c r="GJJ559" s="31"/>
      <c r="GJK559" s="31"/>
      <c r="GJL559" s="31"/>
      <c r="GJM559" s="31"/>
      <c r="GJN559" s="31"/>
      <c r="GJO559" s="31"/>
      <c r="GJP559" s="31"/>
      <c r="GJQ559" s="31"/>
      <c r="GJR559" s="31"/>
      <c r="GJS559" s="31"/>
      <c r="GJT559" s="31"/>
      <c r="GJU559" s="31"/>
      <c r="GJV559" s="31"/>
      <c r="GJW559" s="31"/>
      <c r="GJX559" s="31"/>
      <c r="GJY559" s="31"/>
      <c r="GJZ559" s="31"/>
      <c r="GKA559" s="31"/>
      <c r="GKB559" s="31"/>
      <c r="GKC559" s="31"/>
      <c r="GKD559" s="31"/>
      <c r="GKE559" s="31"/>
      <c r="GKF559" s="31"/>
      <c r="GKG559" s="31"/>
      <c r="GKH559" s="31"/>
      <c r="GKI559" s="31"/>
      <c r="GKJ559" s="31"/>
      <c r="GKK559" s="31"/>
      <c r="GKL559" s="31"/>
      <c r="GKM559" s="31"/>
      <c r="GKN559" s="31"/>
      <c r="GKO559" s="31"/>
      <c r="GKP559" s="31"/>
      <c r="GKQ559" s="31"/>
      <c r="GKR559" s="31"/>
      <c r="GKS559" s="31"/>
      <c r="GKT559" s="31"/>
      <c r="GKU559" s="31"/>
      <c r="GKV559" s="31"/>
      <c r="GKW559" s="31"/>
      <c r="GKX559" s="31"/>
      <c r="GKY559" s="31"/>
      <c r="GKZ559" s="31"/>
      <c r="GLA559" s="31"/>
      <c r="GLB559" s="31"/>
      <c r="GLC559" s="31"/>
      <c r="GLD559" s="31"/>
      <c r="GLE559" s="31"/>
      <c r="GLF559" s="31"/>
      <c r="GLG559" s="31"/>
      <c r="GLH559" s="31"/>
      <c r="GLI559" s="31"/>
      <c r="GLJ559" s="31"/>
      <c r="GLK559" s="31"/>
      <c r="GLL559" s="31"/>
      <c r="GLM559" s="31"/>
      <c r="GLN559" s="31"/>
      <c r="GLO559" s="31"/>
      <c r="GLP559" s="31"/>
      <c r="GLQ559" s="31"/>
      <c r="GLR559" s="31"/>
      <c r="GLS559" s="31"/>
      <c r="GLT559" s="31"/>
      <c r="GLU559" s="31"/>
      <c r="GLV559" s="31"/>
      <c r="GLW559" s="31"/>
      <c r="GLX559" s="31"/>
      <c r="GLY559" s="31"/>
      <c r="GLZ559" s="31"/>
      <c r="GMA559" s="31"/>
      <c r="GMB559" s="31"/>
      <c r="GMC559" s="31"/>
      <c r="GMD559" s="31"/>
      <c r="GME559" s="31"/>
      <c r="GMF559" s="31"/>
      <c r="GMG559" s="31"/>
      <c r="GMH559" s="31"/>
      <c r="GMI559" s="31"/>
      <c r="GMJ559" s="31"/>
      <c r="GMK559" s="31"/>
      <c r="GML559" s="31"/>
      <c r="GMM559" s="31"/>
      <c r="GMN559" s="31"/>
      <c r="GMO559" s="31"/>
      <c r="GMP559" s="31"/>
      <c r="GMQ559" s="31"/>
      <c r="GMR559" s="31"/>
      <c r="GMS559" s="31"/>
      <c r="GMT559" s="31"/>
      <c r="GMU559" s="31"/>
      <c r="GMV559" s="31"/>
      <c r="GMW559" s="31"/>
      <c r="GMX559" s="31"/>
      <c r="GMY559" s="31"/>
      <c r="GMZ559" s="31"/>
      <c r="GNA559" s="31"/>
      <c r="GNB559" s="31"/>
      <c r="GNC559" s="31"/>
      <c r="GND559" s="31"/>
      <c r="GNE559" s="31"/>
      <c r="GNF559" s="31"/>
      <c r="GNG559" s="31"/>
      <c r="GNH559" s="31"/>
      <c r="GNI559" s="31"/>
      <c r="GNJ559" s="31"/>
      <c r="GNK559" s="31"/>
      <c r="GNL559" s="31"/>
      <c r="GNM559" s="31"/>
      <c r="GNN559" s="31"/>
      <c r="GNO559" s="31"/>
      <c r="GNP559" s="31"/>
      <c r="GNQ559" s="31"/>
      <c r="GNR559" s="31"/>
      <c r="GNS559" s="31"/>
      <c r="GNT559" s="31"/>
      <c r="GNU559" s="31"/>
      <c r="GNV559" s="31"/>
      <c r="GNW559" s="31"/>
      <c r="GNX559" s="31"/>
      <c r="GNY559" s="31"/>
      <c r="GNZ559" s="31"/>
      <c r="GOA559" s="31"/>
      <c r="GOB559" s="31"/>
      <c r="GOC559" s="31"/>
      <c r="GOD559" s="31"/>
      <c r="GOE559" s="31"/>
      <c r="GOF559" s="31"/>
      <c r="GOG559" s="31"/>
      <c r="GOH559" s="31"/>
      <c r="GOI559" s="31"/>
      <c r="GOJ559" s="31"/>
      <c r="GOK559" s="31"/>
      <c r="GOL559" s="31"/>
      <c r="GOM559" s="31"/>
      <c r="GON559" s="31"/>
      <c r="GOO559" s="31"/>
      <c r="GOP559" s="31"/>
      <c r="GOQ559" s="31"/>
      <c r="GOR559" s="31"/>
      <c r="GOS559" s="31"/>
      <c r="GOT559" s="31"/>
      <c r="GOU559" s="31"/>
      <c r="GOV559" s="31"/>
      <c r="GOW559" s="31"/>
      <c r="GOX559" s="31"/>
      <c r="GOY559" s="31"/>
      <c r="GOZ559" s="31"/>
      <c r="GPA559" s="31"/>
      <c r="GPB559" s="31"/>
      <c r="GPC559" s="31"/>
      <c r="GPD559" s="31"/>
      <c r="GPE559" s="31"/>
      <c r="GPF559" s="31"/>
      <c r="GPG559" s="31"/>
      <c r="GPH559" s="31"/>
      <c r="GPI559" s="31"/>
      <c r="GPJ559" s="31"/>
      <c r="GPK559" s="31"/>
      <c r="GPL559" s="31"/>
      <c r="GPM559" s="31"/>
      <c r="GPN559" s="31"/>
      <c r="GPO559" s="31"/>
      <c r="GPP559" s="31"/>
      <c r="GPQ559" s="31"/>
      <c r="GPR559" s="31"/>
      <c r="GPS559" s="31"/>
      <c r="GPT559" s="31"/>
      <c r="GPU559" s="31"/>
      <c r="GPV559" s="31"/>
      <c r="GPW559" s="31"/>
      <c r="GPX559" s="31"/>
      <c r="GPY559" s="31"/>
      <c r="GPZ559" s="31"/>
      <c r="GQA559" s="31"/>
      <c r="GQB559" s="31"/>
      <c r="GQC559" s="31"/>
      <c r="GQD559" s="31"/>
      <c r="GQE559" s="31"/>
      <c r="GQF559" s="31"/>
      <c r="GQG559" s="31"/>
      <c r="GQH559" s="31"/>
      <c r="GQI559" s="31"/>
      <c r="GQJ559" s="31"/>
      <c r="GQK559" s="31"/>
      <c r="GQL559" s="31"/>
      <c r="GQM559" s="31"/>
      <c r="GQN559" s="31"/>
      <c r="GQO559" s="31"/>
      <c r="GQP559" s="31"/>
      <c r="GQQ559" s="31"/>
      <c r="GQR559" s="31"/>
      <c r="GQS559" s="31"/>
      <c r="GQT559" s="31"/>
      <c r="GQU559" s="31"/>
      <c r="GQV559" s="31"/>
      <c r="GQW559" s="31"/>
      <c r="GQX559" s="31"/>
      <c r="GQY559" s="31"/>
      <c r="GQZ559" s="31"/>
      <c r="GRA559" s="31"/>
      <c r="GRB559" s="31"/>
      <c r="GRC559" s="31"/>
      <c r="GRD559" s="31"/>
      <c r="GRE559" s="31"/>
      <c r="GRF559" s="31"/>
      <c r="GRG559" s="31"/>
      <c r="GRH559" s="31"/>
      <c r="GRI559" s="31"/>
      <c r="GRJ559" s="31"/>
      <c r="GRK559" s="31"/>
      <c r="GRL559" s="31"/>
      <c r="GRM559" s="31"/>
      <c r="GRN559" s="31"/>
      <c r="GRO559" s="31"/>
      <c r="GRP559" s="31"/>
      <c r="GRQ559" s="31"/>
      <c r="GRR559" s="31"/>
      <c r="GRS559" s="31"/>
      <c r="GRT559" s="31"/>
      <c r="GRU559" s="31"/>
      <c r="GRV559" s="31"/>
      <c r="GRW559" s="31"/>
      <c r="GRX559" s="31"/>
      <c r="GRY559" s="31"/>
      <c r="GRZ559" s="31"/>
      <c r="GSA559" s="31"/>
      <c r="GSB559" s="31"/>
      <c r="GSC559" s="31"/>
      <c r="GSD559" s="31"/>
      <c r="GSE559" s="31"/>
      <c r="GSF559" s="31"/>
      <c r="GSG559" s="31"/>
      <c r="GSH559" s="31"/>
      <c r="GSI559" s="31"/>
      <c r="GSJ559" s="31"/>
      <c r="GSK559" s="31"/>
      <c r="GSL559" s="31"/>
      <c r="GSM559" s="31"/>
      <c r="GSN559" s="31"/>
      <c r="GSO559" s="31"/>
      <c r="GSP559" s="31"/>
      <c r="GSQ559" s="31"/>
      <c r="GSR559" s="31"/>
      <c r="GSS559" s="31"/>
      <c r="GST559" s="31"/>
      <c r="GSU559" s="31"/>
      <c r="GSV559" s="31"/>
      <c r="GSW559" s="31"/>
      <c r="GSX559" s="31"/>
      <c r="GSY559" s="31"/>
      <c r="GSZ559" s="31"/>
      <c r="GTA559" s="31"/>
      <c r="GTB559" s="31"/>
      <c r="GTC559" s="31"/>
      <c r="GTD559" s="31"/>
      <c r="GTE559" s="31"/>
      <c r="GTF559" s="31"/>
      <c r="GTG559" s="31"/>
      <c r="GTH559" s="31"/>
      <c r="GTI559" s="31"/>
      <c r="GTJ559" s="31"/>
      <c r="GTK559" s="31"/>
      <c r="GTL559" s="31"/>
      <c r="GTM559" s="31"/>
      <c r="GTN559" s="31"/>
      <c r="GTO559" s="31"/>
      <c r="GTP559" s="31"/>
      <c r="GTQ559" s="31"/>
      <c r="GTR559" s="31"/>
      <c r="GTS559" s="31"/>
      <c r="GTT559" s="31"/>
      <c r="GTU559" s="31"/>
      <c r="GTV559" s="31"/>
      <c r="GTW559" s="31"/>
      <c r="GTX559" s="31"/>
      <c r="GTY559" s="31"/>
      <c r="GTZ559" s="31"/>
      <c r="GUA559" s="31"/>
      <c r="GUB559" s="31"/>
      <c r="GUC559" s="31"/>
      <c r="GUD559" s="31"/>
      <c r="GUE559" s="31"/>
      <c r="GUF559" s="31"/>
      <c r="GUG559" s="31"/>
      <c r="GUH559" s="31"/>
      <c r="GUI559" s="31"/>
      <c r="GUJ559" s="31"/>
      <c r="GUK559" s="31"/>
      <c r="GUL559" s="31"/>
      <c r="GUM559" s="31"/>
      <c r="GUN559" s="31"/>
      <c r="GUO559" s="31"/>
      <c r="GUP559" s="31"/>
      <c r="GUQ559" s="31"/>
      <c r="GUR559" s="31"/>
      <c r="GUS559" s="31"/>
      <c r="GUT559" s="31"/>
      <c r="GUU559" s="31"/>
      <c r="GUV559" s="31"/>
      <c r="GUW559" s="31"/>
      <c r="GUX559" s="31"/>
      <c r="GUY559" s="31"/>
      <c r="GUZ559" s="31"/>
      <c r="GVA559" s="31"/>
      <c r="GVB559" s="31"/>
      <c r="GVC559" s="31"/>
      <c r="GVD559" s="31"/>
      <c r="GVE559" s="31"/>
      <c r="GVF559" s="31"/>
      <c r="GVG559" s="31"/>
      <c r="GVH559" s="31"/>
      <c r="GVI559" s="31"/>
      <c r="GVJ559" s="31"/>
      <c r="GVK559" s="31"/>
      <c r="GVL559" s="31"/>
      <c r="GVM559" s="31"/>
      <c r="GVN559" s="31"/>
      <c r="GVO559" s="31"/>
      <c r="GVP559" s="31"/>
      <c r="GVQ559" s="31"/>
      <c r="GVR559" s="31"/>
      <c r="GVS559" s="31"/>
      <c r="GVT559" s="31"/>
      <c r="GVU559" s="31"/>
      <c r="GVV559" s="31"/>
      <c r="GVW559" s="31"/>
      <c r="GVX559" s="31"/>
      <c r="GVY559" s="31"/>
      <c r="GVZ559" s="31"/>
      <c r="GWA559" s="31"/>
      <c r="GWB559" s="31"/>
      <c r="GWC559" s="31"/>
      <c r="GWD559" s="31"/>
      <c r="GWE559" s="31"/>
      <c r="GWF559" s="31"/>
      <c r="GWG559" s="31"/>
      <c r="GWH559" s="31"/>
      <c r="GWI559" s="31"/>
      <c r="GWJ559" s="31"/>
      <c r="GWK559" s="31"/>
      <c r="GWL559" s="31"/>
      <c r="GWM559" s="31"/>
      <c r="GWN559" s="31"/>
      <c r="GWO559" s="31"/>
      <c r="GWP559" s="31"/>
      <c r="GWQ559" s="31"/>
      <c r="GWR559" s="31"/>
      <c r="GWS559" s="31"/>
      <c r="GWT559" s="31"/>
      <c r="GWU559" s="31"/>
      <c r="GWV559" s="31"/>
      <c r="GWW559" s="31"/>
      <c r="GWX559" s="31"/>
      <c r="GWY559" s="31"/>
      <c r="GWZ559" s="31"/>
      <c r="GXA559" s="31"/>
      <c r="GXB559" s="31"/>
      <c r="GXC559" s="31"/>
      <c r="GXD559" s="31"/>
      <c r="GXE559" s="31"/>
      <c r="GXF559" s="31"/>
      <c r="GXG559" s="31"/>
      <c r="GXH559" s="31"/>
      <c r="GXI559" s="31"/>
      <c r="GXJ559" s="31"/>
      <c r="GXK559" s="31"/>
      <c r="GXL559" s="31"/>
      <c r="GXM559" s="31"/>
      <c r="GXN559" s="31"/>
      <c r="GXO559" s="31"/>
      <c r="GXP559" s="31"/>
      <c r="GXQ559" s="31"/>
      <c r="GXR559" s="31"/>
      <c r="GXS559" s="31"/>
      <c r="GXT559" s="31"/>
      <c r="GXU559" s="31"/>
      <c r="GXV559" s="31"/>
      <c r="GXW559" s="31"/>
      <c r="GXX559" s="31"/>
      <c r="GXY559" s="31"/>
      <c r="GXZ559" s="31"/>
      <c r="GYA559" s="31"/>
      <c r="GYB559" s="31"/>
      <c r="GYC559" s="31"/>
      <c r="GYD559" s="31"/>
      <c r="GYE559" s="31"/>
      <c r="GYF559" s="31"/>
      <c r="GYG559" s="31"/>
      <c r="GYH559" s="31"/>
      <c r="GYI559" s="31"/>
      <c r="GYJ559" s="31"/>
      <c r="GYK559" s="31"/>
      <c r="GYL559" s="31"/>
      <c r="GYM559" s="31"/>
      <c r="GYN559" s="31"/>
      <c r="GYO559" s="31"/>
      <c r="GYP559" s="31"/>
      <c r="GYQ559" s="31"/>
      <c r="GYR559" s="31"/>
      <c r="GYS559" s="31"/>
      <c r="GYT559" s="31"/>
      <c r="GYU559" s="31"/>
      <c r="GYV559" s="31"/>
      <c r="GYW559" s="31"/>
      <c r="GYX559" s="31"/>
      <c r="GYY559" s="31"/>
      <c r="GYZ559" s="31"/>
      <c r="GZA559" s="31"/>
      <c r="GZB559" s="31"/>
      <c r="GZC559" s="31"/>
      <c r="GZD559" s="31"/>
      <c r="GZE559" s="31"/>
      <c r="GZF559" s="31"/>
      <c r="GZG559" s="31"/>
      <c r="GZH559" s="31"/>
      <c r="GZI559" s="31"/>
      <c r="GZJ559" s="31"/>
      <c r="GZK559" s="31"/>
      <c r="GZL559" s="31"/>
      <c r="GZM559" s="31"/>
      <c r="GZN559" s="31"/>
      <c r="GZO559" s="31"/>
      <c r="GZP559" s="31"/>
      <c r="GZQ559" s="31"/>
      <c r="GZR559" s="31"/>
      <c r="GZS559" s="31"/>
      <c r="GZT559" s="31"/>
      <c r="GZU559" s="31"/>
      <c r="GZV559" s="31"/>
      <c r="GZW559" s="31"/>
      <c r="GZX559" s="31"/>
      <c r="GZY559" s="31"/>
      <c r="GZZ559" s="31"/>
      <c r="HAA559" s="31"/>
      <c r="HAB559" s="31"/>
      <c r="HAC559" s="31"/>
      <c r="HAD559" s="31"/>
      <c r="HAE559" s="31"/>
      <c r="HAF559" s="31"/>
      <c r="HAG559" s="31"/>
      <c r="HAH559" s="31"/>
      <c r="HAI559" s="31"/>
      <c r="HAJ559" s="31"/>
      <c r="HAK559" s="31"/>
      <c r="HAL559" s="31"/>
      <c r="HAM559" s="31"/>
      <c r="HAN559" s="31"/>
      <c r="HAO559" s="31"/>
      <c r="HAP559" s="31"/>
      <c r="HAQ559" s="31"/>
      <c r="HAR559" s="31"/>
      <c r="HAS559" s="31"/>
      <c r="HAT559" s="31"/>
      <c r="HAU559" s="31"/>
      <c r="HAV559" s="31"/>
      <c r="HAW559" s="31"/>
      <c r="HAX559" s="31"/>
      <c r="HAY559" s="31"/>
      <c r="HAZ559" s="31"/>
      <c r="HBA559" s="31"/>
      <c r="HBB559" s="31"/>
      <c r="HBC559" s="31"/>
      <c r="HBD559" s="31"/>
      <c r="HBE559" s="31"/>
      <c r="HBF559" s="31"/>
      <c r="HBG559" s="31"/>
      <c r="HBH559" s="31"/>
      <c r="HBI559" s="31"/>
      <c r="HBJ559" s="31"/>
      <c r="HBK559" s="31"/>
      <c r="HBL559" s="31"/>
      <c r="HBM559" s="31"/>
      <c r="HBN559" s="31"/>
      <c r="HBO559" s="31"/>
      <c r="HBP559" s="31"/>
      <c r="HBQ559" s="31"/>
      <c r="HBR559" s="31"/>
      <c r="HBS559" s="31"/>
      <c r="HBT559" s="31"/>
      <c r="HBU559" s="31"/>
      <c r="HBV559" s="31"/>
      <c r="HBW559" s="31"/>
      <c r="HBX559" s="31"/>
      <c r="HBY559" s="31"/>
      <c r="HBZ559" s="31"/>
      <c r="HCA559" s="31"/>
      <c r="HCB559" s="31"/>
      <c r="HCC559" s="31"/>
      <c r="HCD559" s="31"/>
      <c r="HCE559" s="31"/>
      <c r="HCF559" s="31"/>
      <c r="HCG559" s="31"/>
      <c r="HCH559" s="31"/>
      <c r="HCI559" s="31"/>
      <c r="HCJ559" s="31"/>
      <c r="HCK559" s="31"/>
      <c r="HCL559" s="31"/>
      <c r="HCM559" s="31"/>
      <c r="HCN559" s="31"/>
      <c r="HCO559" s="31"/>
      <c r="HCP559" s="31"/>
      <c r="HCQ559" s="31"/>
      <c r="HCR559" s="31"/>
      <c r="HCS559" s="31"/>
      <c r="HCT559" s="31"/>
      <c r="HCU559" s="31"/>
      <c r="HCV559" s="31"/>
      <c r="HCW559" s="31"/>
      <c r="HCX559" s="31"/>
      <c r="HCY559" s="31"/>
      <c r="HCZ559" s="31"/>
      <c r="HDA559" s="31"/>
      <c r="HDB559" s="31"/>
      <c r="HDC559" s="31"/>
      <c r="HDD559" s="31"/>
      <c r="HDE559" s="31"/>
      <c r="HDF559" s="31"/>
      <c r="HDG559" s="31"/>
      <c r="HDH559" s="31"/>
      <c r="HDI559" s="31"/>
      <c r="HDJ559" s="31"/>
      <c r="HDK559" s="31"/>
      <c r="HDL559" s="31"/>
      <c r="HDM559" s="31"/>
      <c r="HDN559" s="31"/>
      <c r="HDO559" s="31"/>
      <c r="HDP559" s="31"/>
      <c r="HDQ559" s="31"/>
      <c r="HDR559" s="31"/>
      <c r="HDS559" s="31"/>
      <c r="HDT559" s="31"/>
      <c r="HDU559" s="31"/>
      <c r="HDV559" s="31"/>
      <c r="HDW559" s="31"/>
      <c r="HDX559" s="31"/>
      <c r="HDY559" s="31"/>
      <c r="HDZ559" s="31"/>
      <c r="HEA559" s="31"/>
      <c r="HEB559" s="31"/>
      <c r="HEC559" s="31"/>
      <c r="HED559" s="31"/>
      <c r="HEE559" s="31"/>
      <c r="HEF559" s="31"/>
      <c r="HEG559" s="31"/>
      <c r="HEH559" s="31"/>
      <c r="HEI559" s="31"/>
      <c r="HEJ559" s="31"/>
      <c r="HEK559" s="31"/>
      <c r="HEL559" s="31"/>
      <c r="HEM559" s="31"/>
      <c r="HEN559" s="31"/>
      <c r="HEO559" s="31"/>
      <c r="HEP559" s="31"/>
      <c r="HEQ559" s="31"/>
      <c r="HER559" s="31"/>
      <c r="HES559" s="31"/>
      <c r="HET559" s="31"/>
      <c r="HEU559" s="31"/>
      <c r="HEV559" s="31"/>
      <c r="HEW559" s="31"/>
      <c r="HEX559" s="31"/>
      <c r="HEY559" s="31"/>
      <c r="HEZ559" s="31"/>
      <c r="HFA559" s="31"/>
      <c r="HFB559" s="31"/>
      <c r="HFC559" s="31"/>
      <c r="HFD559" s="31"/>
      <c r="HFE559" s="31"/>
      <c r="HFF559" s="31"/>
      <c r="HFG559" s="31"/>
      <c r="HFH559" s="31"/>
      <c r="HFI559" s="31"/>
      <c r="HFJ559" s="31"/>
      <c r="HFK559" s="31"/>
      <c r="HFL559" s="31"/>
      <c r="HFM559" s="31"/>
      <c r="HFN559" s="31"/>
      <c r="HFO559" s="31"/>
      <c r="HFP559" s="31"/>
      <c r="HFQ559" s="31"/>
      <c r="HFR559" s="31"/>
      <c r="HFS559" s="31"/>
      <c r="HFT559" s="31"/>
      <c r="HFU559" s="31"/>
      <c r="HFV559" s="31"/>
      <c r="HFW559" s="31"/>
      <c r="HFX559" s="31"/>
      <c r="HFY559" s="31"/>
      <c r="HFZ559" s="31"/>
      <c r="HGA559" s="31"/>
      <c r="HGB559" s="31"/>
      <c r="HGC559" s="31"/>
      <c r="HGD559" s="31"/>
      <c r="HGE559" s="31"/>
      <c r="HGF559" s="31"/>
      <c r="HGG559" s="31"/>
      <c r="HGH559" s="31"/>
      <c r="HGI559" s="31"/>
      <c r="HGJ559" s="31"/>
      <c r="HGK559" s="31"/>
      <c r="HGL559" s="31"/>
      <c r="HGM559" s="31"/>
      <c r="HGN559" s="31"/>
      <c r="HGO559" s="31"/>
      <c r="HGP559" s="31"/>
      <c r="HGQ559" s="31"/>
      <c r="HGR559" s="31"/>
      <c r="HGS559" s="31"/>
      <c r="HGT559" s="31"/>
      <c r="HGU559" s="31"/>
      <c r="HGV559" s="31"/>
      <c r="HGW559" s="31"/>
      <c r="HGX559" s="31"/>
      <c r="HGY559" s="31"/>
      <c r="HGZ559" s="31"/>
      <c r="HHA559" s="31"/>
      <c r="HHB559" s="31"/>
      <c r="HHC559" s="31"/>
      <c r="HHD559" s="31"/>
      <c r="HHE559" s="31"/>
      <c r="HHF559" s="31"/>
      <c r="HHG559" s="31"/>
      <c r="HHH559" s="31"/>
      <c r="HHI559" s="31"/>
      <c r="HHJ559" s="31"/>
      <c r="HHK559" s="31"/>
      <c r="HHL559" s="31"/>
      <c r="HHM559" s="31"/>
      <c r="HHN559" s="31"/>
      <c r="HHO559" s="31"/>
      <c r="HHP559" s="31"/>
      <c r="HHQ559" s="31"/>
      <c r="HHR559" s="31"/>
      <c r="HHS559" s="31"/>
      <c r="HHT559" s="31"/>
      <c r="HHU559" s="31"/>
      <c r="HHV559" s="31"/>
      <c r="HHW559" s="31"/>
      <c r="HHX559" s="31"/>
      <c r="HHY559" s="31"/>
      <c r="HHZ559" s="31"/>
      <c r="HIA559" s="31"/>
      <c r="HIB559" s="31"/>
      <c r="HIC559" s="31"/>
      <c r="HID559" s="31"/>
      <c r="HIE559" s="31"/>
      <c r="HIF559" s="31"/>
      <c r="HIG559" s="31"/>
      <c r="HIH559" s="31"/>
      <c r="HII559" s="31"/>
      <c r="HIJ559" s="31"/>
      <c r="HIK559" s="31"/>
      <c r="HIL559" s="31"/>
      <c r="HIM559" s="31"/>
      <c r="HIN559" s="31"/>
      <c r="HIO559" s="31"/>
      <c r="HIP559" s="31"/>
      <c r="HIQ559" s="31"/>
      <c r="HIR559" s="31"/>
      <c r="HIS559" s="31"/>
      <c r="HIT559" s="31"/>
      <c r="HIU559" s="31"/>
      <c r="HIV559" s="31"/>
      <c r="HIW559" s="31"/>
      <c r="HIX559" s="31"/>
      <c r="HIY559" s="31"/>
      <c r="HIZ559" s="31"/>
      <c r="HJA559" s="31"/>
      <c r="HJB559" s="31"/>
      <c r="HJC559" s="31"/>
      <c r="HJD559" s="31"/>
      <c r="HJE559" s="31"/>
      <c r="HJF559" s="31"/>
      <c r="HJG559" s="31"/>
      <c r="HJH559" s="31"/>
      <c r="HJI559" s="31"/>
      <c r="HJJ559" s="31"/>
      <c r="HJK559" s="31"/>
      <c r="HJL559" s="31"/>
      <c r="HJM559" s="31"/>
      <c r="HJN559" s="31"/>
      <c r="HJO559" s="31"/>
      <c r="HJP559" s="31"/>
      <c r="HJQ559" s="31"/>
      <c r="HJR559" s="31"/>
      <c r="HJS559" s="31"/>
      <c r="HJT559" s="31"/>
      <c r="HJU559" s="31"/>
      <c r="HJV559" s="31"/>
      <c r="HJW559" s="31"/>
      <c r="HJX559" s="31"/>
      <c r="HJY559" s="31"/>
      <c r="HJZ559" s="31"/>
      <c r="HKA559" s="31"/>
      <c r="HKB559" s="31"/>
      <c r="HKC559" s="31"/>
      <c r="HKD559" s="31"/>
      <c r="HKE559" s="31"/>
      <c r="HKF559" s="31"/>
      <c r="HKG559" s="31"/>
      <c r="HKH559" s="31"/>
      <c r="HKI559" s="31"/>
      <c r="HKJ559" s="31"/>
      <c r="HKK559" s="31"/>
      <c r="HKL559" s="31"/>
      <c r="HKM559" s="31"/>
      <c r="HKN559" s="31"/>
      <c r="HKO559" s="31"/>
      <c r="HKP559" s="31"/>
      <c r="HKQ559" s="31"/>
      <c r="HKR559" s="31"/>
      <c r="HKS559" s="31"/>
      <c r="HKT559" s="31"/>
      <c r="HKU559" s="31"/>
      <c r="HKV559" s="31"/>
      <c r="HKW559" s="31"/>
      <c r="HKX559" s="31"/>
      <c r="HKY559" s="31"/>
      <c r="HKZ559" s="31"/>
      <c r="HLA559" s="31"/>
      <c r="HLB559" s="31"/>
      <c r="HLC559" s="31"/>
      <c r="HLD559" s="31"/>
      <c r="HLE559" s="31"/>
      <c r="HLF559" s="31"/>
      <c r="HLG559" s="31"/>
      <c r="HLH559" s="31"/>
      <c r="HLI559" s="31"/>
      <c r="HLJ559" s="31"/>
      <c r="HLK559" s="31"/>
      <c r="HLL559" s="31"/>
      <c r="HLM559" s="31"/>
      <c r="HLN559" s="31"/>
      <c r="HLO559" s="31"/>
      <c r="HLP559" s="31"/>
      <c r="HLQ559" s="31"/>
      <c r="HLR559" s="31"/>
      <c r="HLS559" s="31"/>
      <c r="HLT559" s="31"/>
      <c r="HLU559" s="31"/>
      <c r="HLV559" s="31"/>
      <c r="HLW559" s="31"/>
      <c r="HLX559" s="31"/>
      <c r="HLY559" s="31"/>
      <c r="HLZ559" s="31"/>
      <c r="HMA559" s="31"/>
      <c r="HMB559" s="31"/>
      <c r="HMC559" s="31"/>
      <c r="HMD559" s="31"/>
      <c r="HME559" s="31"/>
      <c r="HMF559" s="31"/>
      <c r="HMG559" s="31"/>
      <c r="HMH559" s="31"/>
      <c r="HMI559" s="31"/>
      <c r="HMJ559" s="31"/>
      <c r="HMK559" s="31"/>
      <c r="HML559" s="31"/>
      <c r="HMM559" s="31"/>
      <c r="HMN559" s="31"/>
      <c r="HMO559" s="31"/>
      <c r="HMP559" s="31"/>
      <c r="HMQ559" s="31"/>
      <c r="HMR559" s="31"/>
      <c r="HMS559" s="31"/>
      <c r="HMT559" s="31"/>
      <c r="HMU559" s="31"/>
      <c r="HMV559" s="31"/>
      <c r="HMW559" s="31"/>
      <c r="HMX559" s="31"/>
      <c r="HMY559" s="31"/>
      <c r="HMZ559" s="31"/>
      <c r="HNA559" s="31"/>
      <c r="HNB559" s="31"/>
      <c r="HNC559" s="31"/>
      <c r="HND559" s="31"/>
      <c r="HNE559" s="31"/>
      <c r="HNF559" s="31"/>
      <c r="HNG559" s="31"/>
      <c r="HNH559" s="31"/>
      <c r="HNI559" s="31"/>
      <c r="HNJ559" s="31"/>
      <c r="HNK559" s="31"/>
      <c r="HNL559" s="31"/>
      <c r="HNM559" s="31"/>
      <c r="HNN559" s="31"/>
      <c r="HNO559" s="31"/>
      <c r="HNP559" s="31"/>
      <c r="HNQ559" s="31"/>
      <c r="HNR559" s="31"/>
      <c r="HNS559" s="31"/>
      <c r="HNT559" s="31"/>
      <c r="HNU559" s="31"/>
      <c r="HNV559" s="31"/>
      <c r="HNW559" s="31"/>
      <c r="HNX559" s="31"/>
      <c r="HNY559" s="31"/>
      <c r="HNZ559" s="31"/>
      <c r="HOA559" s="31"/>
      <c r="HOB559" s="31"/>
      <c r="HOC559" s="31"/>
      <c r="HOD559" s="31"/>
      <c r="HOE559" s="31"/>
      <c r="HOF559" s="31"/>
      <c r="HOG559" s="31"/>
      <c r="HOH559" s="31"/>
      <c r="HOI559" s="31"/>
      <c r="HOJ559" s="31"/>
      <c r="HOK559" s="31"/>
      <c r="HOL559" s="31"/>
      <c r="HOM559" s="31"/>
      <c r="HON559" s="31"/>
      <c r="HOO559" s="31"/>
      <c r="HOP559" s="31"/>
      <c r="HOQ559" s="31"/>
      <c r="HOR559" s="31"/>
      <c r="HOS559" s="31"/>
      <c r="HOT559" s="31"/>
      <c r="HOU559" s="31"/>
      <c r="HOV559" s="31"/>
      <c r="HOW559" s="31"/>
      <c r="HOX559" s="31"/>
      <c r="HOY559" s="31"/>
      <c r="HOZ559" s="31"/>
      <c r="HPA559" s="31"/>
      <c r="HPB559" s="31"/>
      <c r="HPC559" s="31"/>
      <c r="HPD559" s="31"/>
      <c r="HPE559" s="31"/>
      <c r="HPF559" s="31"/>
      <c r="HPG559" s="31"/>
      <c r="HPH559" s="31"/>
      <c r="HPI559" s="31"/>
      <c r="HPJ559" s="31"/>
      <c r="HPK559" s="31"/>
      <c r="HPL559" s="31"/>
      <c r="HPM559" s="31"/>
      <c r="HPN559" s="31"/>
      <c r="HPO559" s="31"/>
      <c r="HPP559" s="31"/>
      <c r="HPQ559" s="31"/>
      <c r="HPR559" s="31"/>
      <c r="HPS559" s="31"/>
      <c r="HPT559" s="31"/>
      <c r="HPU559" s="31"/>
      <c r="HPV559" s="31"/>
      <c r="HPW559" s="31"/>
      <c r="HPX559" s="31"/>
      <c r="HPY559" s="31"/>
      <c r="HPZ559" s="31"/>
      <c r="HQA559" s="31"/>
      <c r="HQB559" s="31"/>
      <c r="HQC559" s="31"/>
      <c r="HQD559" s="31"/>
      <c r="HQE559" s="31"/>
      <c r="HQF559" s="31"/>
      <c r="HQG559" s="31"/>
      <c r="HQH559" s="31"/>
      <c r="HQI559" s="31"/>
      <c r="HQJ559" s="31"/>
      <c r="HQK559" s="31"/>
      <c r="HQL559" s="31"/>
      <c r="HQM559" s="31"/>
      <c r="HQN559" s="31"/>
      <c r="HQO559" s="31"/>
      <c r="HQP559" s="31"/>
      <c r="HQQ559" s="31"/>
      <c r="HQR559" s="31"/>
      <c r="HQS559" s="31"/>
      <c r="HQT559" s="31"/>
      <c r="HQU559" s="31"/>
      <c r="HQV559" s="31"/>
      <c r="HQW559" s="31"/>
      <c r="HQX559" s="31"/>
      <c r="HQY559" s="31"/>
      <c r="HQZ559" s="31"/>
      <c r="HRA559" s="31"/>
      <c r="HRB559" s="31"/>
      <c r="HRC559" s="31"/>
      <c r="HRD559" s="31"/>
      <c r="HRE559" s="31"/>
      <c r="HRF559" s="31"/>
      <c r="HRG559" s="31"/>
      <c r="HRH559" s="31"/>
      <c r="HRI559" s="31"/>
      <c r="HRJ559" s="31"/>
      <c r="HRK559" s="31"/>
      <c r="HRL559" s="31"/>
      <c r="HRM559" s="31"/>
      <c r="HRN559" s="31"/>
      <c r="HRO559" s="31"/>
      <c r="HRP559" s="31"/>
      <c r="HRQ559" s="31"/>
      <c r="HRR559" s="31"/>
      <c r="HRS559" s="31"/>
      <c r="HRT559" s="31"/>
      <c r="HRU559" s="31"/>
      <c r="HRV559" s="31"/>
      <c r="HRW559" s="31"/>
      <c r="HRX559" s="31"/>
      <c r="HRY559" s="31"/>
      <c r="HRZ559" s="31"/>
      <c r="HSA559" s="31"/>
      <c r="HSB559" s="31"/>
      <c r="HSC559" s="31"/>
      <c r="HSD559" s="31"/>
      <c r="HSE559" s="31"/>
      <c r="HSF559" s="31"/>
      <c r="HSG559" s="31"/>
      <c r="HSH559" s="31"/>
      <c r="HSI559" s="31"/>
      <c r="HSJ559" s="31"/>
      <c r="HSK559" s="31"/>
      <c r="HSL559" s="31"/>
      <c r="HSM559" s="31"/>
      <c r="HSN559" s="31"/>
      <c r="HSO559" s="31"/>
      <c r="HSP559" s="31"/>
      <c r="HSQ559" s="31"/>
      <c r="HSR559" s="31"/>
      <c r="HSS559" s="31"/>
      <c r="HST559" s="31"/>
      <c r="HSU559" s="31"/>
      <c r="HSV559" s="31"/>
      <c r="HSW559" s="31"/>
      <c r="HSX559" s="31"/>
      <c r="HSY559" s="31"/>
      <c r="HSZ559" s="31"/>
      <c r="HTA559" s="31"/>
      <c r="HTB559" s="31"/>
      <c r="HTC559" s="31"/>
      <c r="HTD559" s="31"/>
      <c r="HTE559" s="31"/>
      <c r="HTF559" s="31"/>
      <c r="HTG559" s="31"/>
      <c r="HTH559" s="31"/>
      <c r="HTI559" s="31"/>
      <c r="HTJ559" s="31"/>
      <c r="HTK559" s="31"/>
      <c r="HTL559" s="31"/>
      <c r="HTM559" s="31"/>
      <c r="HTN559" s="31"/>
      <c r="HTO559" s="31"/>
      <c r="HTP559" s="31"/>
      <c r="HTQ559" s="31"/>
      <c r="HTR559" s="31"/>
      <c r="HTS559" s="31"/>
      <c r="HTT559" s="31"/>
      <c r="HTU559" s="31"/>
      <c r="HTV559" s="31"/>
      <c r="HTW559" s="31"/>
      <c r="HTX559" s="31"/>
      <c r="HTY559" s="31"/>
      <c r="HTZ559" s="31"/>
      <c r="HUA559" s="31"/>
      <c r="HUB559" s="31"/>
      <c r="HUC559" s="31"/>
      <c r="HUD559" s="31"/>
      <c r="HUE559" s="31"/>
      <c r="HUF559" s="31"/>
      <c r="HUG559" s="31"/>
      <c r="HUH559" s="31"/>
      <c r="HUI559" s="31"/>
      <c r="HUJ559" s="31"/>
      <c r="HUK559" s="31"/>
      <c r="HUL559" s="31"/>
      <c r="HUM559" s="31"/>
      <c r="HUN559" s="31"/>
      <c r="HUO559" s="31"/>
      <c r="HUP559" s="31"/>
      <c r="HUQ559" s="31"/>
      <c r="HUR559" s="31"/>
      <c r="HUS559" s="31"/>
      <c r="HUT559" s="31"/>
      <c r="HUU559" s="31"/>
      <c r="HUV559" s="31"/>
      <c r="HUW559" s="31"/>
      <c r="HUX559" s="31"/>
      <c r="HUY559" s="31"/>
      <c r="HUZ559" s="31"/>
      <c r="HVA559" s="31"/>
      <c r="HVB559" s="31"/>
      <c r="HVC559" s="31"/>
      <c r="HVD559" s="31"/>
      <c r="HVE559" s="31"/>
      <c r="HVF559" s="31"/>
      <c r="HVG559" s="31"/>
      <c r="HVH559" s="31"/>
      <c r="HVI559" s="31"/>
      <c r="HVJ559" s="31"/>
      <c r="HVK559" s="31"/>
      <c r="HVL559" s="31"/>
      <c r="HVM559" s="31"/>
      <c r="HVN559" s="31"/>
      <c r="HVO559" s="31"/>
      <c r="HVP559" s="31"/>
      <c r="HVQ559" s="31"/>
      <c r="HVR559" s="31"/>
      <c r="HVS559" s="31"/>
      <c r="HVT559" s="31"/>
      <c r="HVU559" s="31"/>
      <c r="HVV559" s="31"/>
      <c r="HVW559" s="31"/>
      <c r="HVX559" s="31"/>
      <c r="HVY559" s="31"/>
      <c r="HVZ559" s="31"/>
      <c r="HWA559" s="31"/>
      <c r="HWB559" s="31"/>
      <c r="HWC559" s="31"/>
      <c r="HWD559" s="31"/>
      <c r="HWE559" s="31"/>
      <c r="HWF559" s="31"/>
      <c r="HWG559" s="31"/>
      <c r="HWH559" s="31"/>
      <c r="HWI559" s="31"/>
      <c r="HWJ559" s="31"/>
      <c r="HWK559" s="31"/>
      <c r="HWL559" s="31"/>
      <c r="HWM559" s="31"/>
      <c r="HWN559" s="31"/>
      <c r="HWO559" s="31"/>
      <c r="HWP559" s="31"/>
      <c r="HWQ559" s="31"/>
      <c r="HWR559" s="31"/>
      <c r="HWS559" s="31"/>
      <c r="HWT559" s="31"/>
      <c r="HWU559" s="31"/>
      <c r="HWV559" s="31"/>
      <c r="HWW559" s="31"/>
      <c r="HWX559" s="31"/>
      <c r="HWY559" s="31"/>
      <c r="HWZ559" s="31"/>
      <c r="HXA559" s="31"/>
      <c r="HXB559" s="31"/>
      <c r="HXC559" s="31"/>
      <c r="HXD559" s="31"/>
      <c r="HXE559" s="31"/>
      <c r="HXF559" s="31"/>
      <c r="HXG559" s="31"/>
      <c r="HXH559" s="31"/>
      <c r="HXI559" s="31"/>
      <c r="HXJ559" s="31"/>
      <c r="HXK559" s="31"/>
      <c r="HXL559" s="31"/>
      <c r="HXM559" s="31"/>
      <c r="HXN559" s="31"/>
      <c r="HXO559" s="31"/>
      <c r="HXP559" s="31"/>
      <c r="HXQ559" s="31"/>
      <c r="HXR559" s="31"/>
      <c r="HXS559" s="31"/>
      <c r="HXT559" s="31"/>
      <c r="HXU559" s="31"/>
      <c r="HXV559" s="31"/>
      <c r="HXW559" s="31"/>
      <c r="HXX559" s="31"/>
      <c r="HXY559" s="31"/>
      <c r="HXZ559" s="31"/>
      <c r="HYA559" s="31"/>
      <c r="HYB559" s="31"/>
      <c r="HYC559" s="31"/>
      <c r="HYD559" s="31"/>
      <c r="HYE559" s="31"/>
      <c r="HYF559" s="31"/>
      <c r="HYG559" s="31"/>
      <c r="HYH559" s="31"/>
      <c r="HYI559" s="31"/>
      <c r="HYJ559" s="31"/>
      <c r="HYK559" s="31"/>
      <c r="HYL559" s="31"/>
      <c r="HYM559" s="31"/>
      <c r="HYN559" s="31"/>
      <c r="HYO559" s="31"/>
      <c r="HYP559" s="31"/>
      <c r="HYQ559" s="31"/>
      <c r="HYR559" s="31"/>
      <c r="HYS559" s="31"/>
      <c r="HYT559" s="31"/>
      <c r="HYU559" s="31"/>
      <c r="HYV559" s="31"/>
      <c r="HYW559" s="31"/>
      <c r="HYX559" s="31"/>
      <c r="HYY559" s="31"/>
      <c r="HYZ559" s="31"/>
      <c r="HZA559" s="31"/>
      <c r="HZB559" s="31"/>
      <c r="HZC559" s="31"/>
      <c r="HZD559" s="31"/>
      <c r="HZE559" s="31"/>
      <c r="HZF559" s="31"/>
      <c r="HZG559" s="31"/>
      <c r="HZH559" s="31"/>
      <c r="HZI559" s="31"/>
      <c r="HZJ559" s="31"/>
      <c r="HZK559" s="31"/>
      <c r="HZL559" s="31"/>
      <c r="HZM559" s="31"/>
      <c r="HZN559" s="31"/>
      <c r="HZO559" s="31"/>
      <c r="HZP559" s="31"/>
      <c r="HZQ559" s="31"/>
      <c r="HZR559" s="31"/>
      <c r="HZS559" s="31"/>
      <c r="HZT559" s="31"/>
      <c r="HZU559" s="31"/>
      <c r="HZV559" s="31"/>
      <c r="HZW559" s="31"/>
      <c r="HZX559" s="31"/>
      <c r="HZY559" s="31"/>
      <c r="HZZ559" s="31"/>
      <c r="IAA559" s="31"/>
      <c r="IAB559" s="31"/>
      <c r="IAC559" s="31"/>
      <c r="IAD559" s="31"/>
      <c r="IAE559" s="31"/>
      <c r="IAF559" s="31"/>
      <c r="IAG559" s="31"/>
      <c r="IAH559" s="31"/>
      <c r="IAI559" s="31"/>
      <c r="IAJ559" s="31"/>
      <c r="IAK559" s="31"/>
      <c r="IAL559" s="31"/>
      <c r="IAM559" s="31"/>
      <c r="IAN559" s="31"/>
      <c r="IAO559" s="31"/>
      <c r="IAP559" s="31"/>
      <c r="IAQ559" s="31"/>
      <c r="IAR559" s="31"/>
      <c r="IAS559" s="31"/>
      <c r="IAT559" s="31"/>
      <c r="IAU559" s="31"/>
      <c r="IAV559" s="31"/>
      <c r="IAW559" s="31"/>
      <c r="IAX559" s="31"/>
      <c r="IAY559" s="31"/>
      <c r="IAZ559" s="31"/>
      <c r="IBA559" s="31"/>
      <c r="IBB559" s="31"/>
      <c r="IBC559" s="31"/>
      <c r="IBD559" s="31"/>
      <c r="IBE559" s="31"/>
      <c r="IBF559" s="31"/>
      <c r="IBG559" s="31"/>
      <c r="IBH559" s="31"/>
      <c r="IBI559" s="31"/>
      <c r="IBJ559" s="31"/>
      <c r="IBK559" s="31"/>
      <c r="IBL559" s="31"/>
      <c r="IBM559" s="31"/>
      <c r="IBN559" s="31"/>
      <c r="IBO559" s="31"/>
      <c r="IBP559" s="31"/>
      <c r="IBQ559" s="31"/>
      <c r="IBR559" s="31"/>
      <c r="IBS559" s="31"/>
      <c r="IBT559" s="31"/>
      <c r="IBU559" s="31"/>
      <c r="IBV559" s="31"/>
      <c r="IBW559" s="31"/>
      <c r="IBX559" s="31"/>
      <c r="IBY559" s="31"/>
      <c r="IBZ559" s="31"/>
      <c r="ICA559" s="31"/>
      <c r="ICB559" s="31"/>
      <c r="ICC559" s="31"/>
      <c r="ICD559" s="31"/>
      <c r="ICE559" s="31"/>
      <c r="ICF559" s="31"/>
      <c r="ICG559" s="31"/>
      <c r="ICH559" s="31"/>
      <c r="ICI559" s="31"/>
      <c r="ICJ559" s="31"/>
      <c r="ICK559" s="31"/>
      <c r="ICL559" s="31"/>
      <c r="ICM559" s="31"/>
      <c r="ICN559" s="31"/>
      <c r="ICO559" s="31"/>
      <c r="ICP559" s="31"/>
      <c r="ICQ559" s="31"/>
      <c r="ICR559" s="31"/>
      <c r="ICS559" s="31"/>
      <c r="ICT559" s="31"/>
      <c r="ICU559" s="31"/>
      <c r="ICV559" s="31"/>
      <c r="ICW559" s="31"/>
      <c r="ICX559" s="31"/>
      <c r="ICY559" s="31"/>
      <c r="ICZ559" s="31"/>
      <c r="IDA559" s="31"/>
      <c r="IDB559" s="31"/>
      <c r="IDC559" s="31"/>
      <c r="IDD559" s="31"/>
      <c r="IDE559" s="31"/>
      <c r="IDF559" s="31"/>
      <c r="IDG559" s="31"/>
      <c r="IDH559" s="31"/>
      <c r="IDI559" s="31"/>
      <c r="IDJ559" s="31"/>
      <c r="IDK559" s="31"/>
      <c r="IDL559" s="31"/>
      <c r="IDM559" s="31"/>
      <c r="IDN559" s="31"/>
      <c r="IDO559" s="31"/>
      <c r="IDP559" s="31"/>
      <c r="IDQ559" s="31"/>
      <c r="IDR559" s="31"/>
      <c r="IDS559" s="31"/>
      <c r="IDT559" s="31"/>
      <c r="IDU559" s="31"/>
      <c r="IDV559" s="31"/>
      <c r="IDW559" s="31"/>
      <c r="IDX559" s="31"/>
      <c r="IDY559" s="31"/>
      <c r="IDZ559" s="31"/>
      <c r="IEA559" s="31"/>
      <c r="IEB559" s="31"/>
      <c r="IEC559" s="31"/>
      <c r="IED559" s="31"/>
      <c r="IEE559" s="31"/>
      <c r="IEF559" s="31"/>
      <c r="IEG559" s="31"/>
      <c r="IEH559" s="31"/>
      <c r="IEI559" s="31"/>
      <c r="IEJ559" s="31"/>
      <c r="IEK559" s="31"/>
      <c r="IEL559" s="31"/>
      <c r="IEM559" s="31"/>
      <c r="IEN559" s="31"/>
      <c r="IEO559" s="31"/>
      <c r="IEP559" s="31"/>
      <c r="IEQ559" s="31"/>
      <c r="IER559" s="31"/>
      <c r="IES559" s="31"/>
      <c r="IET559" s="31"/>
      <c r="IEU559" s="31"/>
      <c r="IEV559" s="31"/>
      <c r="IEW559" s="31"/>
      <c r="IEX559" s="31"/>
      <c r="IEY559" s="31"/>
      <c r="IEZ559" s="31"/>
      <c r="IFA559" s="31"/>
      <c r="IFB559" s="31"/>
      <c r="IFC559" s="31"/>
      <c r="IFD559" s="31"/>
      <c r="IFE559" s="31"/>
      <c r="IFF559" s="31"/>
      <c r="IFG559" s="31"/>
      <c r="IFH559" s="31"/>
      <c r="IFI559" s="31"/>
      <c r="IFJ559" s="31"/>
      <c r="IFK559" s="31"/>
      <c r="IFL559" s="31"/>
      <c r="IFM559" s="31"/>
      <c r="IFN559" s="31"/>
      <c r="IFO559" s="31"/>
      <c r="IFP559" s="31"/>
      <c r="IFQ559" s="31"/>
      <c r="IFR559" s="31"/>
      <c r="IFS559" s="31"/>
      <c r="IFT559" s="31"/>
      <c r="IFU559" s="31"/>
      <c r="IFV559" s="31"/>
      <c r="IFW559" s="31"/>
      <c r="IFX559" s="31"/>
      <c r="IFY559" s="31"/>
      <c r="IFZ559" s="31"/>
      <c r="IGA559" s="31"/>
      <c r="IGB559" s="31"/>
      <c r="IGC559" s="31"/>
      <c r="IGD559" s="31"/>
      <c r="IGE559" s="31"/>
      <c r="IGF559" s="31"/>
      <c r="IGG559" s="31"/>
      <c r="IGH559" s="31"/>
      <c r="IGI559" s="31"/>
      <c r="IGJ559" s="31"/>
      <c r="IGK559" s="31"/>
      <c r="IGL559" s="31"/>
      <c r="IGM559" s="31"/>
      <c r="IGN559" s="31"/>
      <c r="IGO559" s="31"/>
      <c r="IGP559" s="31"/>
      <c r="IGQ559" s="31"/>
      <c r="IGR559" s="31"/>
      <c r="IGS559" s="31"/>
      <c r="IGT559" s="31"/>
      <c r="IGU559" s="31"/>
      <c r="IGV559" s="31"/>
      <c r="IGW559" s="31"/>
      <c r="IGX559" s="31"/>
      <c r="IGY559" s="31"/>
      <c r="IGZ559" s="31"/>
      <c r="IHA559" s="31"/>
      <c r="IHB559" s="31"/>
      <c r="IHC559" s="31"/>
      <c r="IHD559" s="31"/>
      <c r="IHE559" s="31"/>
      <c r="IHF559" s="31"/>
      <c r="IHG559" s="31"/>
      <c r="IHH559" s="31"/>
      <c r="IHI559" s="31"/>
      <c r="IHJ559" s="31"/>
      <c r="IHK559" s="31"/>
      <c r="IHL559" s="31"/>
      <c r="IHM559" s="31"/>
      <c r="IHN559" s="31"/>
      <c r="IHO559" s="31"/>
      <c r="IHP559" s="31"/>
      <c r="IHQ559" s="31"/>
      <c r="IHR559" s="31"/>
      <c r="IHS559" s="31"/>
      <c r="IHT559" s="31"/>
      <c r="IHU559" s="31"/>
      <c r="IHV559" s="31"/>
      <c r="IHW559" s="31"/>
      <c r="IHX559" s="31"/>
      <c r="IHY559" s="31"/>
      <c r="IHZ559" s="31"/>
      <c r="IIA559" s="31"/>
      <c r="IIB559" s="31"/>
      <c r="IIC559" s="31"/>
      <c r="IID559" s="31"/>
      <c r="IIE559" s="31"/>
      <c r="IIF559" s="31"/>
      <c r="IIG559" s="31"/>
      <c r="IIH559" s="31"/>
      <c r="III559" s="31"/>
      <c r="IIJ559" s="31"/>
      <c r="IIK559" s="31"/>
      <c r="IIL559" s="31"/>
      <c r="IIM559" s="31"/>
      <c r="IIN559" s="31"/>
      <c r="IIO559" s="31"/>
      <c r="IIP559" s="31"/>
      <c r="IIQ559" s="31"/>
      <c r="IIR559" s="31"/>
      <c r="IIS559" s="31"/>
      <c r="IIT559" s="31"/>
      <c r="IIU559" s="31"/>
      <c r="IIV559" s="31"/>
      <c r="IIW559" s="31"/>
      <c r="IIX559" s="31"/>
      <c r="IIY559" s="31"/>
      <c r="IIZ559" s="31"/>
      <c r="IJA559" s="31"/>
      <c r="IJB559" s="31"/>
      <c r="IJC559" s="31"/>
      <c r="IJD559" s="31"/>
      <c r="IJE559" s="31"/>
      <c r="IJF559" s="31"/>
      <c r="IJG559" s="31"/>
      <c r="IJH559" s="31"/>
      <c r="IJI559" s="31"/>
      <c r="IJJ559" s="31"/>
      <c r="IJK559" s="31"/>
      <c r="IJL559" s="31"/>
      <c r="IJM559" s="31"/>
      <c r="IJN559" s="31"/>
      <c r="IJO559" s="31"/>
      <c r="IJP559" s="31"/>
      <c r="IJQ559" s="31"/>
      <c r="IJR559" s="31"/>
      <c r="IJS559" s="31"/>
      <c r="IJT559" s="31"/>
      <c r="IJU559" s="31"/>
      <c r="IJV559" s="31"/>
      <c r="IJW559" s="31"/>
      <c r="IJX559" s="31"/>
      <c r="IJY559" s="31"/>
      <c r="IJZ559" s="31"/>
      <c r="IKA559" s="31"/>
      <c r="IKB559" s="31"/>
      <c r="IKC559" s="31"/>
      <c r="IKD559" s="31"/>
      <c r="IKE559" s="31"/>
      <c r="IKF559" s="31"/>
      <c r="IKG559" s="31"/>
      <c r="IKH559" s="31"/>
      <c r="IKI559" s="31"/>
      <c r="IKJ559" s="31"/>
      <c r="IKK559" s="31"/>
      <c r="IKL559" s="31"/>
      <c r="IKM559" s="31"/>
      <c r="IKN559" s="31"/>
      <c r="IKO559" s="31"/>
      <c r="IKP559" s="31"/>
      <c r="IKQ559" s="31"/>
      <c r="IKR559" s="31"/>
      <c r="IKS559" s="31"/>
      <c r="IKT559" s="31"/>
      <c r="IKU559" s="31"/>
      <c r="IKV559" s="31"/>
      <c r="IKW559" s="31"/>
      <c r="IKX559" s="31"/>
      <c r="IKY559" s="31"/>
      <c r="IKZ559" s="31"/>
      <c r="ILA559" s="31"/>
      <c r="ILB559" s="31"/>
      <c r="ILC559" s="31"/>
      <c r="ILD559" s="31"/>
      <c r="ILE559" s="31"/>
      <c r="ILF559" s="31"/>
      <c r="ILG559" s="31"/>
      <c r="ILH559" s="31"/>
      <c r="ILI559" s="31"/>
      <c r="ILJ559" s="31"/>
      <c r="ILK559" s="31"/>
      <c r="ILL559" s="31"/>
      <c r="ILM559" s="31"/>
      <c r="ILN559" s="31"/>
      <c r="ILO559" s="31"/>
      <c r="ILP559" s="31"/>
      <c r="ILQ559" s="31"/>
      <c r="ILR559" s="31"/>
      <c r="ILS559" s="31"/>
      <c r="ILT559" s="31"/>
      <c r="ILU559" s="31"/>
      <c r="ILV559" s="31"/>
      <c r="ILW559" s="31"/>
      <c r="ILX559" s="31"/>
      <c r="ILY559" s="31"/>
      <c r="ILZ559" s="31"/>
      <c r="IMA559" s="31"/>
      <c r="IMB559" s="31"/>
      <c r="IMC559" s="31"/>
      <c r="IMD559" s="31"/>
      <c r="IME559" s="31"/>
      <c r="IMF559" s="31"/>
      <c r="IMG559" s="31"/>
      <c r="IMH559" s="31"/>
      <c r="IMI559" s="31"/>
      <c r="IMJ559" s="31"/>
      <c r="IMK559" s="31"/>
      <c r="IML559" s="31"/>
      <c r="IMM559" s="31"/>
      <c r="IMN559" s="31"/>
      <c r="IMO559" s="31"/>
      <c r="IMP559" s="31"/>
      <c r="IMQ559" s="31"/>
      <c r="IMR559" s="31"/>
      <c r="IMS559" s="31"/>
      <c r="IMT559" s="31"/>
      <c r="IMU559" s="31"/>
      <c r="IMV559" s="31"/>
      <c r="IMW559" s="31"/>
      <c r="IMX559" s="31"/>
      <c r="IMY559" s="31"/>
      <c r="IMZ559" s="31"/>
      <c r="INA559" s="31"/>
      <c r="INB559" s="31"/>
      <c r="INC559" s="31"/>
      <c r="IND559" s="31"/>
      <c r="INE559" s="31"/>
      <c r="INF559" s="31"/>
      <c r="ING559" s="31"/>
      <c r="INH559" s="31"/>
      <c r="INI559" s="31"/>
      <c r="INJ559" s="31"/>
      <c r="INK559" s="31"/>
      <c r="INL559" s="31"/>
      <c r="INM559" s="31"/>
      <c r="INN559" s="31"/>
      <c r="INO559" s="31"/>
      <c r="INP559" s="31"/>
      <c r="INQ559" s="31"/>
      <c r="INR559" s="31"/>
      <c r="INS559" s="31"/>
      <c r="INT559" s="31"/>
      <c r="INU559" s="31"/>
      <c r="INV559" s="31"/>
      <c r="INW559" s="31"/>
      <c r="INX559" s="31"/>
      <c r="INY559" s="31"/>
      <c r="INZ559" s="31"/>
      <c r="IOA559" s="31"/>
      <c r="IOB559" s="31"/>
      <c r="IOC559" s="31"/>
      <c r="IOD559" s="31"/>
      <c r="IOE559" s="31"/>
      <c r="IOF559" s="31"/>
      <c r="IOG559" s="31"/>
      <c r="IOH559" s="31"/>
      <c r="IOI559" s="31"/>
      <c r="IOJ559" s="31"/>
      <c r="IOK559" s="31"/>
      <c r="IOL559" s="31"/>
      <c r="IOM559" s="31"/>
      <c r="ION559" s="31"/>
      <c r="IOO559" s="31"/>
      <c r="IOP559" s="31"/>
      <c r="IOQ559" s="31"/>
      <c r="IOR559" s="31"/>
      <c r="IOS559" s="31"/>
      <c r="IOT559" s="31"/>
      <c r="IOU559" s="31"/>
      <c r="IOV559" s="31"/>
      <c r="IOW559" s="31"/>
      <c r="IOX559" s="31"/>
      <c r="IOY559" s="31"/>
      <c r="IOZ559" s="31"/>
      <c r="IPA559" s="31"/>
      <c r="IPB559" s="31"/>
      <c r="IPC559" s="31"/>
      <c r="IPD559" s="31"/>
      <c r="IPE559" s="31"/>
      <c r="IPF559" s="31"/>
      <c r="IPG559" s="31"/>
      <c r="IPH559" s="31"/>
      <c r="IPI559" s="31"/>
      <c r="IPJ559" s="31"/>
      <c r="IPK559" s="31"/>
      <c r="IPL559" s="31"/>
      <c r="IPM559" s="31"/>
      <c r="IPN559" s="31"/>
      <c r="IPO559" s="31"/>
      <c r="IPP559" s="31"/>
      <c r="IPQ559" s="31"/>
      <c r="IPR559" s="31"/>
      <c r="IPS559" s="31"/>
      <c r="IPT559" s="31"/>
      <c r="IPU559" s="31"/>
      <c r="IPV559" s="31"/>
      <c r="IPW559" s="31"/>
      <c r="IPX559" s="31"/>
      <c r="IPY559" s="31"/>
      <c r="IPZ559" s="31"/>
      <c r="IQA559" s="31"/>
      <c r="IQB559" s="31"/>
      <c r="IQC559" s="31"/>
      <c r="IQD559" s="31"/>
      <c r="IQE559" s="31"/>
      <c r="IQF559" s="31"/>
      <c r="IQG559" s="31"/>
      <c r="IQH559" s="31"/>
      <c r="IQI559" s="31"/>
      <c r="IQJ559" s="31"/>
      <c r="IQK559" s="31"/>
      <c r="IQL559" s="31"/>
      <c r="IQM559" s="31"/>
      <c r="IQN559" s="31"/>
      <c r="IQO559" s="31"/>
      <c r="IQP559" s="31"/>
      <c r="IQQ559" s="31"/>
      <c r="IQR559" s="31"/>
      <c r="IQS559" s="31"/>
      <c r="IQT559" s="31"/>
      <c r="IQU559" s="31"/>
      <c r="IQV559" s="31"/>
      <c r="IQW559" s="31"/>
      <c r="IQX559" s="31"/>
      <c r="IQY559" s="31"/>
      <c r="IQZ559" s="31"/>
      <c r="IRA559" s="31"/>
      <c r="IRB559" s="31"/>
      <c r="IRC559" s="31"/>
      <c r="IRD559" s="31"/>
      <c r="IRE559" s="31"/>
      <c r="IRF559" s="31"/>
      <c r="IRG559" s="31"/>
      <c r="IRH559" s="31"/>
      <c r="IRI559" s="31"/>
      <c r="IRJ559" s="31"/>
      <c r="IRK559" s="31"/>
      <c r="IRL559" s="31"/>
      <c r="IRM559" s="31"/>
      <c r="IRN559" s="31"/>
      <c r="IRO559" s="31"/>
      <c r="IRP559" s="31"/>
      <c r="IRQ559" s="31"/>
      <c r="IRR559" s="31"/>
      <c r="IRS559" s="31"/>
      <c r="IRT559" s="31"/>
      <c r="IRU559" s="31"/>
      <c r="IRV559" s="31"/>
      <c r="IRW559" s="31"/>
      <c r="IRX559" s="31"/>
      <c r="IRY559" s="31"/>
      <c r="IRZ559" s="31"/>
      <c r="ISA559" s="31"/>
      <c r="ISB559" s="31"/>
      <c r="ISC559" s="31"/>
      <c r="ISD559" s="31"/>
      <c r="ISE559" s="31"/>
      <c r="ISF559" s="31"/>
      <c r="ISG559" s="31"/>
      <c r="ISH559" s="31"/>
      <c r="ISI559" s="31"/>
      <c r="ISJ559" s="31"/>
      <c r="ISK559" s="31"/>
      <c r="ISL559" s="31"/>
      <c r="ISM559" s="31"/>
      <c r="ISN559" s="31"/>
      <c r="ISO559" s="31"/>
      <c r="ISP559" s="31"/>
      <c r="ISQ559" s="31"/>
      <c r="ISR559" s="31"/>
      <c r="ISS559" s="31"/>
      <c r="IST559" s="31"/>
      <c r="ISU559" s="31"/>
      <c r="ISV559" s="31"/>
      <c r="ISW559" s="31"/>
      <c r="ISX559" s="31"/>
      <c r="ISY559" s="31"/>
      <c r="ISZ559" s="31"/>
      <c r="ITA559" s="31"/>
      <c r="ITB559" s="31"/>
      <c r="ITC559" s="31"/>
      <c r="ITD559" s="31"/>
      <c r="ITE559" s="31"/>
      <c r="ITF559" s="31"/>
      <c r="ITG559" s="31"/>
      <c r="ITH559" s="31"/>
      <c r="ITI559" s="31"/>
      <c r="ITJ559" s="31"/>
      <c r="ITK559" s="31"/>
      <c r="ITL559" s="31"/>
      <c r="ITM559" s="31"/>
      <c r="ITN559" s="31"/>
      <c r="ITO559" s="31"/>
      <c r="ITP559" s="31"/>
      <c r="ITQ559" s="31"/>
      <c r="ITR559" s="31"/>
      <c r="ITS559" s="31"/>
      <c r="ITT559" s="31"/>
      <c r="ITU559" s="31"/>
      <c r="ITV559" s="31"/>
      <c r="ITW559" s="31"/>
      <c r="ITX559" s="31"/>
      <c r="ITY559" s="31"/>
      <c r="ITZ559" s="31"/>
      <c r="IUA559" s="31"/>
      <c r="IUB559" s="31"/>
      <c r="IUC559" s="31"/>
      <c r="IUD559" s="31"/>
      <c r="IUE559" s="31"/>
      <c r="IUF559" s="31"/>
      <c r="IUG559" s="31"/>
      <c r="IUH559" s="31"/>
      <c r="IUI559" s="31"/>
      <c r="IUJ559" s="31"/>
      <c r="IUK559" s="31"/>
      <c r="IUL559" s="31"/>
      <c r="IUM559" s="31"/>
      <c r="IUN559" s="31"/>
      <c r="IUO559" s="31"/>
      <c r="IUP559" s="31"/>
      <c r="IUQ559" s="31"/>
      <c r="IUR559" s="31"/>
      <c r="IUS559" s="31"/>
      <c r="IUT559" s="31"/>
      <c r="IUU559" s="31"/>
      <c r="IUV559" s="31"/>
      <c r="IUW559" s="31"/>
      <c r="IUX559" s="31"/>
      <c r="IUY559" s="31"/>
      <c r="IUZ559" s="31"/>
      <c r="IVA559" s="31"/>
      <c r="IVB559" s="31"/>
      <c r="IVC559" s="31"/>
      <c r="IVD559" s="31"/>
      <c r="IVE559" s="31"/>
      <c r="IVF559" s="31"/>
      <c r="IVG559" s="31"/>
      <c r="IVH559" s="31"/>
      <c r="IVI559" s="31"/>
      <c r="IVJ559" s="31"/>
      <c r="IVK559" s="31"/>
      <c r="IVL559" s="31"/>
      <c r="IVM559" s="31"/>
      <c r="IVN559" s="31"/>
      <c r="IVO559" s="31"/>
      <c r="IVP559" s="31"/>
      <c r="IVQ559" s="31"/>
      <c r="IVR559" s="31"/>
      <c r="IVS559" s="31"/>
      <c r="IVT559" s="31"/>
      <c r="IVU559" s="31"/>
      <c r="IVV559" s="31"/>
      <c r="IVW559" s="31"/>
      <c r="IVX559" s="31"/>
      <c r="IVY559" s="31"/>
      <c r="IVZ559" s="31"/>
      <c r="IWA559" s="31"/>
      <c r="IWB559" s="31"/>
      <c r="IWC559" s="31"/>
      <c r="IWD559" s="31"/>
      <c r="IWE559" s="31"/>
      <c r="IWF559" s="31"/>
      <c r="IWG559" s="31"/>
      <c r="IWH559" s="31"/>
      <c r="IWI559" s="31"/>
      <c r="IWJ559" s="31"/>
      <c r="IWK559" s="31"/>
      <c r="IWL559" s="31"/>
      <c r="IWM559" s="31"/>
      <c r="IWN559" s="31"/>
      <c r="IWO559" s="31"/>
      <c r="IWP559" s="31"/>
      <c r="IWQ559" s="31"/>
      <c r="IWR559" s="31"/>
      <c r="IWS559" s="31"/>
      <c r="IWT559" s="31"/>
      <c r="IWU559" s="31"/>
      <c r="IWV559" s="31"/>
      <c r="IWW559" s="31"/>
      <c r="IWX559" s="31"/>
      <c r="IWY559" s="31"/>
      <c r="IWZ559" s="31"/>
      <c r="IXA559" s="31"/>
      <c r="IXB559" s="31"/>
      <c r="IXC559" s="31"/>
      <c r="IXD559" s="31"/>
      <c r="IXE559" s="31"/>
      <c r="IXF559" s="31"/>
      <c r="IXG559" s="31"/>
      <c r="IXH559" s="31"/>
      <c r="IXI559" s="31"/>
      <c r="IXJ559" s="31"/>
      <c r="IXK559" s="31"/>
      <c r="IXL559" s="31"/>
      <c r="IXM559" s="31"/>
      <c r="IXN559" s="31"/>
      <c r="IXO559" s="31"/>
      <c r="IXP559" s="31"/>
      <c r="IXQ559" s="31"/>
      <c r="IXR559" s="31"/>
      <c r="IXS559" s="31"/>
      <c r="IXT559" s="31"/>
      <c r="IXU559" s="31"/>
      <c r="IXV559" s="31"/>
      <c r="IXW559" s="31"/>
      <c r="IXX559" s="31"/>
      <c r="IXY559" s="31"/>
      <c r="IXZ559" s="31"/>
      <c r="IYA559" s="31"/>
      <c r="IYB559" s="31"/>
      <c r="IYC559" s="31"/>
      <c r="IYD559" s="31"/>
      <c r="IYE559" s="31"/>
      <c r="IYF559" s="31"/>
      <c r="IYG559" s="31"/>
      <c r="IYH559" s="31"/>
      <c r="IYI559" s="31"/>
      <c r="IYJ559" s="31"/>
      <c r="IYK559" s="31"/>
      <c r="IYL559" s="31"/>
      <c r="IYM559" s="31"/>
      <c r="IYN559" s="31"/>
      <c r="IYO559" s="31"/>
      <c r="IYP559" s="31"/>
      <c r="IYQ559" s="31"/>
      <c r="IYR559" s="31"/>
      <c r="IYS559" s="31"/>
      <c r="IYT559" s="31"/>
      <c r="IYU559" s="31"/>
      <c r="IYV559" s="31"/>
      <c r="IYW559" s="31"/>
      <c r="IYX559" s="31"/>
      <c r="IYY559" s="31"/>
      <c r="IYZ559" s="31"/>
      <c r="IZA559" s="31"/>
      <c r="IZB559" s="31"/>
      <c r="IZC559" s="31"/>
      <c r="IZD559" s="31"/>
      <c r="IZE559" s="31"/>
      <c r="IZF559" s="31"/>
      <c r="IZG559" s="31"/>
      <c r="IZH559" s="31"/>
      <c r="IZI559" s="31"/>
      <c r="IZJ559" s="31"/>
      <c r="IZK559" s="31"/>
      <c r="IZL559" s="31"/>
      <c r="IZM559" s="31"/>
      <c r="IZN559" s="31"/>
      <c r="IZO559" s="31"/>
      <c r="IZP559" s="31"/>
      <c r="IZQ559" s="31"/>
      <c r="IZR559" s="31"/>
      <c r="IZS559" s="31"/>
      <c r="IZT559" s="31"/>
      <c r="IZU559" s="31"/>
      <c r="IZV559" s="31"/>
      <c r="IZW559" s="31"/>
      <c r="IZX559" s="31"/>
      <c r="IZY559" s="31"/>
      <c r="IZZ559" s="31"/>
      <c r="JAA559" s="31"/>
      <c r="JAB559" s="31"/>
      <c r="JAC559" s="31"/>
      <c r="JAD559" s="31"/>
      <c r="JAE559" s="31"/>
      <c r="JAF559" s="31"/>
      <c r="JAG559" s="31"/>
      <c r="JAH559" s="31"/>
      <c r="JAI559" s="31"/>
      <c r="JAJ559" s="31"/>
      <c r="JAK559" s="31"/>
      <c r="JAL559" s="31"/>
      <c r="JAM559" s="31"/>
      <c r="JAN559" s="31"/>
      <c r="JAO559" s="31"/>
      <c r="JAP559" s="31"/>
      <c r="JAQ559" s="31"/>
      <c r="JAR559" s="31"/>
      <c r="JAS559" s="31"/>
      <c r="JAT559" s="31"/>
      <c r="JAU559" s="31"/>
      <c r="JAV559" s="31"/>
      <c r="JAW559" s="31"/>
      <c r="JAX559" s="31"/>
      <c r="JAY559" s="31"/>
      <c r="JAZ559" s="31"/>
      <c r="JBA559" s="31"/>
      <c r="JBB559" s="31"/>
      <c r="JBC559" s="31"/>
      <c r="JBD559" s="31"/>
      <c r="JBE559" s="31"/>
      <c r="JBF559" s="31"/>
      <c r="JBG559" s="31"/>
      <c r="JBH559" s="31"/>
      <c r="JBI559" s="31"/>
      <c r="JBJ559" s="31"/>
      <c r="JBK559" s="31"/>
      <c r="JBL559" s="31"/>
      <c r="JBM559" s="31"/>
      <c r="JBN559" s="31"/>
      <c r="JBO559" s="31"/>
      <c r="JBP559" s="31"/>
      <c r="JBQ559" s="31"/>
      <c r="JBR559" s="31"/>
      <c r="JBS559" s="31"/>
      <c r="JBT559" s="31"/>
      <c r="JBU559" s="31"/>
      <c r="JBV559" s="31"/>
      <c r="JBW559" s="31"/>
      <c r="JBX559" s="31"/>
      <c r="JBY559" s="31"/>
      <c r="JBZ559" s="31"/>
      <c r="JCA559" s="31"/>
      <c r="JCB559" s="31"/>
      <c r="JCC559" s="31"/>
      <c r="JCD559" s="31"/>
      <c r="JCE559" s="31"/>
      <c r="JCF559" s="31"/>
      <c r="JCG559" s="31"/>
      <c r="JCH559" s="31"/>
      <c r="JCI559" s="31"/>
      <c r="JCJ559" s="31"/>
      <c r="JCK559" s="31"/>
      <c r="JCL559" s="31"/>
      <c r="JCM559" s="31"/>
      <c r="JCN559" s="31"/>
      <c r="JCO559" s="31"/>
      <c r="JCP559" s="31"/>
      <c r="JCQ559" s="31"/>
      <c r="JCR559" s="31"/>
      <c r="JCS559" s="31"/>
      <c r="JCT559" s="31"/>
      <c r="JCU559" s="31"/>
      <c r="JCV559" s="31"/>
      <c r="JCW559" s="31"/>
      <c r="JCX559" s="31"/>
      <c r="JCY559" s="31"/>
      <c r="JCZ559" s="31"/>
      <c r="JDA559" s="31"/>
      <c r="JDB559" s="31"/>
      <c r="JDC559" s="31"/>
      <c r="JDD559" s="31"/>
      <c r="JDE559" s="31"/>
      <c r="JDF559" s="31"/>
      <c r="JDG559" s="31"/>
      <c r="JDH559" s="31"/>
      <c r="JDI559" s="31"/>
      <c r="JDJ559" s="31"/>
      <c r="JDK559" s="31"/>
      <c r="JDL559" s="31"/>
      <c r="JDM559" s="31"/>
      <c r="JDN559" s="31"/>
      <c r="JDO559" s="31"/>
      <c r="JDP559" s="31"/>
      <c r="JDQ559" s="31"/>
      <c r="JDR559" s="31"/>
      <c r="JDS559" s="31"/>
      <c r="JDT559" s="31"/>
      <c r="JDU559" s="31"/>
      <c r="JDV559" s="31"/>
      <c r="JDW559" s="31"/>
      <c r="JDX559" s="31"/>
      <c r="JDY559" s="31"/>
      <c r="JDZ559" s="31"/>
      <c r="JEA559" s="31"/>
      <c r="JEB559" s="31"/>
      <c r="JEC559" s="31"/>
      <c r="JED559" s="31"/>
      <c r="JEE559" s="31"/>
      <c r="JEF559" s="31"/>
      <c r="JEG559" s="31"/>
      <c r="JEH559" s="31"/>
      <c r="JEI559" s="31"/>
      <c r="JEJ559" s="31"/>
      <c r="JEK559" s="31"/>
      <c r="JEL559" s="31"/>
      <c r="JEM559" s="31"/>
      <c r="JEN559" s="31"/>
      <c r="JEO559" s="31"/>
      <c r="JEP559" s="31"/>
      <c r="JEQ559" s="31"/>
      <c r="JER559" s="31"/>
      <c r="JES559" s="31"/>
      <c r="JET559" s="31"/>
      <c r="JEU559" s="31"/>
      <c r="JEV559" s="31"/>
      <c r="JEW559" s="31"/>
      <c r="JEX559" s="31"/>
      <c r="JEY559" s="31"/>
      <c r="JEZ559" s="31"/>
      <c r="JFA559" s="31"/>
      <c r="JFB559" s="31"/>
      <c r="JFC559" s="31"/>
      <c r="JFD559" s="31"/>
      <c r="JFE559" s="31"/>
      <c r="JFF559" s="31"/>
      <c r="JFG559" s="31"/>
      <c r="JFH559" s="31"/>
      <c r="JFI559" s="31"/>
      <c r="JFJ559" s="31"/>
      <c r="JFK559" s="31"/>
      <c r="JFL559" s="31"/>
      <c r="JFM559" s="31"/>
      <c r="JFN559" s="31"/>
      <c r="JFO559" s="31"/>
      <c r="JFP559" s="31"/>
      <c r="JFQ559" s="31"/>
      <c r="JFR559" s="31"/>
      <c r="JFS559" s="31"/>
      <c r="JFT559" s="31"/>
      <c r="JFU559" s="31"/>
      <c r="JFV559" s="31"/>
      <c r="JFW559" s="31"/>
      <c r="JFX559" s="31"/>
      <c r="JFY559" s="31"/>
      <c r="JFZ559" s="31"/>
      <c r="JGA559" s="31"/>
      <c r="JGB559" s="31"/>
      <c r="JGC559" s="31"/>
      <c r="JGD559" s="31"/>
      <c r="JGE559" s="31"/>
      <c r="JGF559" s="31"/>
      <c r="JGG559" s="31"/>
      <c r="JGH559" s="31"/>
      <c r="JGI559" s="31"/>
      <c r="JGJ559" s="31"/>
      <c r="JGK559" s="31"/>
      <c r="JGL559" s="31"/>
      <c r="JGM559" s="31"/>
      <c r="JGN559" s="31"/>
      <c r="JGO559" s="31"/>
      <c r="JGP559" s="31"/>
      <c r="JGQ559" s="31"/>
      <c r="JGR559" s="31"/>
      <c r="JGS559" s="31"/>
      <c r="JGT559" s="31"/>
      <c r="JGU559" s="31"/>
      <c r="JGV559" s="31"/>
      <c r="JGW559" s="31"/>
      <c r="JGX559" s="31"/>
      <c r="JGY559" s="31"/>
      <c r="JGZ559" s="31"/>
      <c r="JHA559" s="31"/>
      <c r="JHB559" s="31"/>
      <c r="JHC559" s="31"/>
      <c r="JHD559" s="31"/>
      <c r="JHE559" s="31"/>
      <c r="JHF559" s="31"/>
      <c r="JHG559" s="31"/>
      <c r="JHH559" s="31"/>
      <c r="JHI559" s="31"/>
      <c r="JHJ559" s="31"/>
      <c r="JHK559" s="31"/>
      <c r="JHL559" s="31"/>
      <c r="JHM559" s="31"/>
      <c r="JHN559" s="31"/>
      <c r="JHO559" s="31"/>
      <c r="JHP559" s="31"/>
      <c r="JHQ559" s="31"/>
      <c r="JHR559" s="31"/>
      <c r="JHS559" s="31"/>
      <c r="JHT559" s="31"/>
      <c r="JHU559" s="31"/>
      <c r="JHV559" s="31"/>
      <c r="JHW559" s="31"/>
      <c r="JHX559" s="31"/>
      <c r="JHY559" s="31"/>
      <c r="JHZ559" s="31"/>
      <c r="JIA559" s="31"/>
      <c r="JIB559" s="31"/>
      <c r="JIC559" s="31"/>
      <c r="JID559" s="31"/>
      <c r="JIE559" s="31"/>
      <c r="JIF559" s="31"/>
      <c r="JIG559" s="31"/>
      <c r="JIH559" s="31"/>
      <c r="JII559" s="31"/>
      <c r="JIJ559" s="31"/>
      <c r="JIK559" s="31"/>
      <c r="JIL559" s="31"/>
      <c r="JIM559" s="31"/>
      <c r="JIN559" s="31"/>
      <c r="JIO559" s="31"/>
      <c r="JIP559" s="31"/>
      <c r="JIQ559" s="31"/>
      <c r="JIR559" s="31"/>
      <c r="JIS559" s="31"/>
      <c r="JIT559" s="31"/>
      <c r="JIU559" s="31"/>
      <c r="JIV559" s="31"/>
      <c r="JIW559" s="31"/>
      <c r="JIX559" s="31"/>
      <c r="JIY559" s="31"/>
      <c r="JIZ559" s="31"/>
      <c r="JJA559" s="31"/>
      <c r="JJB559" s="31"/>
      <c r="JJC559" s="31"/>
      <c r="JJD559" s="31"/>
      <c r="JJE559" s="31"/>
      <c r="JJF559" s="31"/>
      <c r="JJG559" s="31"/>
      <c r="JJH559" s="31"/>
      <c r="JJI559" s="31"/>
      <c r="JJJ559" s="31"/>
      <c r="JJK559" s="31"/>
      <c r="JJL559" s="31"/>
      <c r="JJM559" s="31"/>
      <c r="JJN559" s="31"/>
      <c r="JJO559" s="31"/>
      <c r="JJP559" s="31"/>
      <c r="JJQ559" s="31"/>
      <c r="JJR559" s="31"/>
      <c r="JJS559" s="31"/>
      <c r="JJT559" s="31"/>
      <c r="JJU559" s="31"/>
      <c r="JJV559" s="31"/>
      <c r="JJW559" s="31"/>
      <c r="JJX559" s="31"/>
      <c r="JJY559" s="31"/>
      <c r="JJZ559" s="31"/>
      <c r="JKA559" s="31"/>
      <c r="JKB559" s="31"/>
      <c r="JKC559" s="31"/>
      <c r="JKD559" s="31"/>
      <c r="JKE559" s="31"/>
      <c r="JKF559" s="31"/>
      <c r="JKG559" s="31"/>
      <c r="JKH559" s="31"/>
      <c r="JKI559" s="31"/>
      <c r="JKJ559" s="31"/>
      <c r="JKK559" s="31"/>
      <c r="JKL559" s="31"/>
      <c r="JKM559" s="31"/>
      <c r="JKN559" s="31"/>
      <c r="JKO559" s="31"/>
      <c r="JKP559" s="31"/>
      <c r="JKQ559" s="31"/>
      <c r="JKR559" s="31"/>
      <c r="JKS559" s="31"/>
      <c r="JKT559" s="31"/>
      <c r="JKU559" s="31"/>
      <c r="JKV559" s="31"/>
      <c r="JKW559" s="31"/>
      <c r="JKX559" s="31"/>
      <c r="JKY559" s="31"/>
      <c r="JKZ559" s="31"/>
      <c r="JLA559" s="31"/>
      <c r="JLB559" s="31"/>
      <c r="JLC559" s="31"/>
      <c r="JLD559" s="31"/>
      <c r="JLE559" s="31"/>
      <c r="JLF559" s="31"/>
      <c r="JLG559" s="31"/>
      <c r="JLH559" s="31"/>
      <c r="JLI559" s="31"/>
      <c r="JLJ559" s="31"/>
      <c r="JLK559" s="31"/>
      <c r="JLL559" s="31"/>
      <c r="JLM559" s="31"/>
      <c r="JLN559" s="31"/>
      <c r="JLO559" s="31"/>
      <c r="JLP559" s="31"/>
      <c r="JLQ559" s="31"/>
      <c r="JLR559" s="31"/>
      <c r="JLS559" s="31"/>
      <c r="JLT559" s="31"/>
      <c r="JLU559" s="31"/>
      <c r="JLV559" s="31"/>
      <c r="JLW559" s="31"/>
      <c r="JLX559" s="31"/>
      <c r="JLY559" s="31"/>
      <c r="JLZ559" s="31"/>
      <c r="JMA559" s="31"/>
      <c r="JMB559" s="31"/>
      <c r="JMC559" s="31"/>
      <c r="JMD559" s="31"/>
      <c r="JME559" s="31"/>
      <c r="JMF559" s="31"/>
      <c r="JMG559" s="31"/>
      <c r="JMH559" s="31"/>
      <c r="JMI559" s="31"/>
      <c r="JMJ559" s="31"/>
      <c r="JMK559" s="31"/>
      <c r="JML559" s="31"/>
      <c r="JMM559" s="31"/>
      <c r="JMN559" s="31"/>
      <c r="JMO559" s="31"/>
      <c r="JMP559" s="31"/>
      <c r="JMQ559" s="31"/>
      <c r="JMR559" s="31"/>
      <c r="JMS559" s="31"/>
      <c r="JMT559" s="31"/>
      <c r="JMU559" s="31"/>
      <c r="JMV559" s="31"/>
      <c r="JMW559" s="31"/>
      <c r="JMX559" s="31"/>
      <c r="JMY559" s="31"/>
      <c r="JMZ559" s="31"/>
      <c r="JNA559" s="31"/>
      <c r="JNB559" s="31"/>
      <c r="JNC559" s="31"/>
      <c r="JND559" s="31"/>
      <c r="JNE559" s="31"/>
      <c r="JNF559" s="31"/>
      <c r="JNG559" s="31"/>
      <c r="JNH559" s="31"/>
      <c r="JNI559" s="31"/>
      <c r="JNJ559" s="31"/>
      <c r="JNK559" s="31"/>
      <c r="JNL559" s="31"/>
      <c r="JNM559" s="31"/>
      <c r="JNN559" s="31"/>
      <c r="JNO559" s="31"/>
      <c r="JNP559" s="31"/>
      <c r="JNQ559" s="31"/>
      <c r="JNR559" s="31"/>
      <c r="JNS559" s="31"/>
      <c r="JNT559" s="31"/>
      <c r="JNU559" s="31"/>
      <c r="JNV559" s="31"/>
      <c r="JNW559" s="31"/>
      <c r="JNX559" s="31"/>
      <c r="JNY559" s="31"/>
      <c r="JNZ559" s="31"/>
      <c r="JOA559" s="31"/>
      <c r="JOB559" s="31"/>
      <c r="JOC559" s="31"/>
      <c r="JOD559" s="31"/>
      <c r="JOE559" s="31"/>
      <c r="JOF559" s="31"/>
      <c r="JOG559" s="31"/>
      <c r="JOH559" s="31"/>
      <c r="JOI559" s="31"/>
      <c r="JOJ559" s="31"/>
      <c r="JOK559" s="31"/>
      <c r="JOL559" s="31"/>
      <c r="JOM559" s="31"/>
      <c r="JON559" s="31"/>
      <c r="JOO559" s="31"/>
      <c r="JOP559" s="31"/>
      <c r="JOQ559" s="31"/>
      <c r="JOR559" s="31"/>
      <c r="JOS559" s="31"/>
      <c r="JOT559" s="31"/>
      <c r="JOU559" s="31"/>
      <c r="JOV559" s="31"/>
      <c r="JOW559" s="31"/>
      <c r="JOX559" s="31"/>
      <c r="JOY559" s="31"/>
      <c r="JOZ559" s="31"/>
      <c r="JPA559" s="31"/>
      <c r="JPB559" s="31"/>
      <c r="JPC559" s="31"/>
      <c r="JPD559" s="31"/>
      <c r="JPE559" s="31"/>
      <c r="JPF559" s="31"/>
      <c r="JPG559" s="31"/>
      <c r="JPH559" s="31"/>
      <c r="JPI559" s="31"/>
      <c r="JPJ559" s="31"/>
      <c r="JPK559" s="31"/>
      <c r="JPL559" s="31"/>
      <c r="JPM559" s="31"/>
      <c r="JPN559" s="31"/>
      <c r="JPO559" s="31"/>
      <c r="JPP559" s="31"/>
      <c r="JPQ559" s="31"/>
      <c r="JPR559" s="31"/>
      <c r="JPS559" s="31"/>
      <c r="JPT559" s="31"/>
      <c r="JPU559" s="31"/>
      <c r="JPV559" s="31"/>
      <c r="JPW559" s="31"/>
      <c r="JPX559" s="31"/>
      <c r="JPY559" s="31"/>
      <c r="JPZ559" s="31"/>
      <c r="JQA559" s="31"/>
      <c r="JQB559" s="31"/>
      <c r="JQC559" s="31"/>
      <c r="JQD559" s="31"/>
      <c r="JQE559" s="31"/>
      <c r="JQF559" s="31"/>
      <c r="JQG559" s="31"/>
      <c r="JQH559" s="31"/>
      <c r="JQI559" s="31"/>
      <c r="JQJ559" s="31"/>
      <c r="JQK559" s="31"/>
      <c r="JQL559" s="31"/>
      <c r="JQM559" s="31"/>
      <c r="JQN559" s="31"/>
      <c r="JQO559" s="31"/>
      <c r="JQP559" s="31"/>
      <c r="JQQ559" s="31"/>
      <c r="JQR559" s="31"/>
      <c r="JQS559" s="31"/>
      <c r="JQT559" s="31"/>
      <c r="JQU559" s="31"/>
      <c r="JQV559" s="31"/>
      <c r="JQW559" s="31"/>
      <c r="JQX559" s="31"/>
      <c r="JQY559" s="31"/>
      <c r="JQZ559" s="31"/>
      <c r="JRA559" s="31"/>
      <c r="JRB559" s="31"/>
      <c r="JRC559" s="31"/>
      <c r="JRD559" s="31"/>
      <c r="JRE559" s="31"/>
      <c r="JRF559" s="31"/>
      <c r="JRG559" s="31"/>
      <c r="JRH559" s="31"/>
      <c r="JRI559" s="31"/>
      <c r="JRJ559" s="31"/>
      <c r="JRK559" s="31"/>
      <c r="JRL559" s="31"/>
      <c r="JRM559" s="31"/>
      <c r="JRN559" s="31"/>
      <c r="JRO559" s="31"/>
      <c r="JRP559" s="31"/>
      <c r="JRQ559" s="31"/>
      <c r="JRR559" s="31"/>
      <c r="JRS559" s="31"/>
      <c r="JRT559" s="31"/>
      <c r="JRU559" s="31"/>
      <c r="JRV559" s="31"/>
      <c r="JRW559" s="31"/>
      <c r="JRX559" s="31"/>
      <c r="JRY559" s="31"/>
      <c r="JRZ559" s="31"/>
      <c r="JSA559" s="31"/>
      <c r="JSB559" s="31"/>
      <c r="JSC559" s="31"/>
      <c r="JSD559" s="31"/>
      <c r="JSE559" s="31"/>
      <c r="JSF559" s="31"/>
      <c r="JSG559" s="31"/>
      <c r="JSH559" s="31"/>
      <c r="JSI559" s="31"/>
      <c r="JSJ559" s="31"/>
      <c r="JSK559" s="31"/>
      <c r="JSL559" s="31"/>
      <c r="JSM559" s="31"/>
      <c r="JSN559" s="31"/>
      <c r="JSO559" s="31"/>
      <c r="JSP559" s="31"/>
      <c r="JSQ559" s="31"/>
      <c r="JSR559" s="31"/>
      <c r="JSS559" s="31"/>
      <c r="JST559" s="31"/>
      <c r="JSU559" s="31"/>
      <c r="JSV559" s="31"/>
      <c r="JSW559" s="31"/>
      <c r="JSX559" s="31"/>
      <c r="JSY559" s="31"/>
      <c r="JSZ559" s="31"/>
      <c r="JTA559" s="31"/>
      <c r="JTB559" s="31"/>
      <c r="JTC559" s="31"/>
      <c r="JTD559" s="31"/>
      <c r="JTE559" s="31"/>
      <c r="JTF559" s="31"/>
      <c r="JTG559" s="31"/>
      <c r="JTH559" s="31"/>
      <c r="JTI559" s="31"/>
      <c r="JTJ559" s="31"/>
      <c r="JTK559" s="31"/>
      <c r="JTL559" s="31"/>
      <c r="JTM559" s="31"/>
      <c r="JTN559" s="31"/>
      <c r="JTO559" s="31"/>
      <c r="JTP559" s="31"/>
      <c r="JTQ559" s="31"/>
      <c r="JTR559" s="31"/>
      <c r="JTS559" s="31"/>
      <c r="JTT559" s="31"/>
      <c r="JTU559" s="31"/>
      <c r="JTV559" s="31"/>
      <c r="JTW559" s="31"/>
      <c r="JTX559" s="31"/>
      <c r="JTY559" s="31"/>
      <c r="JTZ559" s="31"/>
      <c r="JUA559" s="31"/>
      <c r="JUB559" s="31"/>
      <c r="JUC559" s="31"/>
      <c r="JUD559" s="31"/>
      <c r="JUE559" s="31"/>
      <c r="JUF559" s="31"/>
      <c r="JUG559" s="31"/>
      <c r="JUH559" s="31"/>
      <c r="JUI559" s="31"/>
      <c r="JUJ559" s="31"/>
      <c r="JUK559" s="31"/>
      <c r="JUL559" s="31"/>
      <c r="JUM559" s="31"/>
      <c r="JUN559" s="31"/>
      <c r="JUO559" s="31"/>
      <c r="JUP559" s="31"/>
      <c r="JUQ559" s="31"/>
      <c r="JUR559" s="31"/>
      <c r="JUS559" s="31"/>
      <c r="JUT559" s="31"/>
      <c r="JUU559" s="31"/>
      <c r="JUV559" s="31"/>
      <c r="JUW559" s="31"/>
      <c r="JUX559" s="31"/>
      <c r="JUY559" s="31"/>
      <c r="JUZ559" s="31"/>
      <c r="JVA559" s="31"/>
      <c r="JVB559" s="31"/>
      <c r="JVC559" s="31"/>
      <c r="JVD559" s="31"/>
      <c r="JVE559" s="31"/>
      <c r="JVF559" s="31"/>
      <c r="JVG559" s="31"/>
      <c r="JVH559" s="31"/>
      <c r="JVI559" s="31"/>
      <c r="JVJ559" s="31"/>
      <c r="JVK559" s="31"/>
      <c r="JVL559" s="31"/>
      <c r="JVM559" s="31"/>
      <c r="JVN559" s="31"/>
      <c r="JVO559" s="31"/>
      <c r="JVP559" s="31"/>
      <c r="JVQ559" s="31"/>
      <c r="JVR559" s="31"/>
      <c r="JVS559" s="31"/>
      <c r="JVT559" s="31"/>
      <c r="JVU559" s="31"/>
      <c r="JVV559" s="31"/>
      <c r="JVW559" s="31"/>
      <c r="JVX559" s="31"/>
      <c r="JVY559" s="31"/>
      <c r="JVZ559" s="31"/>
      <c r="JWA559" s="31"/>
      <c r="JWB559" s="31"/>
      <c r="JWC559" s="31"/>
      <c r="JWD559" s="31"/>
      <c r="JWE559" s="31"/>
      <c r="JWF559" s="31"/>
      <c r="JWG559" s="31"/>
      <c r="JWH559" s="31"/>
      <c r="JWI559" s="31"/>
      <c r="JWJ559" s="31"/>
      <c r="JWK559" s="31"/>
      <c r="JWL559" s="31"/>
      <c r="JWM559" s="31"/>
      <c r="JWN559" s="31"/>
      <c r="JWO559" s="31"/>
      <c r="JWP559" s="31"/>
      <c r="JWQ559" s="31"/>
      <c r="JWR559" s="31"/>
      <c r="JWS559" s="31"/>
      <c r="JWT559" s="31"/>
      <c r="JWU559" s="31"/>
      <c r="JWV559" s="31"/>
      <c r="JWW559" s="31"/>
      <c r="JWX559" s="31"/>
      <c r="JWY559" s="31"/>
      <c r="JWZ559" s="31"/>
      <c r="JXA559" s="31"/>
      <c r="JXB559" s="31"/>
      <c r="JXC559" s="31"/>
      <c r="JXD559" s="31"/>
      <c r="JXE559" s="31"/>
      <c r="JXF559" s="31"/>
      <c r="JXG559" s="31"/>
      <c r="JXH559" s="31"/>
      <c r="JXI559" s="31"/>
      <c r="JXJ559" s="31"/>
      <c r="JXK559" s="31"/>
      <c r="JXL559" s="31"/>
      <c r="JXM559" s="31"/>
      <c r="JXN559" s="31"/>
      <c r="JXO559" s="31"/>
      <c r="JXP559" s="31"/>
      <c r="JXQ559" s="31"/>
      <c r="JXR559" s="31"/>
      <c r="JXS559" s="31"/>
      <c r="JXT559" s="31"/>
      <c r="JXU559" s="31"/>
      <c r="JXV559" s="31"/>
      <c r="JXW559" s="31"/>
      <c r="JXX559" s="31"/>
      <c r="JXY559" s="31"/>
      <c r="JXZ559" s="31"/>
      <c r="JYA559" s="31"/>
      <c r="JYB559" s="31"/>
      <c r="JYC559" s="31"/>
      <c r="JYD559" s="31"/>
      <c r="JYE559" s="31"/>
      <c r="JYF559" s="31"/>
      <c r="JYG559" s="31"/>
      <c r="JYH559" s="31"/>
      <c r="JYI559" s="31"/>
      <c r="JYJ559" s="31"/>
      <c r="JYK559" s="31"/>
      <c r="JYL559" s="31"/>
      <c r="JYM559" s="31"/>
      <c r="JYN559" s="31"/>
      <c r="JYO559" s="31"/>
      <c r="JYP559" s="31"/>
      <c r="JYQ559" s="31"/>
      <c r="JYR559" s="31"/>
      <c r="JYS559" s="31"/>
      <c r="JYT559" s="31"/>
      <c r="JYU559" s="31"/>
      <c r="JYV559" s="31"/>
      <c r="JYW559" s="31"/>
      <c r="JYX559" s="31"/>
      <c r="JYY559" s="31"/>
      <c r="JYZ559" s="31"/>
      <c r="JZA559" s="31"/>
      <c r="JZB559" s="31"/>
      <c r="JZC559" s="31"/>
      <c r="JZD559" s="31"/>
      <c r="JZE559" s="31"/>
      <c r="JZF559" s="31"/>
      <c r="JZG559" s="31"/>
      <c r="JZH559" s="31"/>
      <c r="JZI559" s="31"/>
      <c r="JZJ559" s="31"/>
      <c r="JZK559" s="31"/>
      <c r="JZL559" s="31"/>
      <c r="JZM559" s="31"/>
      <c r="JZN559" s="31"/>
      <c r="JZO559" s="31"/>
      <c r="JZP559" s="31"/>
      <c r="JZQ559" s="31"/>
      <c r="JZR559" s="31"/>
      <c r="JZS559" s="31"/>
      <c r="JZT559" s="31"/>
      <c r="JZU559" s="31"/>
      <c r="JZV559" s="31"/>
      <c r="JZW559" s="31"/>
      <c r="JZX559" s="31"/>
      <c r="JZY559" s="31"/>
      <c r="JZZ559" s="31"/>
      <c r="KAA559" s="31"/>
      <c r="KAB559" s="31"/>
      <c r="KAC559" s="31"/>
      <c r="KAD559" s="31"/>
      <c r="KAE559" s="31"/>
      <c r="KAF559" s="31"/>
      <c r="KAG559" s="31"/>
      <c r="KAH559" s="31"/>
      <c r="KAI559" s="31"/>
      <c r="KAJ559" s="31"/>
      <c r="KAK559" s="31"/>
      <c r="KAL559" s="31"/>
      <c r="KAM559" s="31"/>
      <c r="KAN559" s="31"/>
      <c r="KAO559" s="31"/>
      <c r="KAP559" s="31"/>
      <c r="KAQ559" s="31"/>
      <c r="KAR559" s="31"/>
      <c r="KAS559" s="31"/>
      <c r="KAT559" s="31"/>
      <c r="KAU559" s="31"/>
      <c r="KAV559" s="31"/>
      <c r="KAW559" s="31"/>
      <c r="KAX559" s="31"/>
      <c r="KAY559" s="31"/>
      <c r="KAZ559" s="31"/>
      <c r="KBA559" s="31"/>
      <c r="KBB559" s="31"/>
      <c r="KBC559" s="31"/>
      <c r="KBD559" s="31"/>
      <c r="KBE559" s="31"/>
      <c r="KBF559" s="31"/>
      <c r="KBG559" s="31"/>
      <c r="KBH559" s="31"/>
      <c r="KBI559" s="31"/>
      <c r="KBJ559" s="31"/>
      <c r="KBK559" s="31"/>
      <c r="KBL559" s="31"/>
      <c r="KBM559" s="31"/>
      <c r="KBN559" s="31"/>
      <c r="KBO559" s="31"/>
      <c r="KBP559" s="31"/>
      <c r="KBQ559" s="31"/>
      <c r="KBR559" s="31"/>
      <c r="KBS559" s="31"/>
      <c r="KBT559" s="31"/>
      <c r="KBU559" s="31"/>
      <c r="KBV559" s="31"/>
      <c r="KBW559" s="31"/>
      <c r="KBX559" s="31"/>
      <c r="KBY559" s="31"/>
      <c r="KBZ559" s="31"/>
      <c r="KCA559" s="31"/>
      <c r="KCB559" s="31"/>
      <c r="KCC559" s="31"/>
      <c r="KCD559" s="31"/>
      <c r="KCE559" s="31"/>
      <c r="KCF559" s="31"/>
      <c r="KCG559" s="31"/>
      <c r="KCH559" s="31"/>
      <c r="KCI559" s="31"/>
      <c r="KCJ559" s="31"/>
      <c r="KCK559" s="31"/>
      <c r="KCL559" s="31"/>
      <c r="KCM559" s="31"/>
      <c r="KCN559" s="31"/>
      <c r="KCO559" s="31"/>
      <c r="KCP559" s="31"/>
      <c r="KCQ559" s="31"/>
      <c r="KCR559" s="31"/>
      <c r="KCS559" s="31"/>
      <c r="KCT559" s="31"/>
      <c r="KCU559" s="31"/>
      <c r="KCV559" s="31"/>
      <c r="KCW559" s="31"/>
      <c r="KCX559" s="31"/>
      <c r="KCY559" s="31"/>
      <c r="KCZ559" s="31"/>
      <c r="KDA559" s="31"/>
      <c r="KDB559" s="31"/>
      <c r="KDC559" s="31"/>
      <c r="KDD559" s="31"/>
      <c r="KDE559" s="31"/>
      <c r="KDF559" s="31"/>
      <c r="KDG559" s="31"/>
      <c r="KDH559" s="31"/>
      <c r="KDI559" s="31"/>
      <c r="KDJ559" s="31"/>
      <c r="KDK559" s="31"/>
      <c r="KDL559" s="31"/>
      <c r="KDM559" s="31"/>
      <c r="KDN559" s="31"/>
      <c r="KDO559" s="31"/>
      <c r="KDP559" s="31"/>
      <c r="KDQ559" s="31"/>
      <c r="KDR559" s="31"/>
      <c r="KDS559" s="31"/>
      <c r="KDT559" s="31"/>
      <c r="KDU559" s="31"/>
      <c r="KDV559" s="31"/>
      <c r="KDW559" s="31"/>
      <c r="KDX559" s="31"/>
      <c r="KDY559" s="31"/>
      <c r="KDZ559" s="31"/>
      <c r="KEA559" s="31"/>
      <c r="KEB559" s="31"/>
      <c r="KEC559" s="31"/>
      <c r="KED559" s="31"/>
      <c r="KEE559" s="31"/>
      <c r="KEF559" s="31"/>
      <c r="KEG559" s="31"/>
      <c r="KEH559" s="31"/>
      <c r="KEI559" s="31"/>
      <c r="KEJ559" s="31"/>
      <c r="KEK559" s="31"/>
      <c r="KEL559" s="31"/>
      <c r="KEM559" s="31"/>
      <c r="KEN559" s="31"/>
      <c r="KEO559" s="31"/>
      <c r="KEP559" s="31"/>
      <c r="KEQ559" s="31"/>
      <c r="KER559" s="31"/>
      <c r="KES559" s="31"/>
      <c r="KET559" s="31"/>
      <c r="KEU559" s="31"/>
      <c r="KEV559" s="31"/>
      <c r="KEW559" s="31"/>
      <c r="KEX559" s="31"/>
      <c r="KEY559" s="31"/>
      <c r="KEZ559" s="31"/>
      <c r="KFA559" s="31"/>
      <c r="KFB559" s="31"/>
      <c r="KFC559" s="31"/>
      <c r="KFD559" s="31"/>
      <c r="KFE559" s="31"/>
      <c r="KFF559" s="31"/>
      <c r="KFG559" s="31"/>
      <c r="KFH559" s="31"/>
      <c r="KFI559" s="31"/>
      <c r="KFJ559" s="31"/>
      <c r="KFK559" s="31"/>
      <c r="KFL559" s="31"/>
      <c r="KFM559" s="31"/>
      <c r="KFN559" s="31"/>
      <c r="KFO559" s="31"/>
      <c r="KFP559" s="31"/>
      <c r="KFQ559" s="31"/>
      <c r="KFR559" s="31"/>
      <c r="KFS559" s="31"/>
      <c r="KFT559" s="31"/>
      <c r="KFU559" s="31"/>
      <c r="KFV559" s="31"/>
      <c r="KFW559" s="31"/>
      <c r="KFX559" s="31"/>
      <c r="KFY559" s="31"/>
      <c r="KFZ559" s="31"/>
      <c r="KGA559" s="31"/>
      <c r="KGB559" s="31"/>
      <c r="KGC559" s="31"/>
      <c r="KGD559" s="31"/>
      <c r="KGE559" s="31"/>
      <c r="KGF559" s="31"/>
      <c r="KGG559" s="31"/>
      <c r="KGH559" s="31"/>
      <c r="KGI559" s="31"/>
      <c r="KGJ559" s="31"/>
      <c r="KGK559" s="31"/>
      <c r="KGL559" s="31"/>
      <c r="KGM559" s="31"/>
      <c r="KGN559" s="31"/>
      <c r="KGO559" s="31"/>
      <c r="KGP559" s="31"/>
      <c r="KGQ559" s="31"/>
      <c r="KGR559" s="31"/>
      <c r="KGS559" s="31"/>
      <c r="KGT559" s="31"/>
      <c r="KGU559" s="31"/>
      <c r="KGV559" s="31"/>
      <c r="KGW559" s="31"/>
      <c r="KGX559" s="31"/>
      <c r="KGY559" s="31"/>
      <c r="KGZ559" s="31"/>
      <c r="KHA559" s="31"/>
      <c r="KHB559" s="31"/>
      <c r="KHC559" s="31"/>
      <c r="KHD559" s="31"/>
      <c r="KHE559" s="31"/>
      <c r="KHF559" s="31"/>
      <c r="KHG559" s="31"/>
      <c r="KHH559" s="31"/>
      <c r="KHI559" s="31"/>
      <c r="KHJ559" s="31"/>
      <c r="KHK559" s="31"/>
      <c r="KHL559" s="31"/>
      <c r="KHM559" s="31"/>
      <c r="KHN559" s="31"/>
      <c r="KHO559" s="31"/>
      <c r="KHP559" s="31"/>
      <c r="KHQ559" s="31"/>
      <c r="KHR559" s="31"/>
      <c r="KHS559" s="31"/>
      <c r="KHT559" s="31"/>
      <c r="KHU559" s="31"/>
      <c r="KHV559" s="31"/>
      <c r="KHW559" s="31"/>
      <c r="KHX559" s="31"/>
      <c r="KHY559" s="31"/>
      <c r="KHZ559" s="31"/>
      <c r="KIA559" s="31"/>
      <c r="KIB559" s="31"/>
      <c r="KIC559" s="31"/>
      <c r="KID559" s="31"/>
      <c r="KIE559" s="31"/>
      <c r="KIF559" s="31"/>
      <c r="KIG559" s="31"/>
      <c r="KIH559" s="31"/>
      <c r="KII559" s="31"/>
      <c r="KIJ559" s="31"/>
      <c r="KIK559" s="31"/>
      <c r="KIL559" s="31"/>
      <c r="KIM559" s="31"/>
      <c r="KIN559" s="31"/>
      <c r="KIO559" s="31"/>
      <c r="KIP559" s="31"/>
      <c r="KIQ559" s="31"/>
      <c r="KIR559" s="31"/>
      <c r="KIS559" s="31"/>
      <c r="KIT559" s="31"/>
      <c r="KIU559" s="31"/>
      <c r="KIV559" s="31"/>
      <c r="KIW559" s="31"/>
      <c r="KIX559" s="31"/>
      <c r="KIY559" s="31"/>
      <c r="KIZ559" s="31"/>
      <c r="KJA559" s="31"/>
      <c r="KJB559" s="31"/>
      <c r="KJC559" s="31"/>
      <c r="KJD559" s="31"/>
      <c r="KJE559" s="31"/>
      <c r="KJF559" s="31"/>
      <c r="KJG559" s="31"/>
      <c r="KJH559" s="31"/>
      <c r="KJI559" s="31"/>
      <c r="KJJ559" s="31"/>
      <c r="KJK559" s="31"/>
      <c r="KJL559" s="31"/>
      <c r="KJM559" s="31"/>
      <c r="KJN559" s="31"/>
      <c r="KJO559" s="31"/>
      <c r="KJP559" s="31"/>
      <c r="KJQ559" s="31"/>
      <c r="KJR559" s="31"/>
      <c r="KJS559" s="31"/>
      <c r="KJT559" s="31"/>
      <c r="KJU559" s="31"/>
      <c r="KJV559" s="31"/>
      <c r="KJW559" s="31"/>
      <c r="KJX559" s="31"/>
      <c r="KJY559" s="31"/>
      <c r="KJZ559" s="31"/>
      <c r="KKA559" s="31"/>
      <c r="KKB559" s="31"/>
      <c r="KKC559" s="31"/>
      <c r="KKD559" s="31"/>
      <c r="KKE559" s="31"/>
      <c r="KKF559" s="31"/>
      <c r="KKG559" s="31"/>
      <c r="KKH559" s="31"/>
      <c r="KKI559" s="31"/>
      <c r="KKJ559" s="31"/>
      <c r="KKK559" s="31"/>
      <c r="KKL559" s="31"/>
      <c r="KKM559" s="31"/>
      <c r="KKN559" s="31"/>
      <c r="KKO559" s="31"/>
      <c r="KKP559" s="31"/>
      <c r="KKQ559" s="31"/>
      <c r="KKR559" s="31"/>
      <c r="KKS559" s="31"/>
      <c r="KKT559" s="31"/>
      <c r="KKU559" s="31"/>
      <c r="KKV559" s="31"/>
      <c r="KKW559" s="31"/>
      <c r="KKX559" s="31"/>
      <c r="KKY559" s="31"/>
      <c r="KKZ559" s="31"/>
      <c r="KLA559" s="31"/>
      <c r="KLB559" s="31"/>
      <c r="KLC559" s="31"/>
      <c r="KLD559" s="31"/>
      <c r="KLE559" s="31"/>
      <c r="KLF559" s="31"/>
      <c r="KLG559" s="31"/>
      <c r="KLH559" s="31"/>
      <c r="KLI559" s="31"/>
      <c r="KLJ559" s="31"/>
      <c r="KLK559" s="31"/>
      <c r="KLL559" s="31"/>
      <c r="KLM559" s="31"/>
      <c r="KLN559" s="31"/>
      <c r="KLO559" s="31"/>
      <c r="KLP559" s="31"/>
      <c r="KLQ559" s="31"/>
      <c r="KLR559" s="31"/>
      <c r="KLS559" s="31"/>
      <c r="KLT559" s="31"/>
      <c r="KLU559" s="31"/>
      <c r="KLV559" s="31"/>
      <c r="KLW559" s="31"/>
      <c r="KLX559" s="31"/>
      <c r="KLY559" s="31"/>
      <c r="KLZ559" s="31"/>
      <c r="KMA559" s="31"/>
      <c r="KMB559" s="31"/>
      <c r="KMC559" s="31"/>
      <c r="KMD559" s="31"/>
      <c r="KME559" s="31"/>
      <c r="KMF559" s="31"/>
      <c r="KMG559" s="31"/>
      <c r="KMH559" s="31"/>
      <c r="KMI559" s="31"/>
      <c r="KMJ559" s="31"/>
      <c r="KMK559" s="31"/>
      <c r="KML559" s="31"/>
      <c r="KMM559" s="31"/>
      <c r="KMN559" s="31"/>
      <c r="KMO559" s="31"/>
      <c r="KMP559" s="31"/>
      <c r="KMQ559" s="31"/>
      <c r="KMR559" s="31"/>
      <c r="KMS559" s="31"/>
      <c r="KMT559" s="31"/>
      <c r="KMU559" s="31"/>
      <c r="KMV559" s="31"/>
      <c r="KMW559" s="31"/>
      <c r="KMX559" s="31"/>
      <c r="KMY559" s="31"/>
      <c r="KMZ559" s="31"/>
      <c r="KNA559" s="31"/>
      <c r="KNB559" s="31"/>
      <c r="KNC559" s="31"/>
      <c r="KND559" s="31"/>
      <c r="KNE559" s="31"/>
      <c r="KNF559" s="31"/>
      <c r="KNG559" s="31"/>
      <c r="KNH559" s="31"/>
      <c r="KNI559" s="31"/>
      <c r="KNJ559" s="31"/>
      <c r="KNK559" s="31"/>
      <c r="KNL559" s="31"/>
      <c r="KNM559" s="31"/>
      <c r="KNN559" s="31"/>
      <c r="KNO559" s="31"/>
      <c r="KNP559" s="31"/>
      <c r="KNQ559" s="31"/>
      <c r="KNR559" s="31"/>
      <c r="KNS559" s="31"/>
      <c r="KNT559" s="31"/>
      <c r="KNU559" s="31"/>
      <c r="KNV559" s="31"/>
      <c r="KNW559" s="31"/>
      <c r="KNX559" s="31"/>
      <c r="KNY559" s="31"/>
      <c r="KNZ559" s="31"/>
      <c r="KOA559" s="31"/>
      <c r="KOB559" s="31"/>
      <c r="KOC559" s="31"/>
      <c r="KOD559" s="31"/>
      <c r="KOE559" s="31"/>
      <c r="KOF559" s="31"/>
      <c r="KOG559" s="31"/>
      <c r="KOH559" s="31"/>
      <c r="KOI559" s="31"/>
      <c r="KOJ559" s="31"/>
      <c r="KOK559" s="31"/>
      <c r="KOL559" s="31"/>
      <c r="KOM559" s="31"/>
      <c r="KON559" s="31"/>
      <c r="KOO559" s="31"/>
      <c r="KOP559" s="31"/>
      <c r="KOQ559" s="31"/>
      <c r="KOR559" s="31"/>
      <c r="KOS559" s="31"/>
      <c r="KOT559" s="31"/>
      <c r="KOU559" s="31"/>
      <c r="KOV559" s="31"/>
      <c r="KOW559" s="31"/>
      <c r="KOX559" s="31"/>
      <c r="KOY559" s="31"/>
      <c r="KOZ559" s="31"/>
      <c r="KPA559" s="31"/>
      <c r="KPB559" s="31"/>
      <c r="KPC559" s="31"/>
      <c r="KPD559" s="31"/>
      <c r="KPE559" s="31"/>
      <c r="KPF559" s="31"/>
      <c r="KPG559" s="31"/>
      <c r="KPH559" s="31"/>
      <c r="KPI559" s="31"/>
      <c r="KPJ559" s="31"/>
      <c r="KPK559" s="31"/>
      <c r="KPL559" s="31"/>
      <c r="KPM559" s="31"/>
      <c r="KPN559" s="31"/>
      <c r="KPO559" s="31"/>
      <c r="KPP559" s="31"/>
      <c r="KPQ559" s="31"/>
      <c r="KPR559" s="31"/>
      <c r="KPS559" s="31"/>
      <c r="KPT559" s="31"/>
      <c r="KPU559" s="31"/>
      <c r="KPV559" s="31"/>
      <c r="KPW559" s="31"/>
      <c r="KPX559" s="31"/>
      <c r="KPY559" s="31"/>
      <c r="KPZ559" s="31"/>
      <c r="KQA559" s="31"/>
      <c r="KQB559" s="31"/>
      <c r="KQC559" s="31"/>
      <c r="KQD559" s="31"/>
      <c r="KQE559" s="31"/>
      <c r="KQF559" s="31"/>
      <c r="KQG559" s="31"/>
      <c r="KQH559" s="31"/>
      <c r="KQI559" s="31"/>
      <c r="KQJ559" s="31"/>
      <c r="KQK559" s="31"/>
      <c r="KQL559" s="31"/>
      <c r="KQM559" s="31"/>
      <c r="KQN559" s="31"/>
      <c r="KQO559" s="31"/>
      <c r="KQP559" s="31"/>
      <c r="KQQ559" s="31"/>
      <c r="KQR559" s="31"/>
      <c r="KQS559" s="31"/>
      <c r="KQT559" s="31"/>
      <c r="KQU559" s="31"/>
      <c r="KQV559" s="31"/>
      <c r="KQW559" s="31"/>
      <c r="KQX559" s="31"/>
      <c r="KQY559" s="31"/>
      <c r="KQZ559" s="31"/>
      <c r="KRA559" s="31"/>
      <c r="KRB559" s="31"/>
      <c r="KRC559" s="31"/>
      <c r="KRD559" s="31"/>
      <c r="KRE559" s="31"/>
      <c r="KRF559" s="31"/>
      <c r="KRG559" s="31"/>
      <c r="KRH559" s="31"/>
      <c r="KRI559" s="31"/>
      <c r="KRJ559" s="31"/>
      <c r="KRK559" s="31"/>
      <c r="KRL559" s="31"/>
      <c r="KRM559" s="31"/>
      <c r="KRN559" s="31"/>
      <c r="KRO559" s="31"/>
      <c r="KRP559" s="31"/>
      <c r="KRQ559" s="31"/>
      <c r="KRR559" s="31"/>
      <c r="KRS559" s="31"/>
      <c r="KRT559" s="31"/>
      <c r="KRU559" s="31"/>
      <c r="KRV559" s="31"/>
      <c r="KRW559" s="31"/>
      <c r="KRX559" s="31"/>
      <c r="KRY559" s="31"/>
      <c r="KRZ559" s="31"/>
      <c r="KSA559" s="31"/>
      <c r="KSB559" s="31"/>
      <c r="KSC559" s="31"/>
      <c r="KSD559" s="31"/>
      <c r="KSE559" s="31"/>
      <c r="KSF559" s="31"/>
      <c r="KSG559" s="31"/>
      <c r="KSH559" s="31"/>
      <c r="KSI559" s="31"/>
      <c r="KSJ559" s="31"/>
      <c r="KSK559" s="31"/>
      <c r="KSL559" s="31"/>
      <c r="KSM559" s="31"/>
      <c r="KSN559" s="31"/>
      <c r="KSO559" s="31"/>
      <c r="KSP559" s="31"/>
      <c r="KSQ559" s="31"/>
      <c r="KSR559" s="31"/>
      <c r="KSS559" s="31"/>
      <c r="KST559" s="31"/>
      <c r="KSU559" s="31"/>
      <c r="KSV559" s="31"/>
      <c r="KSW559" s="31"/>
      <c r="KSX559" s="31"/>
      <c r="KSY559" s="31"/>
      <c r="KSZ559" s="31"/>
      <c r="KTA559" s="31"/>
      <c r="KTB559" s="31"/>
      <c r="KTC559" s="31"/>
      <c r="KTD559" s="31"/>
      <c r="KTE559" s="31"/>
      <c r="KTF559" s="31"/>
      <c r="KTG559" s="31"/>
      <c r="KTH559" s="31"/>
      <c r="KTI559" s="31"/>
      <c r="KTJ559" s="31"/>
      <c r="KTK559" s="31"/>
      <c r="KTL559" s="31"/>
      <c r="KTM559" s="31"/>
      <c r="KTN559" s="31"/>
      <c r="KTO559" s="31"/>
      <c r="KTP559" s="31"/>
      <c r="KTQ559" s="31"/>
      <c r="KTR559" s="31"/>
      <c r="KTS559" s="31"/>
      <c r="KTT559" s="31"/>
      <c r="KTU559" s="31"/>
      <c r="KTV559" s="31"/>
      <c r="KTW559" s="31"/>
      <c r="KTX559" s="31"/>
      <c r="KTY559" s="31"/>
      <c r="KTZ559" s="31"/>
      <c r="KUA559" s="31"/>
      <c r="KUB559" s="31"/>
      <c r="KUC559" s="31"/>
      <c r="KUD559" s="31"/>
      <c r="KUE559" s="31"/>
      <c r="KUF559" s="31"/>
      <c r="KUG559" s="31"/>
      <c r="KUH559" s="31"/>
      <c r="KUI559" s="31"/>
      <c r="KUJ559" s="31"/>
      <c r="KUK559" s="31"/>
      <c r="KUL559" s="31"/>
      <c r="KUM559" s="31"/>
      <c r="KUN559" s="31"/>
      <c r="KUO559" s="31"/>
      <c r="KUP559" s="31"/>
      <c r="KUQ559" s="31"/>
      <c r="KUR559" s="31"/>
      <c r="KUS559" s="31"/>
      <c r="KUT559" s="31"/>
      <c r="KUU559" s="31"/>
      <c r="KUV559" s="31"/>
      <c r="KUW559" s="31"/>
      <c r="KUX559" s="31"/>
      <c r="KUY559" s="31"/>
      <c r="KUZ559" s="31"/>
      <c r="KVA559" s="31"/>
      <c r="KVB559" s="31"/>
      <c r="KVC559" s="31"/>
      <c r="KVD559" s="31"/>
      <c r="KVE559" s="31"/>
      <c r="KVF559" s="31"/>
      <c r="KVG559" s="31"/>
      <c r="KVH559" s="31"/>
      <c r="KVI559" s="31"/>
      <c r="KVJ559" s="31"/>
      <c r="KVK559" s="31"/>
      <c r="KVL559" s="31"/>
      <c r="KVM559" s="31"/>
      <c r="KVN559" s="31"/>
      <c r="KVO559" s="31"/>
      <c r="KVP559" s="31"/>
      <c r="KVQ559" s="31"/>
      <c r="KVR559" s="31"/>
      <c r="KVS559" s="31"/>
      <c r="KVT559" s="31"/>
      <c r="KVU559" s="31"/>
      <c r="KVV559" s="31"/>
      <c r="KVW559" s="31"/>
      <c r="KVX559" s="31"/>
      <c r="KVY559" s="31"/>
      <c r="KVZ559" s="31"/>
      <c r="KWA559" s="31"/>
      <c r="KWB559" s="31"/>
      <c r="KWC559" s="31"/>
      <c r="KWD559" s="31"/>
      <c r="KWE559" s="31"/>
      <c r="KWF559" s="31"/>
      <c r="KWG559" s="31"/>
      <c r="KWH559" s="31"/>
      <c r="KWI559" s="31"/>
      <c r="KWJ559" s="31"/>
      <c r="KWK559" s="31"/>
      <c r="KWL559" s="31"/>
      <c r="KWM559" s="31"/>
      <c r="KWN559" s="31"/>
      <c r="KWO559" s="31"/>
      <c r="KWP559" s="31"/>
      <c r="KWQ559" s="31"/>
      <c r="KWR559" s="31"/>
      <c r="KWS559" s="31"/>
      <c r="KWT559" s="31"/>
      <c r="KWU559" s="31"/>
      <c r="KWV559" s="31"/>
      <c r="KWW559" s="31"/>
      <c r="KWX559" s="31"/>
      <c r="KWY559" s="31"/>
      <c r="KWZ559" s="31"/>
      <c r="KXA559" s="31"/>
      <c r="KXB559" s="31"/>
      <c r="KXC559" s="31"/>
      <c r="KXD559" s="31"/>
      <c r="KXE559" s="31"/>
      <c r="KXF559" s="31"/>
      <c r="KXG559" s="31"/>
      <c r="KXH559" s="31"/>
      <c r="KXI559" s="31"/>
      <c r="KXJ559" s="31"/>
      <c r="KXK559" s="31"/>
      <c r="KXL559" s="31"/>
      <c r="KXM559" s="31"/>
      <c r="KXN559" s="31"/>
      <c r="KXO559" s="31"/>
      <c r="KXP559" s="31"/>
      <c r="KXQ559" s="31"/>
      <c r="KXR559" s="31"/>
      <c r="KXS559" s="31"/>
      <c r="KXT559" s="31"/>
      <c r="KXU559" s="31"/>
      <c r="KXV559" s="31"/>
      <c r="KXW559" s="31"/>
      <c r="KXX559" s="31"/>
      <c r="KXY559" s="31"/>
      <c r="KXZ559" s="31"/>
      <c r="KYA559" s="31"/>
      <c r="KYB559" s="31"/>
      <c r="KYC559" s="31"/>
      <c r="KYD559" s="31"/>
      <c r="KYE559" s="31"/>
      <c r="KYF559" s="31"/>
      <c r="KYG559" s="31"/>
      <c r="KYH559" s="31"/>
      <c r="KYI559" s="31"/>
      <c r="KYJ559" s="31"/>
      <c r="KYK559" s="31"/>
      <c r="KYL559" s="31"/>
      <c r="KYM559" s="31"/>
      <c r="KYN559" s="31"/>
      <c r="KYO559" s="31"/>
      <c r="KYP559" s="31"/>
      <c r="KYQ559" s="31"/>
      <c r="KYR559" s="31"/>
      <c r="KYS559" s="31"/>
      <c r="KYT559" s="31"/>
      <c r="KYU559" s="31"/>
      <c r="KYV559" s="31"/>
      <c r="KYW559" s="31"/>
      <c r="KYX559" s="31"/>
      <c r="KYY559" s="31"/>
      <c r="KYZ559" s="31"/>
      <c r="KZA559" s="31"/>
      <c r="KZB559" s="31"/>
      <c r="KZC559" s="31"/>
      <c r="KZD559" s="31"/>
      <c r="KZE559" s="31"/>
      <c r="KZF559" s="31"/>
      <c r="KZG559" s="31"/>
      <c r="KZH559" s="31"/>
      <c r="KZI559" s="31"/>
      <c r="KZJ559" s="31"/>
      <c r="KZK559" s="31"/>
      <c r="KZL559" s="31"/>
      <c r="KZM559" s="31"/>
      <c r="KZN559" s="31"/>
      <c r="KZO559" s="31"/>
      <c r="KZP559" s="31"/>
      <c r="KZQ559" s="31"/>
      <c r="KZR559" s="31"/>
      <c r="KZS559" s="31"/>
      <c r="KZT559" s="31"/>
      <c r="KZU559" s="31"/>
      <c r="KZV559" s="31"/>
      <c r="KZW559" s="31"/>
      <c r="KZX559" s="31"/>
      <c r="KZY559" s="31"/>
      <c r="KZZ559" s="31"/>
      <c r="LAA559" s="31"/>
      <c r="LAB559" s="31"/>
      <c r="LAC559" s="31"/>
      <c r="LAD559" s="31"/>
      <c r="LAE559" s="31"/>
      <c r="LAF559" s="31"/>
      <c r="LAG559" s="31"/>
      <c r="LAH559" s="31"/>
      <c r="LAI559" s="31"/>
      <c r="LAJ559" s="31"/>
      <c r="LAK559" s="31"/>
      <c r="LAL559" s="31"/>
      <c r="LAM559" s="31"/>
      <c r="LAN559" s="31"/>
      <c r="LAO559" s="31"/>
      <c r="LAP559" s="31"/>
      <c r="LAQ559" s="31"/>
      <c r="LAR559" s="31"/>
      <c r="LAS559" s="31"/>
      <c r="LAT559" s="31"/>
      <c r="LAU559" s="31"/>
      <c r="LAV559" s="31"/>
      <c r="LAW559" s="31"/>
      <c r="LAX559" s="31"/>
      <c r="LAY559" s="31"/>
      <c r="LAZ559" s="31"/>
      <c r="LBA559" s="31"/>
      <c r="LBB559" s="31"/>
      <c r="LBC559" s="31"/>
      <c r="LBD559" s="31"/>
      <c r="LBE559" s="31"/>
      <c r="LBF559" s="31"/>
      <c r="LBG559" s="31"/>
      <c r="LBH559" s="31"/>
      <c r="LBI559" s="31"/>
      <c r="LBJ559" s="31"/>
      <c r="LBK559" s="31"/>
      <c r="LBL559" s="31"/>
      <c r="LBM559" s="31"/>
      <c r="LBN559" s="31"/>
      <c r="LBO559" s="31"/>
      <c r="LBP559" s="31"/>
      <c r="LBQ559" s="31"/>
      <c r="LBR559" s="31"/>
      <c r="LBS559" s="31"/>
      <c r="LBT559" s="31"/>
      <c r="LBU559" s="31"/>
      <c r="LBV559" s="31"/>
      <c r="LBW559" s="31"/>
      <c r="LBX559" s="31"/>
      <c r="LBY559" s="31"/>
      <c r="LBZ559" s="31"/>
      <c r="LCA559" s="31"/>
      <c r="LCB559" s="31"/>
      <c r="LCC559" s="31"/>
      <c r="LCD559" s="31"/>
      <c r="LCE559" s="31"/>
      <c r="LCF559" s="31"/>
      <c r="LCG559" s="31"/>
      <c r="LCH559" s="31"/>
      <c r="LCI559" s="31"/>
      <c r="LCJ559" s="31"/>
      <c r="LCK559" s="31"/>
      <c r="LCL559" s="31"/>
      <c r="LCM559" s="31"/>
      <c r="LCN559" s="31"/>
      <c r="LCO559" s="31"/>
      <c r="LCP559" s="31"/>
      <c r="LCQ559" s="31"/>
      <c r="LCR559" s="31"/>
      <c r="LCS559" s="31"/>
      <c r="LCT559" s="31"/>
      <c r="LCU559" s="31"/>
      <c r="LCV559" s="31"/>
      <c r="LCW559" s="31"/>
      <c r="LCX559" s="31"/>
      <c r="LCY559" s="31"/>
      <c r="LCZ559" s="31"/>
      <c r="LDA559" s="31"/>
      <c r="LDB559" s="31"/>
      <c r="LDC559" s="31"/>
      <c r="LDD559" s="31"/>
      <c r="LDE559" s="31"/>
      <c r="LDF559" s="31"/>
      <c r="LDG559" s="31"/>
      <c r="LDH559" s="31"/>
      <c r="LDI559" s="31"/>
      <c r="LDJ559" s="31"/>
      <c r="LDK559" s="31"/>
      <c r="LDL559" s="31"/>
      <c r="LDM559" s="31"/>
      <c r="LDN559" s="31"/>
      <c r="LDO559" s="31"/>
      <c r="LDP559" s="31"/>
      <c r="LDQ559" s="31"/>
      <c r="LDR559" s="31"/>
      <c r="LDS559" s="31"/>
      <c r="LDT559" s="31"/>
      <c r="LDU559" s="31"/>
      <c r="LDV559" s="31"/>
      <c r="LDW559" s="31"/>
      <c r="LDX559" s="31"/>
      <c r="LDY559" s="31"/>
      <c r="LDZ559" s="31"/>
      <c r="LEA559" s="31"/>
      <c r="LEB559" s="31"/>
      <c r="LEC559" s="31"/>
      <c r="LED559" s="31"/>
      <c r="LEE559" s="31"/>
      <c r="LEF559" s="31"/>
      <c r="LEG559" s="31"/>
      <c r="LEH559" s="31"/>
      <c r="LEI559" s="31"/>
      <c r="LEJ559" s="31"/>
      <c r="LEK559" s="31"/>
      <c r="LEL559" s="31"/>
      <c r="LEM559" s="31"/>
      <c r="LEN559" s="31"/>
      <c r="LEO559" s="31"/>
      <c r="LEP559" s="31"/>
      <c r="LEQ559" s="31"/>
      <c r="LER559" s="31"/>
      <c r="LES559" s="31"/>
      <c r="LET559" s="31"/>
      <c r="LEU559" s="31"/>
      <c r="LEV559" s="31"/>
      <c r="LEW559" s="31"/>
      <c r="LEX559" s="31"/>
      <c r="LEY559" s="31"/>
      <c r="LEZ559" s="31"/>
      <c r="LFA559" s="31"/>
      <c r="LFB559" s="31"/>
      <c r="LFC559" s="31"/>
      <c r="LFD559" s="31"/>
      <c r="LFE559" s="31"/>
      <c r="LFF559" s="31"/>
      <c r="LFG559" s="31"/>
      <c r="LFH559" s="31"/>
      <c r="LFI559" s="31"/>
      <c r="LFJ559" s="31"/>
      <c r="LFK559" s="31"/>
      <c r="LFL559" s="31"/>
      <c r="LFM559" s="31"/>
      <c r="LFN559" s="31"/>
      <c r="LFO559" s="31"/>
      <c r="LFP559" s="31"/>
      <c r="LFQ559" s="31"/>
      <c r="LFR559" s="31"/>
      <c r="LFS559" s="31"/>
      <c r="LFT559" s="31"/>
      <c r="LFU559" s="31"/>
      <c r="LFV559" s="31"/>
      <c r="LFW559" s="31"/>
      <c r="LFX559" s="31"/>
      <c r="LFY559" s="31"/>
      <c r="LFZ559" s="31"/>
      <c r="LGA559" s="31"/>
      <c r="LGB559" s="31"/>
      <c r="LGC559" s="31"/>
      <c r="LGD559" s="31"/>
      <c r="LGE559" s="31"/>
      <c r="LGF559" s="31"/>
      <c r="LGG559" s="31"/>
      <c r="LGH559" s="31"/>
      <c r="LGI559" s="31"/>
      <c r="LGJ559" s="31"/>
      <c r="LGK559" s="31"/>
      <c r="LGL559" s="31"/>
      <c r="LGM559" s="31"/>
      <c r="LGN559" s="31"/>
      <c r="LGO559" s="31"/>
      <c r="LGP559" s="31"/>
      <c r="LGQ559" s="31"/>
      <c r="LGR559" s="31"/>
      <c r="LGS559" s="31"/>
      <c r="LGT559" s="31"/>
      <c r="LGU559" s="31"/>
      <c r="LGV559" s="31"/>
      <c r="LGW559" s="31"/>
      <c r="LGX559" s="31"/>
      <c r="LGY559" s="31"/>
      <c r="LGZ559" s="31"/>
      <c r="LHA559" s="31"/>
      <c r="LHB559" s="31"/>
      <c r="LHC559" s="31"/>
      <c r="LHD559" s="31"/>
      <c r="LHE559" s="31"/>
      <c r="LHF559" s="31"/>
      <c r="LHG559" s="31"/>
      <c r="LHH559" s="31"/>
      <c r="LHI559" s="31"/>
      <c r="LHJ559" s="31"/>
      <c r="LHK559" s="31"/>
      <c r="LHL559" s="31"/>
      <c r="LHM559" s="31"/>
      <c r="LHN559" s="31"/>
      <c r="LHO559" s="31"/>
      <c r="LHP559" s="31"/>
      <c r="LHQ559" s="31"/>
      <c r="LHR559" s="31"/>
      <c r="LHS559" s="31"/>
      <c r="LHT559" s="31"/>
      <c r="LHU559" s="31"/>
      <c r="LHV559" s="31"/>
      <c r="LHW559" s="31"/>
      <c r="LHX559" s="31"/>
      <c r="LHY559" s="31"/>
      <c r="LHZ559" s="31"/>
      <c r="LIA559" s="31"/>
      <c r="LIB559" s="31"/>
      <c r="LIC559" s="31"/>
      <c r="LID559" s="31"/>
      <c r="LIE559" s="31"/>
      <c r="LIF559" s="31"/>
      <c r="LIG559" s="31"/>
      <c r="LIH559" s="31"/>
      <c r="LII559" s="31"/>
      <c r="LIJ559" s="31"/>
      <c r="LIK559" s="31"/>
      <c r="LIL559" s="31"/>
      <c r="LIM559" s="31"/>
      <c r="LIN559" s="31"/>
      <c r="LIO559" s="31"/>
      <c r="LIP559" s="31"/>
      <c r="LIQ559" s="31"/>
      <c r="LIR559" s="31"/>
      <c r="LIS559" s="31"/>
      <c r="LIT559" s="31"/>
      <c r="LIU559" s="31"/>
      <c r="LIV559" s="31"/>
      <c r="LIW559" s="31"/>
      <c r="LIX559" s="31"/>
      <c r="LIY559" s="31"/>
      <c r="LIZ559" s="31"/>
      <c r="LJA559" s="31"/>
      <c r="LJB559" s="31"/>
      <c r="LJC559" s="31"/>
      <c r="LJD559" s="31"/>
      <c r="LJE559" s="31"/>
      <c r="LJF559" s="31"/>
      <c r="LJG559" s="31"/>
      <c r="LJH559" s="31"/>
      <c r="LJI559" s="31"/>
      <c r="LJJ559" s="31"/>
      <c r="LJK559" s="31"/>
      <c r="LJL559" s="31"/>
      <c r="LJM559" s="31"/>
      <c r="LJN559" s="31"/>
      <c r="LJO559" s="31"/>
      <c r="LJP559" s="31"/>
      <c r="LJQ559" s="31"/>
      <c r="LJR559" s="31"/>
      <c r="LJS559" s="31"/>
      <c r="LJT559" s="31"/>
      <c r="LJU559" s="31"/>
      <c r="LJV559" s="31"/>
      <c r="LJW559" s="31"/>
      <c r="LJX559" s="31"/>
      <c r="LJY559" s="31"/>
      <c r="LJZ559" s="31"/>
      <c r="LKA559" s="31"/>
      <c r="LKB559" s="31"/>
      <c r="LKC559" s="31"/>
      <c r="LKD559" s="31"/>
      <c r="LKE559" s="31"/>
      <c r="LKF559" s="31"/>
      <c r="LKG559" s="31"/>
      <c r="LKH559" s="31"/>
      <c r="LKI559" s="31"/>
      <c r="LKJ559" s="31"/>
      <c r="LKK559" s="31"/>
      <c r="LKL559" s="31"/>
      <c r="LKM559" s="31"/>
      <c r="LKN559" s="31"/>
      <c r="LKO559" s="31"/>
      <c r="LKP559" s="31"/>
      <c r="LKQ559" s="31"/>
      <c r="LKR559" s="31"/>
      <c r="LKS559" s="31"/>
      <c r="LKT559" s="31"/>
      <c r="LKU559" s="31"/>
      <c r="LKV559" s="31"/>
      <c r="LKW559" s="31"/>
      <c r="LKX559" s="31"/>
      <c r="LKY559" s="31"/>
      <c r="LKZ559" s="31"/>
      <c r="LLA559" s="31"/>
      <c r="LLB559" s="31"/>
      <c r="LLC559" s="31"/>
      <c r="LLD559" s="31"/>
      <c r="LLE559" s="31"/>
      <c r="LLF559" s="31"/>
      <c r="LLG559" s="31"/>
      <c r="LLH559" s="31"/>
      <c r="LLI559" s="31"/>
      <c r="LLJ559" s="31"/>
      <c r="LLK559" s="31"/>
      <c r="LLL559" s="31"/>
      <c r="LLM559" s="31"/>
      <c r="LLN559" s="31"/>
      <c r="LLO559" s="31"/>
      <c r="LLP559" s="31"/>
      <c r="LLQ559" s="31"/>
      <c r="LLR559" s="31"/>
      <c r="LLS559" s="31"/>
      <c r="LLT559" s="31"/>
      <c r="LLU559" s="31"/>
      <c r="LLV559" s="31"/>
      <c r="LLW559" s="31"/>
      <c r="LLX559" s="31"/>
      <c r="LLY559" s="31"/>
      <c r="LLZ559" s="31"/>
      <c r="LMA559" s="31"/>
      <c r="LMB559" s="31"/>
      <c r="LMC559" s="31"/>
      <c r="LMD559" s="31"/>
      <c r="LME559" s="31"/>
      <c r="LMF559" s="31"/>
      <c r="LMG559" s="31"/>
      <c r="LMH559" s="31"/>
      <c r="LMI559" s="31"/>
      <c r="LMJ559" s="31"/>
      <c r="LMK559" s="31"/>
      <c r="LML559" s="31"/>
      <c r="LMM559" s="31"/>
      <c r="LMN559" s="31"/>
      <c r="LMO559" s="31"/>
      <c r="LMP559" s="31"/>
      <c r="LMQ559" s="31"/>
      <c r="LMR559" s="31"/>
      <c r="LMS559" s="31"/>
      <c r="LMT559" s="31"/>
      <c r="LMU559" s="31"/>
      <c r="LMV559" s="31"/>
      <c r="LMW559" s="31"/>
      <c r="LMX559" s="31"/>
      <c r="LMY559" s="31"/>
      <c r="LMZ559" s="31"/>
      <c r="LNA559" s="31"/>
      <c r="LNB559" s="31"/>
      <c r="LNC559" s="31"/>
      <c r="LND559" s="31"/>
      <c r="LNE559" s="31"/>
      <c r="LNF559" s="31"/>
      <c r="LNG559" s="31"/>
      <c r="LNH559" s="31"/>
      <c r="LNI559" s="31"/>
      <c r="LNJ559" s="31"/>
      <c r="LNK559" s="31"/>
      <c r="LNL559" s="31"/>
      <c r="LNM559" s="31"/>
      <c r="LNN559" s="31"/>
      <c r="LNO559" s="31"/>
      <c r="LNP559" s="31"/>
      <c r="LNQ559" s="31"/>
      <c r="LNR559" s="31"/>
      <c r="LNS559" s="31"/>
      <c r="LNT559" s="31"/>
      <c r="LNU559" s="31"/>
      <c r="LNV559" s="31"/>
      <c r="LNW559" s="31"/>
      <c r="LNX559" s="31"/>
      <c r="LNY559" s="31"/>
      <c r="LNZ559" s="31"/>
      <c r="LOA559" s="31"/>
      <c r="LOB559" s="31"/>
      <c r="LOC559" s="31"/>
      <c r="LOD559" s="31"/>
      <c r="LOE559" s="31"/>
      <c r="LOF559" s="31"/>
      <c r="LOG559" s="31"/>
      <c r="LOH559" s="31"/>
      <c r="LOI559" s="31"/>
      <c r="LOJ559" s="31"/>
      <c r="LOK559" s="31"/>
      <c r="LOL559" s="31"/>
      <c r="LOM559" s="31"/>
      <c r="LON559" s="31"/>
      <c r="LOO559" s="31"/>
      <c r="LOP559" s="31"/>
      <c r="LOQ559" s="31"/>
      <c r="LOR559" s="31"/>
      <c r="LOS559" s="31"/>
      <c r="LOT559" s="31"/>
      <c r="LOU559" s="31"/>
      <c r="LOV559" s="31"/>
      <c r="LOW559" s="31"/>
      <c r="LOX559" s="31"/>
      <c r="LOY559" s="31"/>
      <c r="LOZ559" s="31"/>
      <c r="LPA559" s="31"/>
      <c r="LPB559" s="31"/>
      <c r="LPC559" s="31"/>
      <c r="LPD559" s="31"/>
      <c r="LPE559" s="31"/>
      <c r="LPF559" s="31"/>
      <c r="LPG559" s="31"/>
      <c r="LPH559" s="31"/>
      <c r="LPI559" s="31"/>
      <c r="LPJ559" s="31"/>
      <c r="LPK559" s="31"/>
      <c r="LPL559" s="31"/>
      <c r="LPM559" s="31"/>
      <c r="LPN559" s="31"/>
      <c r="LPO559" s="31"/>
      <c r="LPP559" s="31"/>
      <c r="LPQ559" s="31"/>
      <c r="LPR559" s="31"/>
      <c r="LPS559" s="31"/>
      <c r="LPT559" s="31"/>
      <c r="LPU559" s="31"/>
      <c r="LPV559" s="31"/>
      <c r="LPW559" s="31"/>
      <c r="LPX559" s="31"/>
      <c r="LPY559" s="31"/>
      <c r="LPZ559" s="31"/>
      <c r="LQA559" s="31"/>
      <c r="LQB559" s="31"/>
      <c r="LQC559" s="31"/>
      <c r="LQD559" s="31"/>
      <c r="LQE559" s="31"/>
      <c r="LQF559" s="31"/>
      <c r="LQG559" s="31"/>
      <c r="LQH559" s="31"/>
      <c r="LQI559" s="31"/>
      <c r="LQJ559" s="31"/>
      <c r="LQK559" s="31"/>
      <c r="LQL559" s="31"/>
      <c r="LQM559" s="31"/>
      <c r="LQN559" s="31"/>
      <c r="LQO559" s="31"/>
      <c r="LQP559" s="31"/>
      <c r="LQQ559" s="31"/>
      <c r="LQR559" s="31"/>
      <c r="LQS559" s="31"/>
      <c r="LQT559" s="31"/>
      <c r="LQU559" s="31"/>
      <c r="LQV559" s="31"/>
      <c r="LQW559" s="31"/>
      <c r="LQX559" s="31"/>
      <c r="LQY559" s="31"/>
      <c r="LQZ559" s="31"/>
      <c r="LRA559" s="31"/>
      <c r="LRB559" s="31"/>
      <c r="LRC559" s="31"/>
      <c r="LRD559" s="31"/>
      <c r="LRE559" s="31"/>
      <c r="LRF559" s="31"/>
      <c r="LRG559" s="31"/>
      <c r="LRH559" s="31"/>
      <c r="LRI559" s="31"/>
      <c r="LRJ559" s="31"/>
      <c r="LRK559" s="31"/>
      <c r="LRL559" s="31"/>
      <c r="LRM559" s="31"/>
      <c r="LRN559" s="31"/>
      <c r="LRO559" s="31"/>
      <c r="LRP559" s="31"/>
      <c r="LRQ559" s="31"/>
      <c r="LRR559" s="31"/>
      <c r="LRS559" s="31"/>
      <c r="LRT559" s="31"/>
      <c r="LRU559" s="31"/>
      <c r="LRV559" s="31"/>
      <c r="LRW559" s="31"/>
      <c r="LRX559" s="31"/>
      <c r="LRY559" s="31"/>
      <c r="LRZ559" s="31"/>
      <c r="LSA559" s="31"/>
      <c r="LSB559" s="31"/>
      <c r="LSC559" s="31"/>
      <c r="LSD559" s="31"/>
      <c r="LSE559" s="31"/>
      <c r="LSF559" s="31"/>
      <c r="LSG559" s="31"/>
      <c r="LSH559" s="31"/>
      <c r="LSI559" s="31"/>
      <c r="LSJ559" s="31"/>
      <c r="LSK559" s="31"/>
      <c r="LSL559" s="31"/>
      <c r="LSM559" s="31"/>
      <c r="LSN559" s="31"/>
      <c r="LSO559" s="31"/>
      <c r="LSP559" s="31"/>
      <c r="LSQ559" s="31"/>
      <c r="LSR559" s="31"/>
      <c r="LSS559" s="31"/>
      <c r="LST559" s="31"/>
      <c r="LSU559" s="31"/>
      <c r="LSV559" s="31"/>
      <c r="LSW559" s="31"/>
      <c r="LSX559" s="31"/>
      <c r="LSY559" s="31"/>
      <c r="LSZ559" s="31"/>
      <c r="LTA559" s="31"/>
      <c r="LTB559" s="31"/>
      <c r="LTC559" s="31"/>
      <c r="LTD559" s="31"/>
      <c r="LTE559" s="31"/>
      <c r="LTF559" s="31"/>
      <c r="LTG559" s="31"/>
      <c r="LTH559" s="31"/>
      <c r="LTI559" s="31"/>
      <c r="LTJ559" s="31"/>
      <c r="LTK559" s="31"/>
      <c r="LTL559" s="31"/>
      <c r="LTM559" s="31"/>
      <c r="LTN559" s="31"/>
      <c r="LTO559" s="31"/>
      <c r="LTP559" s="31"/>
      <c r="LTQ559" s="31"/>
      <c r="LTR559" s="31"/>
      <c r="LTS559" s="31"/>
      <c r="LTT559" s="31"/>
      <c r="LTU559" s="31"/>
      <c r="LTV559" s="31"/>
      <c r="LTW559" s="31"/>
      <c r="LTX559" s="31"/>
      <c r="LTY559" s="31"/>
      <c r="LTZ559" s="31"/>
      <c r="LUA559" s="31"/>
      <c r="LUB559" s="31"/>
      <c r="LUC559" s="31"/>
      <c r="LUD559" s="31"/>
      <c r="LUE559" s="31"/>
      <c r="LUF559" s="31"/>
      <c r="LUG559" s="31"/>
      <c r="LUH559" s="31"/>
      <c r="LUI559" s="31"/>
      <c r="LUJ559" s="31"/>
      <c r="LUK559" s="31"/>
      <c r="LUL559" s="31"/>
      <c r="LUM559" s="31"/>
      <c r="LUN559" s="31"/>
      <c r="LUO559" s="31"/>
      <c r="LUP559" s="31"/>
      <c r="LUQ559" s="31"/>
      <c r="LUR559" s="31"/>
      <c r="LUS559" s="31"/>
      <c r="LUT559" s="31"/>
      <c r="LUU559" s="31"/>
      <c r="LUV559" s="31"/>
      <c r="LUW559" s="31"/>
      <c r="LUX559" s="31"/>
      <c r="LUY559" s="31"/>
      <c r="LUZ559" s="31"/>
      <c r="LVA559" s="31"/>
      <c r="LVB559" s="31"/>
      <c r="LVC559" s="31"/>
      <c r="LVD559" s="31"/>
      <c r="LVE559" s="31"/>
      <c r="LVF559" s="31"/>
      <c r="LVG559" s="31"/>
      <c r="LVH559" s="31"/>
      <c r="LVI559" s="31"/>
      <c r="LVJ559" s="31"/>
      <c r="LVK559" s="31"/>
      <c r="LVL559" s="31"/>
      <c r="LVM559" s="31"/>
      <c r="LVN559" s="31"/>
      <c r="LVO559" s="31"/>
      <c r="LVP559" s="31"/>
      <c r="LVQ559" s="31"/>
      <c r="LVR559" s="31"/>
      <c r="LVS559" s="31"/>
      <c r="LVT559" s="31"/>
      <c r="LVU559" s="31"/>
      <c r="LVV559" s="31"/>
      <c r="LVW559" s="31"/>
      <c r="LVX559" s="31"/>
      <c r="LVY559" s="31"/>
      <c r="LVZ559" s="31"/>
      <c r="LWA559" s="31"/>
      <c r="LWB559" s="31"/>
      <c r="LWC559" s="31"/>
      <c r="LWD559" s="31"/>
      <c r="LWE559" s="31"/>
      <c r="LWF559" s="31"/>
      <c r="LWG559" s="31"/>
      <c r="LWH559" s="31"/>
      <c r="LWI559" s="31"/>
      <c r="LWJ559" s="31"/>
      <c r="LWK559" s="31"/>
      <c r="LWL559" s="31"/>
      <c r="LWM559" s="31"/>
      <c r="LWN559" s="31"/>
      <c r="LWO559" s="31"/>
      <c r="LWP559" s="31"/>
      <c r="LWQ559" s="31"/>
      <c r="LWR559" s="31"/>
      <c r="LWS559" s="31"/>
      <c r="LWT559" s="31"/>
      <c r="LWU559" s="31"/>
      <c r="LWV559" s="31"/>
      <c r="LWW559" s="31"/>
      <c r="LWX559" s="31"/>
      <c r="LWY559" s="31"/>
      <c r="LWZ559" s="31"/>
      <c r="LXA559" s="31"/>
      <c r="LXB559" s="31"/>
      <c r="LXC559" s="31"/>
      <c r="LXD559" s="31"/>
      <c r="LXE559" s="31"/>
      <c r="LXF559" s="31"/>
      <c r="LXG559" s="31"/>
      <c r="LXH559" s="31"/>
      <c r="LXI559" s="31"/>
      <c r="LXJ559" s="31"/>
      <c r="LXK559" s="31"/>
      <c r="LXL559" s="31"/>
      <c r="LXM559" s="31"/>
      <c r="LXN559" s="31"/>
      <c r="LXO559" s="31"/>
      <c r="LXP559" s="31"/>
      <c r="LXQ559" s="31"/>
      <c r="LXR559" s="31"/>
      <c r="LXS559" s="31"/>
      <c r="LXT559" s="31"/>
      <c r="LXU559" s="31"/>
      <c r="LXV559" s="31"/>
      <c r="LXW559" s="31"/>
      <c r="LXX559" s="31"/>
      <c r="LXY559" s="31"/>
      <c r="LXZ559" s="31"/>
      <c r="LYA559" s="31"/>
      <c r="LYB559" s="31"/>
      <c r="LYC559" s="31"/>
      <c r="LYD559" s="31"/>
      <c r="LYE559" s="31"/>
      <c r="LYF559" s="31"/>
      <c r="LYG559" s="31"/>
      <c r="LYH559" s="31"/>
      <c r="LYI559" s="31"/>
      <c r="LYJ559" s="31"/>
      <c r="LYK559" s="31"/>
      <c r="LYL559" s="31"/>
      <c r="LYM559" s="31"/>
      <c r="LYN559" s="31"/>
      <c r="LYO559" s="31"/>
      <c r="LYP559" s="31"/>
      <c r="LYQ559" s="31"/>
      <c r="LYR559" s="31"/>
      <c r="LYS559" s="31"/>
      <c r="LYT559" s="31"/>
      <c r="LYU559" s="31"/>
      <c r="LYV559" s="31"/>
      <c r="LYW559" s="31"/>
      <c r="LYX559" s="31"/>
      <c r="LYY559" s="31"/>
      <c r="LYZ559" s="31"/>
      <c r="LZA559" s="31"/>
      <c r="LZB559" s="31"/>
      <c r="LZC559" s="31"/>
      <c r="LZD559" s="31"/>
      <c r="LZE559" s="31"/>
      <c r="LZF559" s="31"/>
      <c r="LZG559" s="31"/>
      <c r="LZH559" s="31"/>
      <c r="LZI559" s="31"/>
      <c r="LZJ559" s="31"/>
      <c r="LZK559" s="31"/>
      <c r="LZL559" s="31"/>
      <c r="LZM559" s="31"/>
      <c r="LZN559" s="31"/>
      <c r="LZO559" s="31"/>
      <c r="LZP559" s="31"/>
      <c r="LZQ559" s="31"/>
      <c r="LZR559" s="31"/>
      <c r="LZS559" s="31"/>
      <c r="LZT559" s="31"/>
      <c r="LZU559" s="31"/>
      <c r="LZV559" s="31"/>
      <c r="LZW559" s="31"/>
      <c r="LZX559" s="31"/>
      <c r="LZY559" s="31"/>
      <c r="LZZ559" s="31"/>
      <c r="MAA559" s="31"/>
      <c r="MAB559" s="31"/>
      <c r="MAC559" s="31"/>
      <c r="MAD559" s="31"/>
      <c r="MAE559" s="31"/>
      <c r="MAF559" s="31"/>
      <c r="MAG559" s="31"/>
      <c r="MAH559" s="31"/>
      <c r="MAI559" s="31"/>
      <c r="MAJ559" s="31"/>
      <c r="MAK559" s="31"/>
      <c r="MAL559" s="31"/>
      <c r="MAM559" s="31"/>
      <c r="MAN559" s="31"/>
      <c r="MAO559" s="31"/>
      <c r="MAP559" s="31"/>
      <c r="MAQ559" s="31"/>
      <c r="MAR559" s="31"/>
      <c r="MAS559" s="31"/>
      <c r="MAT559" s="31"/>
      <c r="MAU559" s="31"/>
      <c r="MAV559" s="31"/>
      <c r="MAW559" s="31"/>
      <c r="MAX559" s="31"/>
      <c r="MAY559" s="31"/>
      <c r="MAZ559" s="31"/>
      <c r="MBA559" s="31"/>
      <c r="MBB559" s="31"/>
      <c r="MBC559" s="31"/>
      <c r="MBD559" s="31"/>
      <c r="MBE559" s="31"/>
      <c r="MBF559" s="31"/>
      <c r="MBG559" s="31"/>
      <c r="MBH559" s="31"/>
      <c r="MBI559" s="31"/>
      <c r="MBJ559" s="31"/>
      <c r="MBK559" s="31"/>
      <c r="MBL559" s="31"/>
      <c r="MBM559" s="31"/>
      <c r="MBN559" s="31"/>
      <c r="MBO559" s="31"/>
      <c r="MBP559" s="31"/>
      <c r="MBQ559" s="31"/>
      <c r="MBR559" s="31"/>
      <c r="MBS559" s="31"/>
      <c r="MBT559" s="31"/>
      <c r="MBU559" s="31"/>
      <c r="MBV559" s="31"/>
      <c r="MBW559" s="31"/>
      <c r="MBX559" s="31"/>
      <c r="MBY559" s="31"/>
      <c r="MBZ559" s="31"/>
      <c r="MCA559" s="31"/>
      <c r="MCB559" s="31"/>
      <c r="MCC559" s="31"/>
      <c r="MCD559" s="31"/>
      <c r="MCE559" s="31"/>
      <c r="MCF559" s="31"/>
      <c r="MCG559" s="31"/>
      <c r="MCH559" s="31"/>
      <c r="MCI559" s="31"/>
      <c r="MCJ559" s="31"/>
      <c r="MCK559" s="31"/>
      <c r="MCL559" s="31"/>
      <c r="MCM559" s="31"/>
      <c r="MCN559" s="31"/>
      <c r="MCO559" s="31"/>
      <c r="MCP559" s="31"/>
      <c r="MCQ559" s="31"/>
      <c r="MCR559" s="31"/>
      <c r="MCS559" s="31"/>
      <c r="MCT559" s="31"/>
      <c r="MCU559" s="31"/>
      <c r="MCV559" s="31"/>
      <c r="MCW559" s="31"/>
      <c r="MCX559" s="31"/>
      <c r="MCY559" s="31"/>
      <c r="MCZ559" s="31"/>
      <c r="MDA559" s="31"/>
      <c r="MDB559" s="31"/>
      <c r="MDC559" s="31"/>
      <c r="MDD559" s="31"/>
      <c r="MDE559" s="31"/>
      <c r="MDF559" s="31"/>
      <c r="MDG559" s="31"/>
      <c r="MDH559" s="31"/>
      <c r="MDI559" s="31"/>
      <c r="MDJ559" s="31"/>
      <c r="MDK559" s="31"/>
      <c r="MDL559" s="31"/>
      <c r="MDM559" s="31"/>
      <c r="MDN559" s="31"/>
      <c r="MDO559" s="31"/>
      <c r="MDP559" s="31"/>
      <c r="MDQ559" s="31"/>
      <c r="MDR559" s="31"/>
      <c r="MDS559" s="31"/>
      <c r="MDT559" s="31"/>
      <c r="MDU559" s="31"/>
      <c r="MDV559" s="31"/>
      <c r="MDW559" s="31"/>
      <c r="MDX559" s="31"/>
      <c r="MDY559" s="31"/>
      <c r="MDZ559" s="31"/>
      <c r="MEA559" s="31"/>
      <c r="MEB559" s="31"/>
      <c r="MEC559" s="31"/>
      <c r="MED559" s="31"/>
      <c r="MEE559" s="31"/>
      <c r="MEF559" s="31"/>
      <c r="MEG559" s="31"/>
      <c r="MEH559" s="31"/>
      <c r="MEI559" s="31"/>
      <c r="MEJ559" s="31"/>
      <c r="MEK559" s="31"/>
      <c r="MEL559" s="31"/>
      <c r="MEM559" s="31"/>
      <c r="MEN559" s="31"/>
      <c r="MEO559" s="31"/>
      <c r="MEP559" s="31"/>
      <c r="MEQ559" s="31"/>
      <c r="MER559" s="31"/>
      <c r="MES559" s="31"/>
      <c r="MET559" s="31"/>
      <c r="MEU559" s="31"/>
      <c r="MEV559" s="31"/>
      <c r="MEW559" s="31"/>
      <c r="MEX559" s="31"/>
      <c r="MEY559" s="31"/>
      <c r="MEZ559" s="31"/>
      <c r="MFA559" s="31"/>
      <c r="MFB559" s="31"/>
      <c r="MFC559" s="31"/>
      <c r="MFD559" s="31"/>
      <c r="MFE559" s="31"/>
      <c r="MFF559" s="31"/>
      <c r="MFG559" s="31"/>
      <c r="MFH559" s="31"/>
      <c r="MFI559" s="31"/>
      <c r="MFJ559" s="31"/>
      <c r="MFK559" s="31"/>
      <c r="MFL559" s="31"/>
      <c r="MFM559" s="31"/>
      <c r="MFN559" s="31"/>
      <c r="MFO559" s="31"/>
      <c r="MFP559" s="31"/>
      <c r="MFQ559" s="31"/>
      <c r="MFR559" s="31"/>
      <c r="MFS559" s="31"/>
      <c r="MFT559" s="31"/>
      <c r="MFU559" s="31"/>
      <c r="MFV559" s="31"/>
      <c r="MFW559" s="31"/>
      <c r="MFX559" s="31"/>
      <c r="MFY559" s="31"/>
      <c r="MFZ559" s="31"/>
      <c r="MGA559" s="31"/>
      <c r="MGB559" s="31"/>
      <c r="MGC559" s="31"/>
      <c r="MGD559" s="31"/>
      <c r="MGE559" s="31"/>
      <c r="MGF559" s="31"/>
      <c r="MGG559" s="31"/>
      <c r="MGH559" s="31"/>
      <c r="MGI559" s="31"/>
      <c r="MGJ559" s="31"/>
      <c r="MGK559" s="31"/>
      <c r="MGL559" s="31"/>
      <c r="MGM559" s="31"/>
      <c r="MGN559" s="31"/>
      <c r="MGO559" s="31"/>
      <c r="MGP559" s="31"/>
      <c r="MGQ559" s="31"/>
      <c r="MGR559" s="31"/>
      <c r="MGS559" s="31"/>
      <c r="MGT559" s="31"/>
      <c r="MGU559" s="31"/>
      <c r="MGV559" s="31"/>
      <c r="MGW559" s="31"/>
      <c r="MGX559" s="31"/>
      <c r="MGY559" s="31"/>
      <c r="MGZ559" s="31"/>
      <c r="MHA559" s="31"/>
      <c r="MHB559" s="31"/>
      <c r="MHC559" s="31"/>
      <c r="MHD559" s="31"/>
      <c r="MHE559" s="31"/>
      <c r="MHF559" s="31"/>
      <c r="MHG559" s="31"/>
      <c r="MHH559" s="31"/>
      <c r="MHI559" s="31"/>
      <c r="MHJ559" s="31"/>
      <c r="MHK559" s="31"/>
      <c r="MHL559" s="31"/>
      <c r="MHM559" s="31"/>
      <c r="MHN559" s="31"/>
      <c r="MHO559" s="31"/>
      <c r="MHP559" s="31"/>
      <c r="MHQ559" s="31"/>
      <c r="MHR559" s="31"/>
      <c r="MHS559" s="31"/>
      <c r="MHT559" s="31"/>
      <c r="MHU559" s="31"/>
      <c r="MHV559" s="31"/>
      <c r="MHW559" s="31"/>
      <c r="MHX559" s="31"/>
      <c r="MHY559" s="31"/>
      <c r="MHZ559" s="31"/>
      <c r="MIA559" s="31"/>
      <c r="MIB559" s="31"/>
      <c r="MIC559" s="31"/>
      <c r="MID559" s="31"/>
      <c r="MIE559" s="31"/>
      <c r="MIF559" s="31"/>
      <c r="MIG559" s="31"/>
      <c r="MIH559" s="31"/>
      <c r="MII559" s="31"/>
      <c r="MIJ559" s="31"/>
      <c r="MIK559" s="31"/>
      <c r="MIL559" s="31"/>
      <c r="MIM559" s="31"/>
      <c r="MIN559" s="31"/>
      <c r="MIO559" s="31"/>
      <c r="MIP559" s="31"/>
      <c r="MIQ559" s="31"/>
      <c r="MIR559" s="31"/>
      <c r="MIS559" s="31"/>
      <c r="MIT559" s="31"/>
      <c r="MIU559" s="31"/>
      <c r="MIV559" s="31"/>
      <c r="MIW559" s="31"/>
      <c r="MIX559" s="31"/>
      <c r="MIY559" s="31"/>
      <c r="MIZ559" s="31"/>
      <c r="MJA559" s="31"/>
      <c r="MJB559" s="31"/>
      <c r="MJC559" s="31"/>
      <c r="MJD559" s="31"/>
      <c r="MJE559" s="31"/>
      <c r="MJF559" s="31"/>
      <c r="MJG559" s="31"/>
      <c r="MJH559" s="31"/>
      <c r="MJI559" s="31"/>
      <c r="MJJ559" s="31"/>
      <c r="MJK559" s="31"/>
      <c r="MJL559" s="31"/>
      <c r="MJM559" s="31"/>
      <c r="MJN559" s="31"/>
      <c r="MJO559" s="31"/>
      <c r="MJP559" s="31"/>
      <c r="MJQ559" s="31"/>
      <c r="MJR559" s="31"/>
      <c r="MJS559" s="31"/>
      <c r="MJT559" s="31"/>
      <c r="MJU559" s="31"/>
      <c r="MJV559" s="31"/>
      <c r="MJW559" s="31"/>
      <c r="MJX559" s="31"/>
      <c r="MJY559" s="31"/>
      <c r="MJZ559" s="31"/>
      <c r="MKA559" s="31"/>
      <c r="MKB559" s="31"/>
      <c r="MKC559" s="31"/>
      <c r="MKD559" s="31"/>
      <c r="MKE559" s="31"/>
      <c r="MKF559" s="31"/>
      <c r="MKG559" s="31"/>
      <c r="MKH559" s="31"/>
      <c r="MKI559" s="31"/>
      <c r="MKJ559" s="31"/>
      <c r="MKK559" s="31"/>
      <c r="MKL559" s="31"/>
      <c r="MKM559" s="31"/>
      <c r="MKN559" s="31"/>
      <c r="MKO559" s="31"/>
      <c r="MKP559" s="31"/>
      <c r="MKQ559" s="31"/>
      <c r="MKR559" s="31"/>
      <c r="MKS559" s="31"/>
      <c r="MKT559" s="31"/>
      <c r="MKU559" s="31"/>
      <c r="MKV559" s="31"/>
      <c r="MKW559" s="31"/>
      <c r="MKX559" s="31"/>
      <c r="MKY559" s="31"/>
      <c r="MKZ559" s="31"/>
      <c r="MLA559" s="31"/>
      <c r="MLB559" s="31"/>
      <c r="MLC559" s="31"/>
      <c r="MLD559" s="31"/>
      <c r="MLE559" s="31"/>
      <c r="MLF559" s="31"/>
      <c r="MLG559" s="31"/>
      <c r="MLH559" s="31"/>
      <c r="MLI559" s="31"/>
      <c r="MLJ559" s="31"/>
      <c r="MLK559" s="31"/>
      <c r="MLL559" s="31"/>
      <c r="MLM559" s="31"/>
      <c r="MLN559" s="31"/>
      <c r="MLO559" s="31"/>
      <c r="MLP559" s="31"/>
      <c r="MLQ559" s="31"/>
      <c r="MLR559" s="31"/>
      <c r="MLS559" s="31"/>
      <c r="MLT559" s="31"/>
      <c r="MLU559" s="31"/>
      <c r="MLV559" s="31"/>
      <c r="MLW559" s="31"/>
      <c r="MLX559" s="31"/>
      <c r="MLY559" s="31"/>
      <c r="MLZ559" s="31"/>
      <c r="MMA559" s="31"/>
      <c r="MMB559" s="31"/>
      <c r="MMC559" s="31"/>
      <c r="MMD559" s="31"/>
      <c r="MME559" s="31"/>
      <c r="MMF559" s="31"/>
      <c r="MMG559" s="31"/>
      <c r="MMH559" s="31"/>
      <c r="MMI559" s="31"/>
      <c r="MMJ559" s="31"/>
      <c r="MMK559" s="31"/>
      <c r="MML559" s="31"/>
      <c r="MMM559" s="31"/>
      <c r="MMN559" s="31"/>
      <c r="MMO559" s="31"/>
      <c r="MMP559" s="31"/>
      <c r="MMQ559" s="31"/>
      <c r="MMR559" s="31"/>
      <c r="MMS559" s="31"/>
      <c r="MMT559" s="31"/>
      <c r="MMU559" s="31"/>
      <c r="MMV559" s="31"/>
      <c r="MMW559" s="31"/>
      <c r="MMX559" s="31"/>
      <c r="MMY559" s="31"/>
      <c r="MMZ559" s="31"/>
      <c r="MNA559" s="31"/>
      <c r="MNB559" s="31"/>
      <c r="MNC559" s="31"/>
      <c r="MND559" s="31"/>
      <c r="MNE559" s="31"/>
      <c r="MNF559" s="31"/>
      <c r="MNG559" s="31"/>
      <c r="MNH559" s="31"/>
      <c r="MNI559" s="31"/>
      <c r="MNJ559" s="31"/>
      <c r="MNK559" s="31"/>
      <c r="MNL559" s="31"/>
      <c r="MNM559" s="31"/>
      <c r="MNN559" s="31"/>
      <c r="MNO559" s="31"/>
      <c r="MNP559" s="31"/>
      <c r="MNQ559" s="31"/>
      <c r="MNR559" s="31"/>
      <c r="MNS559" s="31"/>
      <c r="MNT559" s="31"/>
      <c r="MNU559" s="31"/>
      <c r="MNV559" s="31"/>
      <c r="MNW559" s="31"/>
      <c r="MNX559" s="31"/>
      <c r="MNY559" s="31"/>
      <c r="MNZ559" s="31"/>
      <c r="MOA559" s="31"/>
      <c r="MOB559" s="31"/>
      <c r="MOC559" s="31"/>
      <c r="MOD559" s="31"/>
      <c r="MOE559" s="31"/>
      <c r="MOF559" s="31"/>
      <c r="MOG559" s="31"/>
      <c r="MOH559" s="31"/>
      <c r="MOI559" s="31"/>
      <c r="MOJ559" s="31"/>
      <c r="MOK559" s="31"/>
      <c r="MOL559" s="31"/>
      <c r="MOM559" s="31"/>
      <c r="MON559" s="31"/>
      <c r="MOO559" s="31"/>
      <c r="MOP559" s="31"/>
      <c r="MOQ559" s="31"/>
      <c r="MOR559" s="31"/>
      <c r="MOS559" s="31"/>
      <c r="MOT559" s="31"/>
      <c r="MOU559" s="31"/>
      <c r="MOV559" s="31"/>
      <c r="MOW559" s="31"/>
      <c r="MOX559" s="31"/>
      <c r="MOY559" s="31"/>
      <c r="MOZ559" s="31"/>
      <c r="MPA559" s="31"/>
      <c r="MPB559" s="31"/>
      <c r="MPC559" s="31"/>
      <c r="MPD559" s="31"/>
      <c r="MPE559" s="31"/>
      <c r="MPF559" s="31"/>
      <c r="MPG559" s="31"/>
      <c r="MPH559" s="31"/>
      <c r="MPI559" s="31"/>
      <c r="MPJ559" s="31"/>
      <c r="MPK559" s="31"/>
      <c r="MPL559" s="31"/>
      <c r="MPM559" s="31"/>
      <c r="MPN559" s="31"/>
      <c r="MPO559" s="31"/>
      <c r="MPP559" s="31"/>
      <c r="MPQ559" s="31"/>
      <c r="MPR559" s="31"/>
      <c r="MPS559" s="31"/>
      <c r="MPT559" s="31"/>
      <c r="MPU559" s="31"/>
      <c r="MPV559" s="31"/>
      <c r="MPW559" s="31"/>
      <c r="MPX559" s="31"/>
      <c r="MPY559" s="31"/>
      <c r="MPZ559" s="31"/>
      <c r="MQA559" s="31"/>
      <c r="MQB559" s="31"/>
      <c r="MQC559" s="31"/>
      <c r="MQD559" s="31"/>
      <c r="MQE559" s="31"/>
      <c r="MQF559" s="31"/>
      <c r="MQG559" s="31"/>
      <c r="MQH559" s="31"/>
      <c r="MQI559" s="31"/>
      <c r="MQJ559" s="31"/>
      <c r="MQK559" s="31"/>
      <c r="MQL559" s="31"/>
      <c r="MQM559" s="31"/>
      <c r="MQN559" s="31"/>
      <c r="MQO559" s="31"/>
      <c r="MQP559" s="31"/>
      <c r="MQQ559" s="31"/>
      <c r="MQR559" s="31"/>
      <c r="MQS559" s="31"/>
      <c r="MQT559" s="31"/>
      <c r="MQU559" s="31"/>
      <c r="MQV559" s="31"/>
      <c r="MQW559" s="31"/>
      <c r="MQX559" s="31"/>
      <c r="MQY559" s="31"/>
      <c r="MQZ559" s="31"/>
      <c r="MRA559" s="31"/>
      <c r="MRB559" s="31"/>
      <c r="MRC559" s="31"/>
      <c r="MRD559" s="31"/>
      <c r="MRE559" s="31"/>
      <c r="MRF559" s="31"/>
      <c r="MRG559" s="31"/>
      <c r="MRH559" s="31"/>
      <c r="MRI559" s="31"/>
      <c r="MRJ559" s="31"/>
      <c r="MRK559" s="31"/>
      <c r="MRL559" s="31"/>
      <c r="MRM559" s="31"/>
      <c r="MRN559" s="31"/>
      <c r="MRO559" s="31"/>
      <c r="MRP559" s="31"/>
      <c r="MRQ559" s="31"/>
      <c r="MRR559" s="31"/>
      <c r="MRS559" s="31"/>
      <c r="MRT559" s="31"/>
      <c r="MRU559" s="31"/>
      <c r="MRV559" s="31"/>
      <c r="MRW559" s="31"/>
      <c r="MRX559" s="31"/>
      <c r="MRY559" s="31"/>
      <c r="MRZ559" s="31"/>
      <c r="MSA559" s="31"/>
      <c r="MSB559" s="31"/>
      <c r="MSC559" s="31"/>
      <c r="MSD559" s="31"/>
      <c r="MSE559" s="31"/>
      <c r="MSF559" s="31"/>
      <c r="MSG559" s="31"/>
      <c r="MSH559" s="31"/>
      <c r="MSI559" s="31"/>
      <c r="MSJ559" s="31"/>
      <c r="MSK559" s="31"/>
      <c r="MSL559" s="31"/>
      <c r="MSM559" s="31"/>
      <c r="MSN559" s="31"/>
      <c r="MSO559" s="31"/>
      <c r="MSP559" s="31"/>
      <c r="MSQ559" s="31"/>
      <c r="MSR559" s="31"/>
      <c r="MSS559" s="31"/>
      <c r="MST559" s="31"/>
      <c r="MSU559" s="31"/>
      <c r="MSV559" s="31"/>
      <c r="MSW559" s="31"/>
      <c r="MSX559" s="31"/>
      <c r="MSY559" s="31"/>
      <c r="MSZ559" s="31"/>
      <c r="MTA559" s="31"/>
      <c r="MTB559" s="31"/>
      <c r="MTC559" s="31"/>
      <c r="MTD559" s="31"/>
      <c r="MTE559" s="31"/>
      <c r="MTF559" s="31"/>
      <c r="MTG559" s="31"/>
      <c r="MTH559" s="31"/>
      <c r="MTI559" s="31"/>
      <c r="MTJ559" s="31"/>
      <c r="MTK559" s="31"/>
      <c r="MTL559" s="31"/>
      <c r="MTM559" s="31"/>
      <c r="MTN559" s="31"/>
      <c r="MTO559" s="31"/>
      <c r="MTP559" s="31"/>
      <c r="MTQ559" s="31"/>
      <c r="MTR559" s="31"/>
      <c r="MTS559" s="31"/>
      <c r="MTT559" s="31"/>
      <c r="MTU559" s="31"/>
      <c r="MTV559" s="31"/>
      <c r="MTW559" s="31"/>
      <c r="MTX559" s="31"/>
      <c r="MTY559" s="31"/>
      <c r="MTZ559" s="31"/>
      <c r="MUA559" s="31"/>
      <c r="MUB559" s="31"/>
      <c r="MUC559" s="31"/>
      <c r="MUD559" s="31"/>
      <c r="MUE559" s="31"/>
      <c r="MUF559" s="31"/>
      <c r="MUG559" s="31"/>
      <c r="MUH559" s="31"/>
      <c r="MUI559" s="31"/>
      <c r="MUJ559" s="31"/>
      <c r="MUK559" s="31"/>
      <c r="MUL559" s="31"/>
      <c r="MUM559" s="31"/>
      <c r="MUN559" s="31"/>
      <c r="MUO559" s="31"/>
      <c r="MUP559" s="31"/>
      <c r="MUQ559" s="31"/>
      <c r="MUR559" s="31"/>
      <c r="MUS559" s="31"/>
      <c r="MUT559" s="31"/>
      <c r="MUU559" s="31"/>
      <c r="MUV559" s="31"/>
      <c r="MUW559" s="31"/>
      <c r="MUX559" s="31"/>
      <c r="MUY559" s="31"/>
      <c r="MUZ559" s="31"/>
      <c r="MVA559" s="31"/>
      <c r="MVB559" s="31"/>
      <c r="MVC559" s="31"/>
      <c r="MVD559" s="31"/>
      <c r="MVE559" s="31"/>
      <c r="MVF559" s="31"/>
      <c r="MVG559" s="31"/>
      <c r="MVH559" s="31"/>
      <c r="MVI559" s="31"/>
      <c r="MVJ559" s="31"/>
      <c r="MVK559" s="31"/>
      <c r="MVL559" s="31"/>
      <c r="MVM559" s="31"/>
      <c r="MVN559" s="31"/>
      <c r="MVO559" s="31"/>
      <c r="MVP559" s="31"/>
      <c r="MVQ559" s="31"/>
      <c r="MVR559" s="31"/>
      <c r="MVS559" s="31"/>
      <c r="MVT559" s="31"/>
      <c r="MVU559" s="31"/>
      <c r="MVV559" s="31"/>
      <c r="MVW559" s="31"/>
      <c r="MVX559" s="31"/>
      <c r="MVY559" s="31"/>
      <c r="MVZ559" s="31"/>
      <c r="MWA559" s="31"/>
      <c r="MWB559" s="31"/>
      <c r="MWC559" s="31"/>
      <c r="MWD559" s="31"/>
      <c r="MWE559" s="31"/>
      <c r="MWF559" s="31"/>
      <c r="MWG559" s="31"/>
      <c r="MWH559" s="31"/>
      <c r="MWI559" s="31"/>
      <c r="MWJ559" s="31"/>
      <c r="MWK559" s="31"/>
      <c r="MWL559" s="31"/>
      <c r="MWM559" s="31"/>
      <c r="MWN559" s="31"/>
      <c r="MWO559" s="31"/>
      <c r="MWP559" s="31"/>
      <c r="MWQ559" s="31"/>
      <c r="MWR559" s="31"/>
      <c r="MWS559" s="31"/>
      <c r="MWT559" s="31"/>
      <c r="MWU559" s="31"/>
      <c r="MWV559" s="31"/>
      <c r="MWW559" s="31"/>
      <c r="MWX559" s="31"/>
      <c r="MWY559" s="31"/>
      <c r="MWZ559" s="31"/>
      <c r="MXA559" s="31"/>
      <c r="MXB559" s="31"/>
      <c r="MXC559" s="31"/>
      <c r="MXD559" s="31"/>
      <c r="MXE559" s="31"/>
      <c r="MXF559" s="31"/>
      <c r="MXG559" s="31"/>
      <c r="MXH559" s="31"/>
      <c r="MXI559" s="31"/>
      <c r="MXJ559" s="31"/>
      <c r="MXK559" s="31"/>
      <c r="MXL559" s="31"/>
      <c r="MXM559" s="31"/>
      <c r="MXN559" s="31"/>
      <c r="MXO559" s="31"/>
      <c r="MXP559" s="31"/>
      <c r="MXQ559" s="31"/>
      <c r="MXR559" s="31"/>
      <c r="MXS559" s="31"/>
      <c r="MXT559" s="31"/>
      <c r="MXU559" s="31"/>
      <c r="MXV559" s="31"/>
      <c r="MXW559" s="31"/>
      <c r="MXX559" s="31"/>
      <c r="MXY559" s="31"/>
      <c r="MXZ559" s="31"/>
      <c r="MYA559" s="31"/>
      <c r="MYB559" s="31"/>
      <c r="MYC559" s="31"/>
      <c r="MYD559" s="31"/>
      <c r="MYE559" s="31"/>
      <c r="MYF559" s="31"/>
      <c r="MYG559" s="31"/>
      <c r="MYH559" s="31"/>
      <c r="MYI559" s="31"/>
      <c r="MYJ559" s="31"/>
      <c r="MYK559" s="31"/>
      <c r="MYL559" s="31"/>
      <c r="MYM559" s="31"/>
      <c r="MYN559" s="31"/>
      <c r="MYO559" s="31"/>
      <c r="MYP559" s="31"/>
      <c r="MYQ559" s="31"/>
      <c r="MYR559" s="31"/>
      <c r="MYS559" s="31"/>
      <c r="MYT559" s="31"/>
      <c r="MYU559" s="31"/>
      <c r="MYV559" s="31"/>
      <c r="MYW559" s="31"/>
      <c r="MYX559" s="31"/>
      <c r="MYY559" s="31"/>
      <c r="MYZ559" s="31"/>
      <c r="MZA559" s="31"/>
      <c r="MZB559" s="31"/>
      <c r="MZC559" s="31"/>
      <c r="MZD559" s="31"/>
      <c r="MZE559" s="31"/>
      <c r="MZF559" s="31"/>
      <c r="MZG559" s="31"/>
      <c r="MZH559" s="31"/>
      <c r="MZI559" s="31"/>
      <c r="MZJ559" s="31"/>
      <c r="MZK559" s="31"/>
      <c r="MZL559" s="31"/>
      <c r="MZM559" s="31"/>
      <c r="MZN559" s="31"/>
      <c r="MZO559" s="31"/>
      <c r="MZP559" s="31"/>
      <c r="MZQ559" s="31"/>
      <c r="MZR559" s="31"/>
      <c r="MZS559" s="31"/>
      <c r="MZT559" s="31"/>
      <c r="MZU559" s="31"/>
      <c r="MZV559" s="31"/>
      <c r="MZW559" s="31"/>
      <c r="MZX559" s="31"/>
      <c r="MZY559" s="31"/>
      <c r="MZZ559" s="31"/>
      <c r="NAA559" s="31"/>
      <c r="NAB559" s="31"/>
      <c r="NAC559" s="31"/>
      <c r="NAD559" s="31"/>
      <c r="NAE559" s="31"/>
      <c r="NAF559" s="31"/>
      <c r="NAG559" s="31"/>
      <c r="NAH559" s="31"/>
      <c r="NAI559" s="31"/>
      <c r="NAJ559" s="31"/>
      <c r="NAK559" s="31"/>
      <c r="NAL559" s="31"/>
      <c r="NAM559" s="31"/>
      <c r="NAN559" s="31"/>
      <c r="NAO559" s="31"/>
      <c r="NAP559" s="31"/>
      <c r="NAQ559" s="31"/>
      <c r="NAR559" s="31"/>
      <c r="NAS559" s="31"/>
      <c r="NAT559" s="31"/>
      <c r="NAU559" s="31"/>
      <c r="NAV559" s="31"/>
      <c r="NAW559" s="31"/>
      <c r="NAX559" s="31"/>
      <c r="NAY559" s="31"/>
      <c r="NAZ559" s="31"/>
      <c r="NBA559" s="31"/>
      <c r="NBB559" s="31"/>
      <c r="NBC559" s="31"/>
      <c r="NBD559" s="31"/>
      <c r="NBE559" s="31"/>
      <c r="NBF559" s="31"/>
      <c r="NBG559" s="31"/>
      <c r="NBH559" s="31"/>
      <c r="NBI559" s="31"/>
      <c r="NBJ559" s="31"/>
      <c r="NBK559" s="31"/>
      <c r="NBL559" s="31"/>
      <c r="NBM559" s="31"/>
      <c r="NBN559" s="31"/>
      <c r="NBO559" s="31"/>
      <c r="NBP559" s="31"/>
      <c r="NBQ559" s="31"/>
      <c r="NBR559" s="31"/>
      <c r="NBS559" s="31"/>
      <c r="NBT559" s="31"/>
      <c r="NBU559" s="31"/>
      <c r="NBV559" s="31"/>
      <c r="NBW559" s="31"/>
      <c r="NBX559" s="31"/>
      <c r="NBY559" s="31"/>
      <c r="NBZ559" s="31"/>
      <c r="NCA559" s="31"/>
      <c r="NCB559" s="31"/>
      <c r="NCC559" s="31"/>
      <c r="NCD559" s="31"/>
      <c r="NCE559" s="31"/>
      <c r="NCF559" s="31"/>
      <c r="NCG559" s="31"/>
      <c r="NCH559" s="31"/>
      <c r="NCI559" s="31"/>
      <c r="NCJ559" s="31"/>
      <c r="NCK559" s="31"/>
      <c r="NCL559" s="31"/>
      <c r="NCM559" s="31"/>
      <c r="NCN559" s="31"/>
      <c r="NCO559" s="31"/>
      <c r="NCP559" s="31"/>
      <c r="NCQ559" s="31"/>
      <c r="NCR559" s="31"/>
      <c r="NCS559" s="31"/>
      <c r="NCT559" s="31"/>
      <c r="NCU559" s="31"/>
      <c r="NCV559" s="31"/>
      <c r="NCW559" s="31"/>
      <c r="NCX559" s="31"/>
      <c r="NCY559" s="31"/>
      <c r="NCZ559" s="31"/>
      <c r="NDA559" s="31"/>
      <c r="NDB559" s="31"/>
      <c r="NDC559" s="31"/>
      <c r="NDD559" s="31"/>
      <c r="NDE559" s="31"/>
      <c r="NDF559" s="31"/>
      <c r="NDG559" s="31"/>
      <c r="NDH559" s="31"/>
      <c r="NDI559" s="31"/>
      <c r="NDJ559" s="31"/>
      <c r="NDK559" s="31"/>
      <c r="NDL559" s="31"/>
      <c r="NDM559" s="31"/>
      <c r="NDN559" s="31"/>
      <c r="NDO559" s="31"/>
      <c r="NDP559" s="31"/>
      <c r="NDQ559" s="31"/>
      <c r="NDR559" s="31"/>
      <c r="NDS559" s="31"/>
      <c r="NDT559" s="31"/>
      <c r="NDU559" s="31"/>
      <c r="NDV559" s="31"/>
      <c r="NDW559" s="31"/>
      <c r="NDX559" s="31"/>
      <c r="NDY559" s="31"/>
      <c r="NDZ559" s="31"/>
      <c r="NEA559" s="31"/>
      <c r="NEB559" s="31"/>
      <c r="NEC559" s="31"/>
      <c r="NED559" s="31"/>
      <c r="NEE559" s="31"/>
      <c r="NEF559" s="31"/>
      <c r="NEG559" s="31"/>
      <c r="NEH559" s="31"/>
      <c r="NEI559" s="31"/>
      <c r="NEJ559" s="31"/>
      <c r="NEK559" s="31"/>
      <c r="NEL559" s="31"/>
      <c r="NEM559" s="31"/>
      <c r="NEN559" s="31"/>
      <c r="NEO559" s="31"/>
      <c r="NEP559" s="31"/>
      <c r="NEQ559" s="31"/>
      <c r="NER559" s="31"/>
      <c r="NES559" s="31"/>
      <c r="NET559" s="31"/>
      <c r="NEU559" s="31"/>
      <c r="NEV559" s="31"/>
      <c r="NEW559" s="31"/>
      <c r="NEX559" s="31"/>
      <c r="NEY559" s="31"/>
      <c r="NEZ559" s="31"/>
      <c r="NFA559" s="31"/>
      <c r="NFB559" s="31"/>
      <c r="NFC559" s="31"/>
      <c r="NFD559" s="31"/>
      <c r="NFE559" s="31"/>
      <c r="NFF559" s="31"/>
      <c r="NFG559" s="31"/>
      <c r="NFH559" s="31"/>
      <c r="NFI559" s="31"/>
      <c r="NFJ559" s="31"/>
      <c r="NFK559" s="31"/>
      <c r="NFL559" s="31"/>
      <c r="NFM559" s="31"/>
      <c r="NFN559" s="31"/>
      <c r="NFO559" s="31"/>
      <c r="NFP559" s="31"/>
      <c r="NFQ559" s="31"/>
      <c r="NFR559" s="31"/>
      <c r="NFS559" s="31"/>
      <c r="NFT559" s="31"/>
      <c r="NFU559" s="31"/>
      <c r="NFV559" s="31"/>
      <c r="NFW559" s="31"/>
      <c r="NFX559" s="31"/>
      <c r="NFY559" s="31"/>
      <c r="NFZ559" s="31"/>
      <c r="NGA559" s="31"/>
      <c r="NGB559" s="31"/>
      <c r="NGC559" s="31"/>
      <c r="NGD559" s="31"/>
      <c r="NGE559" s="31"/>
      <c r="NGF559" s="31"/>
      <c r="NGG559" s="31"/>
      <c r="NGH559" s="31"/>
      <c r="NGI559" s="31"/>
      <c r="NGJ559" s="31"/>
      <c r="NGK559" s="31"/>
      <c r="NGL559" s="31"/>
      <c r="NGM559" s="31"/>
      <c r="NGN559" s="31"/>
      <c r="NGO559" s="31"/>
      <c r="NGP559" s="31"/>
      <c r="NGQ559" s="31"/>
      <c r="NGR559" s="31"/>
      <c r="NGS559" s="31"/>
      <c r="NGT559" s="31"/>
      <c r="NGU559" s="31"/>
      <c r="NGV559" s="31"/>
      <c r="NGW559" s="31"/>
      <c r="NGX559" s="31"/>
      <c r="NGY559" s="31"/>
      <c r="NGZ559" s="31"/>
      <c r="NHA559" s="31"/>
      <c r="NHB559" s="31"/>
      <c r="NHC559" s="31"/>
      <c r="NHD559" s="31"/>
      <c r="NHE559" s="31"/>
      <c r="NHF559" s="31"/>
      <c r="NHG559" s="31"/>
      <c r="NHH559" s="31"/>
      <c r="NHI559" s="31"/>
      <c r="NHJ559" s="31"/>
      <c r="NHK559" s="31"/>
      <c r="NHL559" s="31"/>
      <c r="NHM559" s="31"/>
      <c r="NHN559" s="31"/>
      <c r="NHO559" s="31"/>
      <c r="NHP559" s="31"/>
      <c r="NHQ559" s="31"/>
      <c r="NHR559" s="31"/>
      <c r="NHS559" s="31"/>
      <c r="NHT559" s="31"/>
      <c r="NHU559" s="31"/>
      <c r="NHV559" s="31"/>
      <c r="NHW559" s="31"/>
      <c r="NHX559" s="31"/>
      <c r="NHY559" s="31"/>
      <c r="NHZ559" s="31"/>
      <c r="NIA559" s="31"/>
      <c r="NIB559" s="31"/>
      <c r="NIC559" s="31"/>
      <c r="NID559" s="31"/>
      <c r="NIE559" s="31"/>
      <c r="NIF559" s="31"/>
      <c r="NIG559" s="31"/>
      <c r="NIH559" s="31"/>
      <c r="NII559" s="31"/>
      <c r="NIJ559" s="31"/>
      <c r="NIK559" s="31"/>
      <c r="NIL559" s="31"/>
      <c r="NIM559" s="31"/>
      <c r="NIN559" s="31"/>
      <c r="NIO559" s="31"/>
      <c r="NIP559" s="31"/>
      <c r="NIQ559" s="31"/>
      <c r="NIR559" s="31"/>
      <c r="NIS559" s="31"/>
      <c r="NIT559" s="31"/>
      <c r="NIU559" s="31"/>
      <c r="NIV559" s="31"/>
      <c r="NIW559" s="31"/>
      <c r="NIX559" s="31"/>
      <c r="NIY559" s="31"/>
      <c r="NIZ559" s="31"/>
      <c r="NJA559" s="31"/>
      <c r="NJB559" s="31"/>
      <c r="NJC559" s="31"/>
      <c r="NJD559" s="31"/>
      <c r="NJE559" s="31"/>
      <c r="NJF559" s="31"/>
      <c r="NJG559" s="31"/>
      <c r="NJH559" s="31"/>
      <c r="NJI559" s="31"/>
      <c r="NJJ559" s="31"/>
      <c r="NJK559" s="31"/>
      <c r="NJL559" s="31"/>
      <c r="NJM559" s="31"/>
      <c r="NJN559" s="31"/>
      <c r="NJO559" s="31"/>
      <c r="NJP559" s="31"/>
      <c r="NJQ559" s="31"/>
      <c r="NJR559" s="31"/>
      <c r="NJS559" s="31"/>
      <c r="NJT559" s="31"/>
      <c r="NJU559" s="31"/>
      <c r="NJV559" s="31"/>
      <c r="NJW559" s="31"/>
      <c r="NJX559" s="31"/>
      <c r="NJY559" s="31"/>
      <c r="NJZ559" s="31"/>
      <c r="NKA559" s="31"/>
      <c r="NKB559" s="31"/>
      <c r="NKC559" s="31"/>
      <c r="NKD559" s="31"/>
      <c r="NKE559" s="31"/>
      <c r="NKF559" s="31"/>
      <c r="NKG559" s="31"/>
      <c r="NKH559" s="31"/>
      <c r="NKI559" s="31"/>
      <c r="NKJ559" s="31"/>
      <c r="NKK559" s="31"/>
      <c r="NKL559" s="31"/>
      <c r="NKM559" s="31"/>
      <c r="NKN559" s="31"/>
      <c r="NKO559" s="31"/>
      <c r="NKP559" s="31"/>
      <c r="NKQ559" s="31"/>
      <c r="NKR559" s="31"/>
      <c r="NKS559" s="31"/>
      <c r="NKT559" s="31"/>
      <c r="NKU559" s="31"/>
      <c r="NKV559" s="31"/>
      <c r="NKW559" s="31"/>
      <c r="NKX559" s="31"/>
      <c r="NKY559" s="31"/>
      <c r="NKZ559" s="31"/>
      <c r="NLA559" s="31"/>
      <c r="NLB559" s="31"/>
      <c r="NLC559" s="31"/>
      <c r="NLD559" s="31"/>
      <c r="NLE559" s="31"/>
      <c r="NLF559" s="31"/>
      <c r="NLG559" s="31"/>
      <c r="NLH559" s="31"/>
      <c r="NLI559" s="31"/>
      <c r="NLJ559" s="31"/>
      <c r="NLK559" s="31"/>
      <c r="NLL559" s="31"/>
      <c r="NLM559" s="31"/>
      <c r="NLN559" s="31"/>
      <c r="NLO559" s="31"/>
      <c r="NLP559" s="31"/>
      <c r="NLQ559" s="31"/>
      <c r="NLR559" s="31"/>
      <c r="NLS559" s="31"/>
      <c r="NLT559" s="31"/>
      <c r="NLU559" s="31"/>
      <c r="NLV559" s="31"/>
      <c r="NLW559" s="31"/>
      <c r="NLX559" s="31"/>
      <c r="NLY559" s="31"/>
      <c r="NLZ559" s="31"/>
      <c r="NMA559" s="31"/>
      <c r="NMB559" s="31"/>
      <c r="NMC559" s="31"/>
      <c r="NMD559" s="31"/>
      <c r="NME559" s="31"/>
      <c r="NMF559" s="31"/>
      <c r="NMG559" s="31"/>
      <c r="NMH559" s="31"/>
      <c r="NMI559" s="31"/>
      <c r="NMJ559" s="31"/>
      <c r="NMK559" s="31"/>
      <c r="NML559" s="31"/>
      <c r="NMM559" s="31"/>
      <c r="NMN559" s="31"/>
      <c r="NMO559" s="31"/>
      <c r="NMP559" s="31"/>
      <c r="NMQ559" s="31"/>
      <c r="NMR559" s="31"/>
      <c r="NMS559" s="31"/>
      <c r="NMT559" s="31"/>
      <c r="NMU559" s="31"/>
      <c r="NMV559" s="31"/>
      <c r="NMW559" s="31"/>
      <c r="NMX559" s="31"/>
      <c r="NMY559" s="31"/>
      <c r="NMZ559" s="31"/>
      <c r="NNA559" s="31"/>
      <c r="NNB559" s="31"/>
      <c r="NNC559" s="31"/>
      <c r="NND559" s="31"/>
      <c r="NNE559" s="31"/>
      <c r="NNF559" s="31"/>
      <c r="NNG559" s="31"/>
      <c r="NNH559" s="31"/>
      <c r="NNI559" s="31"/>
      <c r="NNJ559" s="31"/>
      <c r="NNK559" s="31"/>
      <c r="NNL559" s="31"/>
      <c r="NNM559" s="31"/>
      <c r="NNN559" s="31"/>
      <c r="NNO559" s="31"/>
      <c r="NNP559" s="31"/>
      <c r="NNQ559" s="31"/>
      <c r="NNR559" s="31"/>
      <c r="NNS559" s="31"/>
      <c r="NNT559" s="31"/>
      <c r="NNU559" s="31"/>
      <c r="NNV559" s="31"/>
      <c r="NNW559" s="31"/>
      <c r="NNX559" s="31"/>
      <c r="NNY559" s="31"/>
      <c r="NNZ559" s="31"/>
      <c r="NOA559" s="31"/>
      <c r="NOB559" s="31"/>
      <c r="NOC559" s="31"/>
      <c r="NOD559" s="31"/>
      <c r="NOE559" s="31"/>
      <c r="NOF559" s="31"/>
      <c r="NOG559" s="31"/>
      <c r="NOH559" s="31"/>
      <c r="NOI559" s="31"/>
      <c r="NOJ559" s="31"/>
      <c r="NOK559" s="31"/>
      <c r="NOL559" s="31"/>
      <c r="NOM559" s="31"/>
      <c r="NON559" s="31"/>
      <c r="NOO559" s="31"/>
      <c r="NOP559" s="31"/>
      <c r="NOQ559" s="31"/>
      <c r="NOR559" s="31"/>
      <c r="NOS559" s="31"/>
      <c r="NOT559" s="31"/>
      <c r="NOU559" s="31"/>
      <c r="NOV559" s="31"/>
      <c r="NOW559" s="31"/>
      <c r="NOX559" s="31"/>
      <c r="NOY559" s="31"/>
      <c r="NOZ559" s="31"/>
      <c r="NPA559" s="31"/>
      <c r="NPB559" s="31"/>
      <c r="NPC559" s="31"/>
      <c r="NPD559" s="31"/>
      <c r="NPE559" s="31"/>
      <c r="NPF559" s="31"/>
      <c r="NPG559" s="31"/>
      <c r="NPH559" s="31"/>
      <c r="NPI559" s="31"/>
      <c r="NPJ559" s="31"/>
      <c r="NPK559" s="31"/>
      <c r="NPL559" s="31"/>
      <c r="NPM559" s="31"/>
      <c r="NPN559" s="31"/>
      <c r="NPO559" s="31"/>
      <c r="NPP559" s="31"/>
      <c r="NPQ559" s="31"/>
      <c r="NPR559" s="31"/>
      <c r="NPS559" s="31"/>
      <c r="NPT559" s="31"/>
      <c r="NPU559" s="31"/>
      <c r="NPV559" s="31"/>
      <c r="NPW559" s="31"/>
      <c r="NPX559" s="31"/>
      <c r="NPY559" s="31"/>
      <c r="NPZ559" s="31"/>
      <c r="NQA559" s="31"/>
      <c r="NQB559" s="31"/>
      <c r="NQC559" s="31"/>
      <c r="NQD559" s="31"/>
      <c r="NQE559" s="31"/>
      <c r="NQF559" s="31"/>
      <c r="NQG559" s="31"/>
      <c r="NQH559" s="31"/>
      <c r="NQI559" s="31"/>
      <c r="NQJ559" s="31"/>
      <c r="NQK559" s="31"/>
      <c r="NQL559" s="31"/>
      <c r="NQM559" s="31"/>
      <c r="NQN559" s="31"/>
      <c r="NQO559" s="31"/>
      <c r="NQP559" s="31"/>
      <c r="NQQ559" s="31"/>
      <c r="NQR559" s="31"/>
      <c r="NQS559" s="31"/>
      <c r="NQT559" s="31"/>
      <c r="NQU559" s="31"/>
      <c r="NQV559" s="31"/>
      <c r="NQW559" s="31"/>
      <c r="NQX559" s="31"/>
      <c r="NQY559" s="31"/>
      <c r="NQZ559" s="31"/>
      <c r="NRA559" s="31"/>
      <c r="NRB559" s="31"/>
      <c r="NRC559" s="31"/>
      <c r="NRD559" s="31"/>
      <c r="NRE559" s="31"/>
      <c r="NRF559" s="31"/>
      <c r="NRG559" s="31"/>
      <c r="NRH559" s="31"/>
      <c r="NRI559" s="31"/>
      <c r="NRJ559" s="31"/>
      <c r="NRK559" s="31"/>
      <c r="NRL559" s="31"/>
      <c r="NRM559" s="31"/>
      <c r="NRN559" s="31"/>
      <c r="NRO559" s="31"/>
      <c r="NRP559" s="31"/>
      <c r="NRQ559" s="31"/>
      <c r="NRR559" s="31"/>
      <c r="NRS559" s="31"/>
      <c r="NRT559" s="31"/>
      <c r="NRU559" s="31"/>
      <c r="NRV559" s="31"/>
      <c r="NRW559" s="31"/>
      <c r="NRX559" s="31"/>
      <c r="NRY559" s="31"/>
      <c r="NRZ559" s="31"/>
      <c r="NSA559" s="31"/>
      <c r="NSB559" s="31"/>
      <c r="NSC559" s="31"/>
      <c r="NSD559" s="31"/>
      <c r="NSE559" s="31"/>
      <c r="NSF559" s="31"/>
      <c r="NSG559" s="31"/>
      <c r="NSH559" s="31"/>
      <c r="NSI559" s="31"/>
      <c r="NSJ559" s="31"/>
      <c r="NSK559" s="31"/>
      <c r="NSL559" s="31"/>
      <c r="NSM559" s="31"/>
      <c r="NSN559" s="31"/>
      <c r="NSO559" s="31"/>
      <c r="NSP559" s="31"/>
      <c r="NSQ559" s="31"/>
      <c r="NSR559" s="31"/>
      <c r="NSS559" s="31"/>
      <c r="NST559" s="31"/>
      <c r="NSU559" s="31"/>
      <c r="NSV559" s="31"/>
      <c r="NSW559" s="31"/>
      <c r="NSX559" s="31"/>
      <c r="NSY559" s="31"/>
      <c r="NSZ559" s="31"/>
      <c r="NTA559" s="31"/>
      <c r="NTB559" s="31"/>
      <c r="NTC559" s="31"/>
      <c r="NTD559" s="31"/>
      <c r="NTE559" s="31"/>
      <c r="NTF559" s="31"/>
      <c r="NTG559" s="31"/>
      <c r="NTH559" s="31"/>
      <c r="NTI559" s="31"/>
      <c r="NTJ559" s="31"/>
      <c r="NTK559" s="31"/>
      <c r="NTL559" s="31"/>
      <c r="NTM559" s="31"/>
      <c r="NTN559" s="31"/>
      <c r="NTO559" s="31"/>
      <c r="NTP559" s="31"/>
      <c r="NTQ559" s="31"/>
      <c r="NTR559" s="31"/>
      <c r="NTS559" s="31"/>
      <c r="NTT559" s="31"/>
      <c r="NTU559" s="31"/>
      <c r="NTV559" s="31"/>
      <c r="NTW559" s="31"/>
      <c r="NTX559" s="31"/>
      <c r="NTY559" s="31"/>
      <c r="NTZ559" s="31"/>
      <c r="NUA559" s="31"/>
      <c r="NUB559" s="31"/>
      <c r="NUC559" s="31"/>
      <c r="NUD559" s="31"/>
      <c r="NUE559" s="31"/>
      <c r="NUF559" s="31"/>
      <c r="NUG559" s="31"/>
      <c r="NUH559" s="31"/>
      <c r="NUI559" s="31"/>
      <c r="NUJ559" s="31"/>
      <c r="NUK559" s="31"/>
      <c r="NUL559" s="31"/>
      <c r="NUM559" s="31"/>
      <c r="NUN559" s="31"/>
      <c r="NUO559" s="31"/>
      <c r="NUP559" s="31"/>
      <c r="NUQ559" s="31"/>
      <c r="NUR559" s="31"/>
      <c r="NUS559" s="31"/>
      <c r="NUT559" s="31"/>
      <c r="NUU559" s="31"/>
      <c r="NUV559" s="31"/>
      <c r="NUW559" s="31"/>
      <c r="NUX559" s="31"/>
      <c r="NUY559" s="31"/>
      <c r="NUZ559" s="31"/>
      <c r="NVA559" s="31"/>
      <c r="NVB559" s="31"/>
      <c r="NVC559" s="31"/>
      <c r="NVD559" s="31"/>
      <c r="NVE559" s="31"/>
      <c r="NVF559" s="31"/>
      <c r="NVG559" s="31"/>
      <c r="NVH559" s="31"/>
      <c r="NVI559" s="31"/>
      <c r="NVJ559" s="31"/>
      <c r="NVK559" s="31"/>
      <c r="NVL559" s="31"/>
      <c r="NVM559" s="31"/>
      <c r="NVN559" s="31"/>
      <c r="NVO559" s="31"/>
      <c r="NVP559" s="31"/>
      <c r="NVQ559" s="31"/>
      <c r="NVR559" s="31"/>
      <c r="NVS559" s="31"/>
      <c r="NVT559" s="31"/>
      <c r="NVU559" s="31"/>
      <c r="NVV559" s="31"/>
      <c r="NVW559" s="31"/>
      <c r="NVX559" s="31"/>
      <c r="NVY559" s="31"/>
      <c r="NVZ559" s="31"/>
      <c r="NWA559" s="31"/>
      <c r="NWB559" s="31"/>
      <c r="NWC559" s="31"/>
      <c r="NWD559" s="31"/>
      <c r="NWE559" s="31"/>
      <c r="NWF559" s="31"/>
      <c r="NWG559" s="31"/>
      <c r="NWH559" s="31"/>
      <c r="NWI559" s="31"/>
      <c r="NWJ559" s="31"/>
      <c r="NWK559" s="31"/>
      <c r="NWL559" s="31"/>
      <c r="NWM559" s="31"/>
      <c r="NWN559" s="31"/>
      <c r="NWO559" s="31"/>
      <c r="NWP559" s="31"/>
      <c r="NWQ559" s="31"/>
      <c r="NWR559" s="31"/>
      <c r="NWS559" s="31"/>
      <c r="NWT559" s="31"/>
      <c r="NWU559" s="31"/>
      <c r="NWV559" s="31"/>
      <c r="NWW559" s="31"/>
      <c r="NWX559" s="31"/>
      <c r="NWY559" s="31"/>
      <c r="NWZ559" s="31"/>
      <c r="NXA559" s="31"/>
      <c r="NXB559" s="31"/>
      <c r="NXC559" s="31"/>
      <c r="NXD559" s="31"/>
      <c r="NXE559" s="31"/>
      <c r="NXF559" s="31"/>
      <c r="NXG559" s="31"/>
      <c r="NXH559" s="31"/>
      <c r="NXI559" s="31"/>
      <c r="NXJ559" s="31"/>
      <c r="NXK559" s="31"/>
      <c r="NXL559" s="31"/>
      <c r="NXM559" s="31"/>
      <c r="NXN559" s="31"/>
      <c r="NXO559" s="31"/>
      <c r="NXP559" s="31"/>
      <c r="NXQ559" s="31"/>
      <c r="NXR559" s="31"/>
      <c r="NXS559" s="31"/>
      <c r="NXT559" s="31"/>
      <c r="NXU559" s="31"/>
      <c r="NXV559" s="31"/>
      <c r="NXW559" s="31"/>
      <c r="NXX559" s="31"/>
      <c r="NXY559" s="31"/>
      <c r="NXZ559" s="31"/>
      <c r="NYA559" s="31"/>
      <c r="NYB559" s="31"/>
      <c r="NYC559" s="31"/>
      <c r="NYD559" s="31"/>
      <c r="NYE559" s="31"/>
      <c r="NYF559" s="31"/>
      <c r="NYG559" s="31"/>
      <c r="NYH559" s="31"/>
      <c r="NYI559" s="31"/>
      <c r="NYJ559" s="31"/>
      <c r="NYK559" s="31"/>
      <c r="NYL559" s="31"/>
      <c r="NYM559" s="31"/>
      <c r="NYN559" s="31"/>
      <c r="NYO559" s="31"/>
      <c r="NYP559" s="31"/>
      <c r="NYQ559" s="31"/>
      <c r="NYR559" s="31"/>
      <c r="NYS559" s="31"/>
      <c r="NYT559" s="31"/>
      <c r="NYU559" s="31"/>
      <c r="NYV559" s="31"/>
      <c r="NYW559" s="31"/>
      <c r="NYX559" s="31"/>
      <c r="NYY559" s="31"/>
      <c r="NYZ559" s="31"/>
      <c r="NZA559" s="31"/>
      <c r="NZB559" s="31"/>
      <c r="NZC559" s="31"/>
      <c r="NZD559" s="31"/>
      <c r="NZE559" s="31"/>
      <c r="NZF559" s="31"/>
      <c r="NZG559" s="31"/>
      <c r="NZH559" s="31"/>
      <c r="NZI559" s="31"/>
      <c r="NZJ559" s="31"/>
      <c r="NZK559" s="31"/>
      <c r="NZL559" s="31"/>
      <c r="NZM559" s="31"/>
      <c r="NZN559" s="31"/>
      <c r="NZO559" s="31"/>
      <c r="NZP559" s="31"/>
      <c r="NZQ559" s="31"/>
      <c r="NZR559" s="31"/>
      <c r="NZS559" s="31"/>
      <c r="NZT559" s="31"/>
      <c r="NZU559" s="31"/>
      <c r="NZV559" s="31"/>
      <c r="NZW559" s="31"/>
      <c r="NZX559" s="31"/>
      <c r="NZY559" s="31"/>
      <c r="NZZ559" s="31"/>
      <c r="OAA559" s="31"/>
      <c r="OAB559" s="31"/>
      <c r="OAC559" s="31"/>
      <c r="OAD559" s="31"/>
      <c r="OAE559" s="31"/>
      <c r="OAF559" s="31"/>
      <c r="OAG559" s="31"/>
      <c r="OAH559" s="31"/>
      <c r="OAI559" s="31"/>
      <c r="OAJ559" s="31"/>
      <c r="OAK559" s="31"/>
      <c r="OAL559" s="31"/>
      <c r="OAM559" s="31"/>
      <c r="OAN559" s="31"/>
      <c r="OAO559" s="31"/>
      <c r="OAP559" s="31"/>
      <c r="OAQ559" s="31"/>
      <c r="OAR559" s="31"/>
      <c r="OAS559" s="31"/>
      <c r="OAT559" s="31"/>
      <c r="OAU559" s="31"/>
      <c r="OAV559" s="31"/>
      <c r="OAW559" s="31"/>
      <c r="OAX559" s="31"/>
      <c r="OAY559" s="31"/>
      <c r="OAZ559" s="31"/>
      <c r="OBA559" s="31"/>
      <c r="OBB559" s="31"/>
      <c r="OBC559" s="31"/>
      <c r="OBD559" s="31"/>
      <c r="OBE559" s="31"/>
      <c r="OBF559" s="31"/>
      <c r="OBG559" s="31"/>
      <c r="OBH559" s="31"/>
      <c r="OBI559" s="31"/>
      <c r="OBJ559" s="31"/>
      <c r="OBK559" s="31"/>
      <c r="OBL559" s="31"/>
      <c r="OBM559" s="31"/>
      <c r="OBN559" s="31"/>
      <c r="OBO559" s="31"/>
      <c r="OBP559" s="31"/>
      <c r="OBQ559" s="31"/>
      <c r="OBR559" s="31"/>
      <c r="OBS559" s="31"/>
      <c r="OBT559" s="31"/>
      <c r="OBU559" s="31"/>
      <c r="OBV559" s="31"/>
      <c r="OBW559" s="31"/>
      <c r="OBX559" s="31"/>
      <c r="OBY559" s="31"/>
      <c r="OBZ559" s="31"/>
      <c r="OCA559" s="31"/>
      <c r="OCB559" s="31"/>
      <c r="OCC559" s="31"/>
      <c r="OCD559" s="31"/>
      <c r="OCE559" s="31"/>
      <c r="OCF559" s="31"/>
      <c r="OCG559" s="31"/>
      <c r="OCH559" s="31"/>
      <c r="OCI559" s="31"/>
      <c r="OCJ559" s="31"/>
      <c r="OCK559" s="31"/>
      <c r="OCL559" s="31"/>
      <c r="OCM559" s="31"/>
      <c r="OCN559" s="31"/>
      <c r="OCO559" s="31"/>
      <c r="OCP559" s="31"/>
      <c r="OCQ559" s="31"/>
      <c r="OCR559" s="31"/>
      <c r="OCS559" s="31"/>
      <c r="OCT559" s="31"/>
      <c r="OCU559" s="31"/>
      <c r="OCV559" s="31"/>
      <c r="OCW559" s="31"/>
      <c r="OCX559" s="31"/>
      <c r="OCY559" s="31"/>
      <c r="OCZ559" s="31"/>
      <c r="ODA559" s="31"/>
      <c r="ODB559" s="31"/>
      <c r="ODC559" s="31"/>
      <c r="ODD559" s="31"/>
      <c r="ODE559" s="31"/>
      <c r="ODF559" s="31"/>
      <c r="ODG559" s="31"/>
      <c r="ODH559" s="31"/>
      <c r="ODI559" s="31"/>
      <c r="ODJ559" s="31"/>
      <c r="ODK559" s="31"/>
      <c r="ODL559" s="31"/>
      <c r="ODM559" s="31"/>
      <c r="ODN559" s="31"/>
      <c r="ODO559" s="31"/>
      <c r="ODP559" s="31"/>
      <c r="ODQ559" s="31"/>
      <c r="ODR559" s="31"/>
      <c r="ODS559" s="31"/>
      <c r="ODT559" s="31"/>
      <c r="ODU559" s="31"/>
      <c r="ODV559" s="31"/>
      <c r="ODW559" s="31"/>
      <c r="ODX559" s="31"/>
      <c r="ODY559" s="31"/>
      <c r="ODZ559" s="31"/>
      <c r="OEA559" s="31"/>
      <c r="OEB559" s="31"/>
      <c r="OEC559" s="31"/>
      <c r="OED559" s="31"/>
      <c r="OEE559" s="31"/>
      <c r="OEF559" s="31"/>
      <c r="OEG559" s="31"/>
      <c r="OEH559" s="31"/>
      <c r="OEI559" s="31"/>
      <c r="OEJ559" s="31"/>
      <c r="OEK559" s="31"/>
      <c r="OEL559" s="31"/>
      <c r="OEM559" s="31"/>
      <c r="OEN559" s="31"/>
      <c r="OEO559" s="31"/>
      <c r="OEP559" s="31"/>
      <c r="OEQ559" s="31"/>
      <c r="OER559" s="31"/>
      <c r="OES559" s="31"/>
      <c r="OET559" s="31"/>
      <c r="OEU559" s="31"/>
      <c r="OEV559" s="31"/>
      <c r="OEW559" s="31"/>
      <c r="OEX559" s="31"/>
      <c r="OEY559" s="31"/>
      <c r="OEZ559" s="31"/>
      <c r="OFA559" s="31"/>
      <c r="OFB559" s="31"/>
      <c r="OFC559" s="31"/>
      <c r="OFD559" s="31"/>
      <c r="OFE559" s="31"/>
      <c r="OFF559" s="31"/>
      <c r="OFG559" s="31"/>
      <c r="OFH559" s="31"/>
      <c r="OFI559" s="31"/>
      <c r="OFJ559" s="31"/>
      <c r="OFK559" s="31"/>
      <c r="OFL559" s="31"/>
      <c r="OFM559" s="31"/>
      <c r="OFN559" s="31"/>
      <c r="OFO559" s="31"/>
      <c r="OFP559" s="31"/>
      <c r="OFQ559" s="31"/>
      <c r="OFR559" s="31"/>
      <c r="OFS559" s="31"/>
      <c r="OFT559" s="31"/>
      <c r="OFU559" s="31"/>
      <c r="OFV559" s="31"/>
      <c r="OFW559" s="31"/>
      <c r="OFX559" s="31"/>
      <c r="OFY559" s="31"/>
      <c r="OFZ559" s="31"/>
      <c r="OGA559" s="31"/>
      <c r="OGB559" s="31"/>
      <c r="OGC559" s="31"/>
      <c r="OGD559" s="31"/>
      <c r="OGE559" s="31"/>
      <c r="OGF559" s="31"/>
      <c r="OGG559" s="31"/>
      <c r="OGH559" s="31"/>
      <c r="OGI559" s="31"/>
      <c r="OGJ559" s="31"/>
      <c r="OGK559" s="31"/>
      <c r="OGL559" s="31"/>
      <c r="OGM559" s="31"/>
      <c r="OGN559" s="31"/>
      <c r="OGO559" s="31"/>
      <c r="OGP559" s="31"/>
      <c r="OGQ559" s="31"/>
      <c r="OGR559" s="31"/>
      <c r="OGS559" s="31"/>
      <c r="OGT559" s="31"/>
      <c r="OGU559" s="31"/>
      <c r="OGV559" s="31"/>
      <c r="OGW559" s="31"/>
      <c r="OGX559" s="31"/>
      <c r="OGY559" s="31"/>
      <c r="OGZ559" s="31"/>
      <c r="OHA559" s="31"/>
      <c r="OHB559" s="31"/>
      <c r="OHC559" s="31"/>
      <c r="OHD559" s="31"/>
      <c r="OHE559" s="31"/>
      <c r="OHF559" s="31"/>
      <c r="OHG559" s="31"/>
      <c r="OHH559" s="31"/>
      <c r="OHI559" s="31"/>
      <c r="OHJ559" s="31"/>
      <c r="OHK559" s="31"/>
      <c r="OHL559" s="31"/>
      <c r="OHM559" s="31"/>
      <c r="OHN559" s="31"/>
      <c r="OHO559" s="31"/>
      <c r="OHP559" s="31"/>
      <c r="OHQ559" s="31"/>
      <c r="OHR559" s="31"/>
      <c r="OHS559" s="31"/>
      <c r="OHT559" s="31"/>
      <c r="OHU559" s="31"/>
      <c r="OHV559" s="31"/>
      <c r="OHW559" s="31"/>
      <c r="OHX559" s="31"/>
      <c r="OHY559" s="31"/>
      <c r="OHZ559" s="31"/>
      <c r="OIA559" s="31"/>
      <c r="OIB559" s="31"/>
      <c r="OIC559" s="31"/>
      <c r="OID559" s="31"/>
      <c r="OIE559" s="31"/>
      <c r="OIF559" s="31"/>
      <c r="OIG559" s="31"/>
      <c r="OIH559" s="31"/>
      <c r="OII559" s="31"/>
      <c r="OIJ559" s="31"/>
      <c r="OIK559" s="31"/>
      <c r="OIL559" s="31"/>
      <c r="OIM559" s="31"/>
      <c r="OIN559" s="31"/>
      <c r="OIO559" s="31"/>
      <c r="OIP559" s="31"/>
      <c r="OIQ559" s="31"/>
      <c r="OIR559" s="31"/>
      <c r="OIS559" s="31"/>
      <c r="OIT559" s="31"/>
      <c r="OIU559" s="31"/>
      <c r="OIV559" s="31"/>
      <c r="OIW559" s="31"/>
      <c r="OIX559" s="31"/>
      <c r="OIY559" s="31"/>
      <c r="OIZ559" s="31"/>
      <c r="OJA559" s="31"/>
      <c r="OJB559" s="31"/>
      <c r="OJC559" s="31"/>
      <c r="OJD559" s="31"/>
      <c r="OJE559" s="31"/>
      <c r="OJF559" s="31"/>
      <c r="OJG559" s="31"/>
      <c r="OJH559" s="31"/>
      <c r="OJI559" s="31"/>
      <c r="OJJ559" s="31"/>
      <c r="OJK559" s="31"/>
      <c r="OJL559" s="31"/>
      <c r="OJM559" s="31"/>
      <c r="OJN559" s="31"/>
      <c r="OJO559" s="31"/>
      <c r="OJP559" s="31"/>
      <c r="OJQ559" s="31"/>
      <c r="OJR559" s="31"/>
      <c r="OJS559" s="31"/>
      <c r="OJT559" s="31"/>
      <c r="OJU559" s="31"/>
      <c r="OJV559" s="31"/>
      <c r="OJW559" s="31"/>
      <c r="OJX559" s="31"/>
      <c r="OJY559" s="31"/>
      <c r="OJZ559" s="31"/>
      <c r="OKA559" s="31"/>
      <c r="OKB559" s="31"/>
      <c r="OKC559" s="31"/>
      <c r="OKD559" s="31"/>
      <c r="OKE559" s="31"/>
      <c r="OKF559" s="31"/>
      <c r="OKG559" s="31"/>
      <c r="OKH559" s="31"/>
      <c r="OKI559" s="31"/>
      <c r="OKJ559" s="31"/>
      <c r="OKK559" s="31"/>
      <c r="OKL559" s="31"/>
      <c r="OKM559" s="31"/>
      <c r="OKN559" s="31"/>
      <c r="OKO559" s="31"/>
      <c r="OKP559" s="31"/>
      <c r="OKQ559" s="31"/>
      <c r="OKR559" s="31"/>
      <c r="OKS559" s="31"/>
      <c r="OKT559" s="31"/>
      <c r="OKU559" s="31"/>
      <c r="OKV559" s="31"/>
      <c r="OKW559" s="31"/>
      <c r="OKX559" s="31"/>
      <c r="OKY559" s="31"/>
      <c r="OKZ559" s="31"/>
      <c r="OLA559" s="31"/>
      <c r="OLB559" s="31"/>
      <c r="OLC559" s="31"/>
      <c r="OLD559" s="31"/>
      <c r="OLE559" s="31"/>
      <c r="OLF559" s="31"/>
      <c r="OLG559" s="31"/>
      <c r="OLH559" s="31"/>
      <c r="OLI559" s="31"/>
      <c r="OLJ559" s="31"/>
      <c r="OLK559" s="31"/>
      <c r="OLL559" s="31"/>
      <c r="OLM559" s="31"/>
      <c r="OLN559" s="31"/>
      <c r="OLO559" s="31"/>
      <c r="OLP559" s="31"/>
      <c r="OLQ559" s="31"/>
      <c r="OLR559" s="31"/>
      <c r="OLS559" s="31"/>
      <c r="OLT559" s="31"/>
      <c r="OLU559" s="31"/>
      <c r="OLV559" s="31"/>
      <c r="OLW559" s="31"/>
      <c r="OLX559" s="31"/>
      <c r="OLY559" s="31"/>
      <c r="OLZ559" s="31"/>
      <c r="OMA559" s="31"/>
      <c r="OMB559" s="31"/>
      <c r="OMC559" s="31"/>
      <c r="OMD559" s="31"/>
      <c r="OME559" s="31"/>
      <c r="OMF559" s="31"/>
      <c r="OMG559" s="31"/>
      <c r="OMH559" s="31"/>
      <c r="OMI559" s="31"/>
      <c r="OMJ559" s="31"/>
      <c r="OMK559" s="31"/>
      <c r="OML559" s="31"/>
      <c r="OMM559" s="31"/>
      <c r="OMN559" s="31"/>
      <c r="OMO559" s="31"/>
      <c r="OMP559" s="31"/>
      <c r="OMQ559" s="31"/>
      <c r="OMR559" s="31"/>
      <c r="OMS559" s="31"/>
      <c r="OMT559" s="31"/>
      <c r="OMU559" s="31"/>
      <c r="OMV559" s="31"/>
      <c r="OMW559" s="31"/>
      <c r="OMX559" s="31"/>
      <c r="OMY559" s="31"/>
      <c r="OMZ559" s="31"/>
      <c r="ONA559" s="31"/>
      <c r="ONB559" s="31"/>
      <c r="ONC559" s="31"/>
      <c r="OND559" s="31"/>
      <c r="ONE559" s="31"/>
      <c r="ONF559" s="31"/>
      <c r="ONG559" s="31"/>
      <c r="ONH559" s="31"/>
      <c r="ONI559" s="31"/>
      <c r="ONJ559" s="31"/>
      <c r="ONK559" s="31"/>
      <c r="ONL559" s="31"/>
      <c r="ONM559" s="31"/>
      <c r="ONN559" s="31"/>
      <c r="ONO559" s="31"/>
      <c r="ONP559" s="31"/>
      <c r="ONQ559" s="31"/>
      <c r="ONR559" s="31"/>
      <c r="ONS559" s="31"/>
      <c r="ONT559" s="31"/>
      <c r="ONU559" s="31"/>
      <c r="ONV559" s="31"/>
      <c r="ONW559" s="31"/>
      <c r="ONX559" s="31"/>
      <c r="ONY559" s="31"/>
      <c r="ONZ559" s="31"/>
      <c r="OOA559" s="31"/>
      <c r="OOB559" s="31"/>
      <c r="OOC559" s="31"/>
      <c r="OOD559" s="31"/>
      <c r="OOE559" s="31"/>
      <c r="OOF559" s="31"/>
      <c r="OOG559" s="31"/>
      <c r="OOH559" s="31"/>
      <c r="OOI559" s="31"/>
      <c r="OOJ559" s="31"/>
      <c r="OOK559" s="31"/>
      <c r="OOL559" s="31"/>
      <c r="OOM559" s="31"/>
      <c r="OON559" s="31"/>
      <c r="OOO559" s="31"/>
      <c r="OOP559" s="31"/>
      <c r="OOQ559" s="31"/>
      <c r="OOR559" s="31"/>
      <c r="OOS559" s="31"/>
      <c r="OOT559" s="31"/>
      <c r="OOU559" s="31"/>
      <c r="OOV559" s="31"/>
      <c r="OOW559" s="31"/>
      <c r="OOX559" s="31"/>
      <c r="OOY559" s="31"/>
      <c r="OOZ559" s="31"/>
      <c r="OPA559" s="31"/>
      <c r="OPB559" s="31"/>
      <c r="OPC559" s="31"/>
      <c r="OPD559" s="31"/>
      <c r="OPE559" s="31"/>
      <c r="OPF559" s="31"/>
      <c r="OPG559" s="31"/>
      <c r="OPH559" s="31"/>
      <c r="OPI559" s="31"/>
      <c r="OPJ559" s="31"/>
      <c r="OPK559" s="31"/>
      <c r="OPL559" s="31"/>
      <c r="OPM559" s="31"/>
      <c r="OPN559" s="31"/>
      <c r="OPO559" s="31"/>
      <c r="OPP559" s="31"/>
      <c r="OPQ559" s="31"/>
      <c r="OPR559" s="31"/>
      <c r="OPS559" s="31"/>
      <c r="OPT559" s="31"/>
      <c r="OPU559" s="31"/>
      <c r="OPV559" s="31"/>
      <c r="OPW559" s="31"/>
      <c r="OPX559" s="31"/>
      <c r="OPY559" s="31"/>
      <c r="OPZ559" s="31"/>
      <c r="OQA559" s="31"/>
      <c r="OQB559" s="31"/>
      <c r="OQC559" s="31"/>
      <c r="OQD559" s="31"/>
      <c r="OQE559" s="31"/>
      <c r="OQF559" s="31"/>
      <c r="OQG559" s="31"/>
      <c r="OQH559" s="31"/>
      <c r="OQI559" s="31"/>
      <c r="OQJ559" s="31"/>
      <c r="OQK559" s="31"/>
      <c r="OQL559" s="31"/>
      <c r="OQM559" s="31"/>
      <c r="OQN559" s="31"/>
      <c r="OQO559" s="31"/>
      <c r="OQP559" s="31"/>
      <c r="OQQ559" s="31"/>
      <c r="OQR559" s="31"/>
      <c r="OQS559" s="31"/>
      <c r="OQT559" s="31"/>
      <c r="OQU559" s="31"/>
      <c r="OQV559" s="31"/>
      <c r="OQW559" s="31"/>
      <c r="OQX559" s="31"/>
      <c r="OQY559" s="31"/>
      <c r="OQZ559" s="31"/>
      <c r="ORA559" s="31"/>
      <c r="ORB559" s="31"/>
      <c r="ORC559" s="31"/>
      <c r="ORD559" s="31"/>
      <c r="ORE559" s="31"/>
      <c r="ORF559" s="31"/>
      <c r="ORG559" s="31"/>
      <c r="ORH559" s="31"/>
      <c r="ORI559" s="31"/>
      <c r="ORJ559" s="31"/>
      <c r="ORK559" s="31"/>
      <c r="ORL559" s="31"/>
      <c r="ORM559" s="31"/>
      <c r="ORN559" s="31"/>
      <c r="ORO559" s="31"/>
      <c r="ORP559" s="31"/>
      <c r="ORQ559" s="31"/>
      <c r="ORR559" s="31"/>
      <c r="ORS559" s="31"/>
      <c r="ORT559" s="31"/>
      <c r="ORU559" s="31"/>
      <c r="ORV559" s="31"/>
      <c r="ORW559" s="31"/>
      <c r="ORX559" s="31"/>
      <c r="ORY559" s="31"/>
      <c r="ORZ559" s="31"/>
      <c r="OSA559" s="31"/>
      <c r="OSB559" s="31"/>
      <c r="OSC559" s="31"/>
      <c r="OSD559" s="31"/>
      <c r="OSE559" s="31"/>
      <c r="OSF559" s="31"/>
      <c r="OSG559" s="31"/>
      <c r="OSH559" s="31"/>
      <c r="OSI559" s="31"/>
      <c r="OSJ559" s="31"/>
      <c r="OSK559" s="31"/>
      <c r="OSL559" s="31"/>
      <c r="OSM559" s="31"/>
      <c r="OSN559" s="31"/>
      <c r="OSO559" s="31"/>
      <c r="OSP559" s="31"/>
      <c r="OSQ559" s="31"/>
      <c r="OSR559" s="31"/>
      <c r="OSS559" s="31"/>
      <c r="OST559" s="31"/>
      <c r="OSU559" s="31"/>
      <c r="OSV559" s="31"/>
      <c r="OSW559" s="31"/>
      <c r="OSX559" s="31"/>
      <c r="OSY559" s="31"/>
      <c r="OSZ559" s="31"/>
      <c r="OTA559" s="31"/>
      <c r="OTB559" s="31"/>
      <c r="OTC559" s="31"/>
      <c r="OTD559" s="31"/>
      <c r="OTE559" s="31"/>
      <c r="OTF559" s="31"/>
      <c r="OTG559" s="31"/>
      <c r="OTH559" s="31"/>
      <c r="OTI559" s="31"/>
      <c r="OTJ559" s="31"/>
      <c r="OTK559" s="31"/>
      <c r="OTL559" s="31"/>
      <c r="OTM559" s="31"/>
      <c r="OTN559" s="31"/>
      <c r="OTO559" s="31"/>
      <c r="OTP559" s="31"/>
      <c r="OTQ559" s="31"/>
      <c r="OTR559" s="31"/>
      <c r="OTS559" s="31"/>
      <c r="OTT559" s="31"/>
      <c r="OTU559" s="31"/>
      <c r="OTV559" s="31"/>
      <c r="OTW559" s="31"/>
      <c r="OTX559" s="31"/>
      <c r="OTY559" s="31"/>
      <c r="OTZ559" s="31"/>
      <c r="OUA559" s="31"/>
      <c r="OUB559" s="31"/>
      <c r="OUC559" s="31"/>
      <c r="OUD559" s="31"/>
      <c r="OUE559" s="31"/>
      <c r="OUF559" s="31"/>
      <c r="OUG559" s="31"/>
      <c r="OUH559" s="31"/>
      <c r="OUI559" s="31"/>
      <c r="OUJ559" s="31"/>
      <c r="OUK559" s="31"/>
      <c r="OUL559" s="31"/>
      <c r="OUM559" s="31"/>
      <c r="OUN559" s="31"/>
      <c r="OUO559" s="31"/>
      <c r="OUP559" s="31"/>
      <c r="OUQ559" s="31"/>
      <c r="OUR559" s="31"/>
      <c r="OUS559" s="31"/>
      <c r="OUT559" s="31"/>
      <c r="OUU559" s="31"/>
      <c r="OUV559" s="31"/>
      <c r="OUW559" s="31"/>
      <c r="OUX559" s="31"/>
      <c r="OUY559" s="31"/>
      <c r="OUZ559" s="31"/>
      <c r="OVA559" s="31"/>
      <c r="OVB559" s="31"/>
      <c r="OVC559" s="31"/>
      <c r="OVD559" s="31"/>
      <c r="OVE559" s="31"/>
      <c r="OVF559" s="31"/>
      <c r="OVG559" s="31"/>
      <c r="OVH559" s="31"/>
      <c r="OVI559" s="31"/>
      <c r="OVJ559" s="31"/>
      <c r="OVK559" s="31"/>
      <c r="OVL559" s="31"/>
      <c r="OVM559" s="31"/>
      <c r="OVN559" s="31"/>
      <c r="OVO559" s="31"/>
      <c r="OVP559" s="31"/>
      <c r="OVQ559" s="31"/>
      <c r="OVR559" s="31"/>
      <c r="OVS559" s="31"/>
      <c r="OVT559" s="31"/>
      <c r="OVU559" s="31"/>
      <c r="OVV559" s="31"/>
      <c r="OVW559" s="31"/>
      <c r="OVX559" s="31"/>
      <c r="OVY559" s="31"/>
      <c r="OVZ559" s="31"/>
      <c r="OWA559" s="31"/>
      <c r="OWB559" s="31"/>
      <c r="OWC559" s="31"/>
      <c r="OWD559" s="31"/>
      <c r="OWE559" s="31"/>
      <c r="OWF559" s="31"/>
      <c r="OWG559" s="31"/>
      <c r="OWH559" s="31"/>
      <c r="OWI559" s="31"/>
      <c r="OWJ559" s="31"/>
      <c r="OWK559" s="31"/>
      <c r="OWL559" s="31"/>
      <c r="OWM559" s="31"/>
      <c r="OWN559" s="31"/>
      <c r="OWO559" s="31"/>
      <c r="OWP559" s="31"/>
      <c r="OWQ559" s="31"/>
      <c r="OWR559" s="31"/>
      <c r="OWS559" s="31"/>
      <c r="OWT559" s="31"/>
      <c r="OWU559" s="31"/>
      <c r="OWV559" s="31"/>
      <c r="OWW559" s="31"/>
      <c r="OWX559" s="31"/>
      <c r="OWY559" s="31"/>
      <c r="OWZ559" s="31"/>
      <c r="OXA559" s="31"/>
      <c r="OXB559" s="31"/>
      <c r="OXC559" s="31"/>
      <c r="OXD559" s="31"/>
      <c r="OXE559" s="31"/>
      <c r="OXF559" s="31"/>
      <c r="OXG559" s="31"/>
      <c r="OXH559" s="31"/>
      <c r="OXI559" s="31"/>
      <c r="OXJ559" s="31"/>
      <c r="OXK559" s="31"/>
      <c r="OXL559" s="31"/>
      <c r="OXM559" s="31"/>
      <c r="OXN559" s="31"/>
      <c r="OXO559" s="31"/>
      <c r="OXP559" s="31"/>
      <c r="OXQ559" s="31"/>
      <c r="OXR559" s="31"/>
      <c r="OXS559" s="31"/>
      <c r="OXT559" s="31"/>
      <c r="OXU559" s="31"/>
      <c r="OXV559" s="31"/>
      <c r="OXW559" s="31"/>
      <c r="OXX559" s="31"/>
      <c r="OXY559" s="31"/>
      <c r="OXZ559" s="31"/>
      <c r="OYA559" s="31"/>
      <c r="OYB559" s="31"/>
      <c r="OYC559" s="31"/>
      <c r="OYD559" s="31"/>
      <c r="OYE559" s="31"/>
      <c r="OYF559" s="31"/>
      <c r="OYG559" s="31"/>
      <c r="OYH559" s="31"/>
      <c r="OYI559" s="31"/>
      <c r="OYJ559" s="31"/>
      <c r="OYK559" s="31"/>
      <c r="OYL559" s="31"/>
      <c r="OYM559" s="31"/>
      <c r="OYN559" s="31"/>
      <c r="OYO559" s="31"/>
      <c r="OYP559" s="31"/>
      <c r="OYQ559" s="31"/>
      <c r="OYR559" s="31"/>
      <c r="OYS559" s="31"/>
      <c r="OYT559" s="31"/>
      <c r="OYU559" s="31"/>
      <c r="OYV559" s="31"/>
      <c r="OYW559" s="31"/>
      <c r="OYX559" s="31"/>
      <c r="OYY559" s="31"/>
      <c r="OYZ559" s="31"/>
      <c r="OZA559" s="31"/>
      <c r="OZB559" s="31"/>
      <c r="OZC559" s="31"/>
      <c r="OZD559" s="31"/>
      <c r="OZE559" s="31"/>
      <c r="OZF559" s="31"/>
      <c r="OZG559" s="31"/>
      <c r="OZH559" s="31"/>
      <c r="OZI559" s="31"/>
      <c r="OZJ559" s="31"/>
      <c r="OZK559" s="31"/>
      <c r="OZL559" s="31"/>
      <c r="OZM559" s="31"/>
      <c r="OZN559" s="31"/>
      <c r="OZO559" s="31"/>
      <c r="OZP559" s="31"/>
      <c r="OZQ559" s="31"/>
      <c r="OZR559" s="31"/>
      <c r="OZS559" s="31"/>
      <c r="OZT559" s="31"/>
      <c r="OZU559" s="31"/>
      <c r="OZV559" s="31"/>
      <c r="OZW559" s="31"/>
      <c r="OZX559" s="31"/>
      <c r="OZY559" s="31"/>
      <c r="OZZ559" s="31"/>
      <c r="PAA559" s="31"/>
      <c r="PAB559" s="31"/>
      <c r="PAC559" s="31"/>
      <c r="PAD559" s="31"/>
      <c r="PAE559" s="31"/>
      <c r="PAF559" s="31"/>
      <c r="PAG559" s="31"/>
      <c r="PAH559" s="31"/>
      <c r="PAI559" s="31"/>
      <c r="PAJ559" s="31"/>
      <c r="PAK559" s="31"/>
      <c r="PAL559" s="31"/>
      <c r="PAM559" s="31"/>
      <c r="PAN559" s="31"/>
      <c r="PAO559" s="31"/>
      <c r="PAP559" s="31"/>
      <c r="PAQ559" s="31"/>
      <c r="PAR559" s="31"/>
      <c r="PAS559" s="31"/>
      <c r="PAT559" s="31"/>
      <c r="PAU559" s="31"/>
      <c r="PAV559" s="31"/>
      <c r="PAW559" s="31"/>
      <c r="PAX559" s="31"/>
      <c r="PAY559" s="31"/>
      <c r="PAZ559" s="31"/>
      <c r="PBA559" s="31"/>
      <c r="PBB559" s="31"/>
      <c r="PBC559" s="31"/>
      <c r="PBD559" s="31"/>
      <c r="PBE559" s="31"/>
      <c r="PBF559" s="31"/>
      <c r="PBG559" s="31"/>
      <c r="PBH559" s="31"/>
      <c r="PBI559" s="31"/>
      <c r="PBJ559" s="31"/>
      <c r="PBK559" s="31"/>
      <c r="PBL559" s="31"/>
      <c r="PBM559" s="31"/>
      <c r="PBN559" s="31"/>
      <c r="PBO559" s="31"/>
      <c r="PBP559" s="31"/>
      <c r="PBQ559" s="31"/>
      <c r="PBR559" s="31"/>
      <c r="PBS559" s="31"/>
      <c r="PBT559" s="31"/>
      <c r="PBU559" s="31"/>
      <c r="PBV559" s="31"/>
      <c r="PBW559" s="31"/>
      <c r="PBX559" s="31"/>
      <c r="PBY559" s="31"/>
      <c r="PBZ559" s="31"/>
      <c r="PCA559" s="31"/>
      <c r="PCB559" s="31"/>
      <c r="PCC559" s="31"/>
      <c r="PCD559" s="31"/>
      <c r="PCE559" s="31"/>
      <c r="PCF559" s="31"/>
      <c r="PCG559" s="31"/>
      <c r="PCH559" s="31"/>
      <c r="PCI559" s="31"/>
      <c r="PCJ559" s="31"/>
      <c r="PCK559" s="31"/>
      <c r="PCL559" s="31"/>
      <c r="PCM559" s="31"/>
      <c r="PCN559" s="31"/>
      <c r="PCO559" s="31"/>
      <c r="PCP559" s="31"/>
      <c r="PCQ559" s="31"/>
      <c r="PCR559" s="31"/>
      <c r="PCS559" s="31"/>
      <c r="PCT559" s="31"/>
      <c r="PCU559" s="31"/>
      <c r="PCV559" s="31"/>
      <c r="PCW559" s="31"/>
      <c r="PCX559" s="31"/>
      <c r="PCY559" s="31"/>
      <c r="PCZ559" s="31"/>
      <c r="PDA559" s="31"/>
      <c r="PDB559" s="31"/>
      <c r="PDC559" s="31"/>
      <c r="PDD559" s="31"/>
      <c r="PDE559" s="31"/>
      <c r="PDF559" s="31"/>
      <c r="PDG559" s="31"/>
      <c r="PDH559" s="31"/>
      <c r="PDI559" s="31"/>
      <c r="PDJ559" s="31"/>
      <c r="PDK559" s="31"/>
      <c r="PDL559" s="31"/>
      <c r="PDM559" s="31"/>
      <c r="PDN559" s="31"/>
      <c r="PDO559" s="31"/>
      <c r="PDP559" s="31"/>
      <c r="PDQ559" s="31"/>
      <c r="PDR559" s="31"/>
      <c r="PDS559" s="31"/>
      <c r="PDT559" s="31"/>
      <c r="PDU559" s="31"/>
      <c r="PDV559" s="31"/>
      <c r="PDW559" s="31"/>
      <c r="PDX559" s="31"/>
      <c r="PDY559" s="31"/>
      <c r="PDZ559" s="31"/>
      <c r="PEA559" s="31"/>
      <c r="PEB559" s="31"/>
      <c r="PEC559" s="31"/>
      <c r="PED559" s="31"/>
      <c r="PEE559" s="31"/>
      <c r="PEF559" s="31"/>
      <c r="PEG559" s="31"/>
      <c r="PEH559" s="31"/>
      <c r="PEI559" s="31"/>
      <c r="PEJ559" s="31"/>
      <c r="PEK559" s="31"/>
      <c r="PEL559" s="31"/>
      <c r="PEM559" s="31"/>
      <c r="PEN559" s="31"/>
      <c r="PEO559" s="31"/>
      <c r="PEP559" s="31"/>
      <c r="PEQ559" s="31"/>
      <c r="PER559" s="31"/>
      <c r="PES559" s="31"/>
      <c r="PET559" s="31"/>
      <c r="PEU559" s="31"/>
      <c r="PEV559" s="31"/>
      <c r="PEW559" s="31"/>
      <c r="PEX559" s="31"/>
      <c r="PEY559" s="31"/>
      <c r="PEZ559" s="31"/>
      <c r="PFA559" s="31"/>
      <c r="PFB559" s="31"/>
      <c r="PFC559" s="31"/>
      <c r="PFD559" s="31"/>
      <c r="PFE559" s="31"/>
      <c r="PFF559" s="31"/>
      <c r="PFG559" s="31"/>
      <c r="PFH559" s="31"/>
      <c r="PFI559" s="31"/>
      <c r="PFJ559" s="31"/>
      <c r="PFK559" s="31"/>
      <c r="PFL559" s="31"/>
      <c r="PFM559" s="31"/>
      <c r="PFN559" s="31"/>
      <c r="PFO559" s="31"/>
      <c r="PFP559" s="31"/>
      <c r="PFQ559" s="31"/>
      <c r="PFR559" s="31"/>
      <c r="PFS559" s="31"/>
      <c r="PFT559" s="31"/>
      <c r="PFU559" s="31"/>
      <c r="PFV559" s="31"/>
      <c r="PFW559" s="31"/>
      <c r="PFX559" s="31"/>
      <c r="PFY559" s="31"/>
      <c r="PFZ559" s="31"/>
      <c r="PGA559" s="31"/>
      <c r="PGB559" s="31"/>
      <c r="PGC559" s="31"/>
      <c r="PGD559" s="31"/>
      <c r="PGE559" s="31"/>
      <c r="PGF559" s="31"/>
      <c r="PGG559" s="31"/>
      <c r="PGH559" s="31"/>
      <c r="PGI559" s="31"/>
      <c r="PGJ559" s="31"/>
      <c r="PGK559" s="31"/>
      <c r="PGL559" s="31"/>
      <c r="PGM559" s="31"/>
      <c r="PGN559" s="31"/>
      <c r="PGO559" s="31"/>
      <c r="PGP559" s="31"/>
      <c r="PGQ559" s="31"/>
      <c r="PGR559" s="31"/>
      <c r="PGS559" s="31"/>
      <c r="PGT559" s="31"/>
      <c r="PGU559" s="31"/>
      <c r="PGV559" s="31"/>
      <c r="PGW559" s="31"/>
      <c r="PGX559" s="31"/>
      <c r="PGY559" s="31"/>
      <c r="PGZ559" s="31"/>
      <c r="PHA559" s="31"/>
      <c r="PHB559" s="31"/>
      <c r="PHC559" s="31"/>
      <c r="PHD559" s="31"/>
      <c r="PHE559" s="31"/>
      <c r="PHF559" s="31"/>
      <c r="PHG559" s="31"/>
      <c r="PHH559" s="31"/>
      <c r="PHI559" s="31"/>
      <c r="PHJ559" s="31"/>
      <c r="PHK559" s="31"/>
      <c r="PHL559" s="31"/>
      <c r="PHM559" s="31"/>
      <c r="PHN559" s="31"/>
      <c r="PHO559" s="31"/>
      <c r="PHP559" s="31"/>
      <c r="PHQ559" s="31"/>
      <c r="PHR559" s="31"/>
      <c r="PHS559" s="31"/>
      <c r="PHT559" s="31"/>
      <c r="PHU559" s="31"/>
      <c r="PHV559" s="31"/>
      <c r="PHW559" s="31"/>
      <c r="PHX559" s="31"/>
      <c r="PHY559" s="31"/>
      <c r="PHZ559" s="31"/>
      <c r="PIA559" s="31"/>
      <c r="PIB559" s="31"/>
      <c r="PIC559" s="31"/>
      <c r="PID559" s="31"/>
      <c r="PIE559" s="31"/>
      <c r="PIF559" s="31"/>
      <c r="PIG559" s="31"/>
      <c r="PIH559" s="31"/>
      <c r="PII559" s="31"/>
      <c r="PIJ559" s="31"/>
      <c r="PIK559" s="31"/>
      <c r="PIL559" s="31"/>
      <c r="PIM559" s="31"/>
      <c r="PIN559" s="31"/>
      <c r="PIO559" s="31"/>
      <c r="PIP559" s="31"/>
      <c r="PIQ559" s="31"/>
      <c r="PIR559" s="31"/>
      <c r="PIS559" s="31"/>
      <c r="PIT559" s="31"/>
      <c r="PIU559" s="31"/>
      <c r="PIV559" s="31"/>
      <c r="PIW559" s="31"/>
      <c r="PIX559" s="31"/>
      <c r="PIY559" s="31"/>
      <c r="PIZ559" s="31"/>
      <c r="PJA559" s="31"/>
      <c r="PJB559" s="31"/>
      <c r="PJC559" s="31"/>
      <c r="PJD559" s="31"/>
      <c r="PJE559" s="31"/>
      <c r="PJF559" s="31"/>
      <c r="PJG559" s="31"/>
      <c r="PJH559" s="31"/>
      <c r="PJI559" s="31"/>
      <c r="PJJ559" s="31"/>
      <c r="PJK559" s="31"/>
      <c r="PJL559" s="31"/>
      <c r="PJM559" s="31"/>
      <c r="PJN559" s="31"/>
      <c r="PJO559" s="31"/>
      <c r="PJP559" s="31"/>
      <c r="PJQ559" s="31"/>
      <c r="PJR559" s="31"/>
      <c r="PJS559" s="31"/>
      <c r="PJT559" s="31"/>
      <c r="PJU559" s="31"/>
      <c r="PJV559" s="31"/>
      <c r="PJW559" s="31"/>
      <c r="PJX559" s="31"/>
      <c r="PJY559" s="31"/>
      <c r="PJZ559" s="31"/>
      <c r="PKA559" s="31"/>
      <c r="PKB559" s="31"/>
      <c r="PKC559" s="31"/>
      <c r="PKD559" s="31"/>
      <c r="PKE559" s="31"/>
      <c r="PKF559" s="31"/>
      <c r="PKG559" s="31"/>
      <c r="PKH559" s="31"/>
      <c r="PKI559" s="31"/>
      <c r="PKJ559" s="31"/>
      <c r="PKK559" s="31"/>
      <c r="PKL559" s="31"/>
      <c r="PKM559" s="31"/>
      <c r="PKN559" s="31"/>
      <c r="PKO559" s="31"/>
      <c r="PKP559" s="31"/>
      <c r="PKQ559" s="31"/>
      <c r="PKR559" s="31"/>
      <c r="PKS559" s="31"/>
      <c r="PKT559" s="31"/>
      <c r="PKU559" s="31"/>
      <c r="PKV559" s="31"/>
      <c r="PKW559" s="31"/>
      <c r="PKX559" s="31"/>
      <c r="PKY559" s="31"/>
      <c r="PKZ559" s="31"/>
      <c r="PLA559" s="31"/>
      <c r="PLB559" s="31"/>
      <c r="PLC559" s="31"/>
      <c r="PLD559" s="31"/>
      <c r="PLE559" s="31"/>
      <c r="PLF559" s="31"/>
      <c r="PLG559" s="31"/>
      <c r="PLH559" s="31"/>
      <c r="PLI559" s="31"/>
      <c r="PLJ559" s="31"/>
      <c r="PLK559" s="31"/>
      <c r="PLL559" s="31"/>
      <c r="PLM559" s="31"/>
      <c r="PLN559" s="31"/>
      <c r="PLO559" s="31"/>
      <c r="PLP559" s="31"/>
      <c r="PLQ559" s="31"/>
      <c r="PLR559" s="31"/>
      <c r="PLS559" s="31"/>
      <c r="PLT559" s="31"/>
      <c r="PLU559" s="31"/>
      <c r="PLV559" s="31"/>
      <c r="PLW559" s="31"/>
      <c r="PLX559" s="31"/>
      <c r="PLY559" s="31"/>
      <c r="PLZ559" s="31"/>
      <c r="PMA559" s="31"/>
      <c r="PMB559" s="31"/>
      <c r="PMC559" s="31"/>
      <c r="PMD559" s="31"/>
      <c r="PME559" s="31"/>
      <c r="PMF559" s="31"/>
      <c r="PMG559" s="31"/>
      <c r="PMH559" s="31"/>
      <c r="PMI559" s="31"/>
      <c r="PMJ559" s="31"/>
      <c r="PMK559" s="31"/>
      <c r="PML559" s="31"/>
      <c r="PMM559" s="31"/>
      <c r="PMN559" s="31"/>
      <c r="PMO559" s="31"/>
      <c r="PMP559" s="31"/>
      <c r="PMQ559" s="31"/>
      <c r="PMR559" s="31"/>
      <c r="PMS559" s="31"/>
      <c r="PMT559" s="31"/>
      <c r="PMU559" s="31"/>
      <c r="PMV559" s="31"/>
      <c r="PMW559" s="31"/>
      <c r="PMX559" s="31"/>
      <c r="PMY559" s="31"/>
      <c r="PMZ559" s="31"/>
      <c r="PNA559" s="31"/>
      <c r="PNB559" s="31"/>
      <c r="PNC559" s="31"/>
      <c r="PND559" s="31"/>
      <c r="PNE559" s="31"/>
      <c r="PNF559" s="31"/>
      <c r="PNG559" s="31"/>
      <c r="PNH559" s="31"/>
      <c r="PNI559" s="31"/>
      <c r="PNJ559" s="31"/>
      <c r="PNK559" s="31"/>
      <c r="PNL559" s="31"/>
      <c r="PNM559" s="31"/>
      <c r="PNN559" s="31"/>
      <c r="PNO559" s="31"/>
      <c r="PNP559" s="31"/>
      <c r="PNQ559" s="31"/>
      <c r="PNR559" s="31"/>
      <c r="PNS559" s="31"/>
      <c r="PNT559" s="31"/>
      <c r="PNU559" s="31"/>
      <c r="PNV559" s="31"/>
      <c r="PNW559" s="31"/>
      <c r="PNX559" s="31"/>
      <c r="PNY559" s="31"/>
      <c r="PNZ559" s="31"/>
      <c r="POA559" s="31"/>
      <c r="POB559" s="31"/>
      <c r="POC559" s="31"/>
      <c r="POD559" s="31"/>
      <c r="POE559" s="31"/>
      <c r="POF559" s="31"/>
      <c r="POG559" s="31"/>
      <c r="POH559" s="31"/>
      <c r="POI559" s="31"/>
      <c r="POJ559" s="31"/>
      <c r="POK559" s="31"/>
      <c r="POL559" s="31"/>
      <c r="POM559" s="31"/>
      <c r="PON559" s="31"/>
      <c r="POO559" s="31"/>
      <c r="POP559" s="31"/>
      <c r="POQ559" s="31"/>
      <c r="POR559" s="31"/>
      <c r="POS559" s="31"/>
      <c r="POT559" s="31"/>
      <c r="POU559" s="31"/>
      <c r="POV559" s="31"/>
      <c r="POW559" s="31"/>
      <c r="POX559" s="31"/>
      <c r="POY559" s="31"/>
      <c r="POZ559" s="31"/>
      <c r="PPA559" s="31"/>
      <c r="PPB559" s="31"/>
      <c r="PPC559" s="31"/>
      <c r="PPD559" s="31"/>
      <c r="PPE559" s="31"/>
      <c r="PPF559" s="31"/>
      <c r="PPG559" s="31"/>
      <c r="PPH559" s="31"/>
      <c r="PPI559" s="31"/>
      <c r="PPJ559" s="31"/>
      <c r="PPK559" s="31"/>
      <c r="PPL559" s="31"/>
      <c r="PPM559" s="31"/>
      <c r="PPN559" s="31"/>
      <c r="PPO559" s="31"/>
      <c r="PPP559" s="31"/>
      <c r="PPQ559" s="31"/>
      <c r="PPR559" s="31"/>
      <c r="PPS559" s="31"/>
      <c r="PPT559" s="31"/>
      <c r="PPU559" s="31"/>
      <c r="PPV559" s="31"/>
      <c r="PPW559" s="31"/>
      <c r="PPX559" s="31"/>
      <c r="PPY559" s="31"/>
      <c r="PPZ559" s="31"/>
      <c r="PQA559" s="31"/>
      <c r="PQB559" s="31"/>
      <c r="PQC559" s="31"/>
      <c r="PQD559" s="31"/>
      <c r="PQE559" s="31"/>
      <c r="PQF559" s="31"/>
      <c r="PQG559" s="31"/>
      <c r="PQH559" s="31"/>
      <c r="PQI559" s="31"/>
      <c r="PQJ559" s="31"/>
      <c r="PQK559" s="31"/>
      <c r="PQL559" s="31"/>
      <c r="PQM559" s="31"/>
      <c r="PQN559" s="31"/>
      <c r="PQO559" s="31"/>
      <c r="PQP559" s="31"/>
      <c r="PQQ559" s="31"/>
      <c r="PQR559" s="31"/>
      <c r="PQS559" s="31"/>
      <c r="PQT559" s="31"/>
      <c r="PQU559" s="31"/>
      <c r="PQV559" s="31"/>
      <c r="PQW559" s="31"/>
      <c r="PQX559" s="31"/>
      <c r="PQY559" s="31"/>
      <c r="PQZ559" s="31"/>
      <c r="PRA559" s="31"/>
      <c r="PRB559" s="31"/>
      <c r="PRC559" s="31"/>
      <c r="PRD559" s="31"/>
      <c r="PRE559" s="31"/>
      <c r="PRF559" s="31"/>
      <c r="PRG559" s="31"/>
      <c r="PRH559" s="31"/>
      <c r="PRI559" s="31"/>
      <c r="PRJ559" s="31"/>
      <c r="PRK559" s="31"/>
      <c r="PRL559" s="31"/>
      <c r="PRM559" s="31"/>
      <c r="PRN559" s="31"/>
      <c r="PRO559" s="31"/>
      <c r="PRP559" s="31"/>
      <c r="PRQ559" s="31"/>
      <c r="PRR559" s="31"/>
      <c r="PRS559" s="31"/>
      <c r="PRT559" s="31"/>
      <c r="PRU559" s="31"/>
      <c r="PRV559" s="31"/>
      <c r="PRW559" s="31"/>
      <c r="PRX559" s="31"/>
      <c r="PRY559" s="31"/>
      <c r="PRZ559" s="31"/>
      <c r="PSA559" s="31"/>
      <c r="PSB559" s="31"/>
      <c r="PSC559" s="31"/>
      <c r="PSD559" s="31"/>
      <c r="PSE559" s="31"/>
      <c r="PSF559" s="31"/>
      <c r="PSG559" s="31"/>
      <c r="PSH559" s="31"/>
      <c r="PSI559" s="31"/>
      <c r="PSJ559" s="31"/>
      <c r="PSK559" s="31"/>
      <c r="PSL559" s="31"/>
      <c r="PSM559" s="31"/>
      <c r="PSN559" s="31"/>
      <c r="PSO559" s="31"/>
      <c r="PSP559" s="31"/>
      <c r="PSQ559" s="31"/>
      <c r="PSR559" s="31"/>
      <c r="PSS559" s="31"/>
      <c r="PST559" s="31"/>
      <c r="PSU559" s="31"/>
      <c r="PSV559" s="31"/>
      <c r="PSW559" s="31"/>
      <c r="PSX559" s="31"/>
      <c r="PSY559" s="31"/>
      <c r="PSZ559" s="31"/>
      <c r="PTA559" s="31"/>
      <c r="PTB559" s="31"/>
      <c r="PTC559" s="31"/>
      <c r="PTD559" s="31"/>
      <c r="PTE559" s="31"/>
      <c r="PTF559" s="31"/>
      <c r="PTG559" s="31"/>
      <c r="PTH559" s="31"/>
      <c r="PTI559" s="31"/>
      <c r="PTJ559" s="31"/>
      <c r="PTK559" s="31"/>
      <c r="PTL559" s="31"/>
      <c r="PTM559" s="31"/>
      <c r="PTN559" s="31"/>
      <c r="PTO559" s="31"/>
      <c r="PTP559" s="31"/>
      <c r="PTQ559" s="31"/>
      <c r="PTR559" s="31"/>
      <c r="PTS559" s="31"/>
      <c r="PTT559" s="31"/>
      <c r="PTU559" s="31"/>
      <c r="PTV559" s="31"/>
      <c r="PTW559" s="31"/>
      <c r="PTX559" s="31"/>
      <c r="PTY559" s="31"/>
      <c r="PTZ559" s="31"/>
      <c r="PUA559" s="31"/>
      <c r="PUB559" s="31"/>
      <c r="PUC559" s="31"/>
      <c r="PUD559" s="31"/>
      <c r="PUE559" s="31"/>
      <c r="PUF559" s="31"/>
      <c r="PUG559" s="31"/>
      <c r="PUH559" s="31"/>
      <c r="PUI559" s="31"/>
      <c r="PUJ559" s="31"/>
      <c r="PUK559" s="31"/>
      <c r="PUL559" s="31"/>
      <c r="PUM559" s="31"/>
      <c r="PUN559" s="31"/>
      <c r="PUO559" s="31"/>
      <c r="PUP559" s="31"/>
      <c r="PUQ559" s="31"/>
      <c r="PUR559" s="31"/>
      <c r="PUS559" s="31"/>
      <c r="PUT559" s="31"/>
      <c r="PUU559" s="31"/>
      <c r="PUV559" s="31"/>
      <c r="PUW559" s="31"/>
      <c r="PUX559" s="31"/>
      <c r="PUY559" s="31"/>
      <c r="PUZ559" s="31"/>
      <c r="PVA559" s="31"/>
      <c r="PVB559" s="31"/>
      <c r="PVC559" s="31"/>
      <c r="PVD559" s="31"/>
      <c r="PVE559" s="31"/>
      <c r="PVF559" s="31"/>
      <c r="PVG559" s="31"/>
      <c r="PVH559" s="31"/>
      <c r="PVI559" s="31"/>
      <c r="PVJ559" s="31"/>
      <c r="PVK559" s="31"/>
      <c r="PVL559" s="31"/>
      <c r="PVM559" s="31"/>
      <c r="PVN559" s="31"/>
      <c r="PVO559" s="31"/>
      <c r="PVP559" s="31"/>
      <c r="PVQ559" s="31"/>
      <c r="PVR559" s="31"/>
      <c r="PVS559" s="31"/>
      <c r="PVT559" s="31"/>
      <c r="PVU559" s="31"/>
      <c r="PVV559" s="31"/>
      <c r="PVW559" s="31"/>
      <c r="PVX559" s="31"/>
      <c r="PVY559" s="31"/>
      <c r="PVZ559" s="31"/>
      <c r="PWA559" s="31"/>
      <c r="PWB559" s="31"/>
      <c r="PWC559" s="31"/>
      <c r="PWD559" s="31"/>
      <c r="PWE559" s="31"/>
      <c r="PWF559" s="31"/>
      <c r="PWG559" s="31"/>
      <c r="PWH559" s="31"/>
      <c r="PWI559" s="31"/>
      <c r="PWJ559" s="31"/>
      <c r="PWK559" s="31"/>
      <c r="PWL559" s="31"/>
      <c r="PWM559" s="31"/>
      <c r="PWN559" s="31"/>
      <c r="PWO559" s="31"/>
      <c r="PWP559" s="31"/>
      <c r="PWQ559" s="31"/>
      <c r="PWR559" s="31"/>
      <c r="PWS559" s="31"/>
      <c r="PWT559" s="31"/>
      <c r="PWU559" s="31"/>
      <c r="PWV559" s="31"/>
      <c r="PWW559" s="31"/>
      <c r="PWX559" s="31"/>
      <c r="PWY559" s="31"/>
      <c r="PWZ559" s="31"/>
      <c r="PXA559" s="31"/>
      <c r="PXB559" s="31"/>
      <c r="PXC559" s="31"/>
      <c r="PXD559" s="31"/>
      <c r="PXE559" s="31"/>
      <c r="PXF559" s="31"/>
      <c r="PXG559" s="31"/>
      <c r="PXH559" s="31"/>
      <c r="PXI559" s="31"/>
      <c r="PXJ559" s="31"/>
      <c r="PXK559" s="31"/>
      <c r="PXL559" s="31"/>
      <c r="PXM559" s="31"/>
      <c r="PXN559" s="31"/>
      <c r="PXO559" s="31"/>
      <c r="PXP559" s="31"/>
      <c r="PXQ559" s="31"/>
      <c r="PXR559" s="31"/>
      <c r="PXS559" s="31"/>
      <c r="PXT559" s="31"/>
      <c r="PXU559" s="31"/>
      <c r="PXV559" s="31"/>
      <c r="PXW559" s="31"/>
      <c r="PXX559" s="31"/>
      <c r="PXY559" s="31"/>
      <c r="PXZ559" s="31"/>
      <c r="PYA559" s="31"/>
      <c r="PYB559" s="31"/>
      <c r="PYC559" s="31"/>
      <c r="PYD559" s="31"/>
      <c r="PYE559" s="31"/>
      <c r="PYF559" s="31"/>
      <c r="PYG559" s="31"/>
      <c r="PYH559" s="31"/>
      <c r="PYI559" s="31"/>
      <c r="PYJ559" s="31"/>
      <c r="PYK559" s="31"/>
      <c r="PYL559" s="31"/>
      <c r="PYM559" s="31"/>
      <c r="PYN559" s="31"/>
      <c r="PYO559" s="31"/>
      <c r="PYP559" s="31"/>
      <c r="PYQ559" s="31"/>
      <c r="PYR559" s="31"/>
      <c r="PYS559" s="31"/>
      <c r="PYT559" s="31"/>
      <c r="PYU559" s="31"/>
      <c r="PYV559" s="31"/>
      <c r="PYW559" s="31"/>
      <c r="PYX559" s="31"/>
      <c r="PYY559" s="31"/>
      <c r="PYZ559" s="31"/>
      <c r="PZA559" s="31"/>
      <c r="PZB559" s="31"/>
      <c r="PZC559" s="31"/>
      <c r="PZD559" s="31"/>
      <c r="PZE559" s="31"/>
      <c r="PZF559" s="31"/>
      <c r="PZG559" s="31"/>
      <c r="PZH559" s="31"/>
      <c r="PZI559" s="31"/>
      <c r="PZJ559" s="31"/>
      <c r="PZK559" s="31"/>
      <c r="PZL559" s="31"/>
      <c r="PZM559" s="31"/>
      <c r="PZN559" s="31"/>
      <c r="PZO559" s="31"/>
      <c r="PZP559" s="31"/>
      <c r="PZQ559" s="31"/>
      <c r="PZR559" s="31"/>
      <c r="PZS559" s="31"/>
      <c r="PZT559" s="31"/>
      <c r="PZU559" s="31"/>
      <c r="PZV559" s="31"/>
      <c r="PZW559" s="31"/>
      <c r="PZX559" s="31"/>
      <c r="PZY559" s="31"/>
      <c r="PZZ559" s="31"/>
      <c r="QAA559" s="31"/>
      <c r="QAB559" s="31"/>
      <c r="QAC559" s="31"/>
      <c r="QAD559" s="31"/>
      <c r="QAE559" s="31"/>
      <c r="QAF559" s="31"/>
      <c r="QAG559" s="31"/>
      <c r="QAH559" s="31"/>
      <c r="QAI559" s="31"/>
      <c r="QAJ559" s="31"/>
      <c r="QAK559" s="31"/>
      <c r="QAL559" s="31"/>
      <c r="QAM559" s="31"/>
      <c r="QAN559" s="31"/>
      <c r="QAO559" s="31"/>
      <c r="QAP559" s="31"/>
      <c r="QAQ559" s="31"/>
      <c r="QAR559" s="31"/>
      <c r="QAS559" s="31"/>
      <c r="QAT559" s="31"/>
      <c r="QAU559" s="31"/>
      <c r="QAV559" s="31"/>
      <c r="QAW559" s="31"/>
      <c r="QAX559" s="31"/>
      <c r="QAY559" s="31"/>
      <c r="QAZ559" s="31"/>
      <c r="QBA559" s="31"/>
      <c r="QBB559" s="31"/>
      <c r="QBC559" s="31"/>
      <c r="QBD559" s="31"/>
      <c r="QBE559" s="31"/>
      <c r="QBF559" s="31"/>
      <c r="QBG559" s="31"/>
      <c r="QBH559" s="31"/>
      <c r="QBI559" s="31"/>
      <c r="QBJ559" s="31"/>
      <c r="QBK559" s="31"/>
      <c r="QBL559" s="31"/>
      <c r="QBM559" s="31"/>
      <c r="QBN559" s="31"/>
      <c r="QBO559" s="31"/>
      <c r="QBP559" s="31"/>
      <c r="QBQ559" s="31"/>
      <c r="QBR559" s="31"/>
      <c r="QBS559" s="31"/>
      <c r="QBT559" s="31"/>
      <c r="QBU559" s="31"/>
      <c r="QBV559" s="31"/>
      <c r="QBW559" s="31"/>
      <c r="QBX559" s="31"/>
      <c r="QBY559" s="31"/>
      <c r="QBZ559" s="31"/>
      <c r="QCA559" s="31"/>
      <c r="QCB559" s="31"/>
      <c r="QCC559" s="31"/>
      <c r="QCD559" s="31"/>
      <c r="QCE559" s="31"/>
      <c r="QCF559" s="31"/>
      <c r="QCG559" s="31"/>
      <c r="QCH559" s="31"/>
      <c r="QCI559" s="31"/>
      <c r="QCJ559" s="31"/>
      <c r="QCK559" s="31"/>
      <c r="QCL559" s="31"/>
      <c r="QCM559" s="31"/>
      <c r="QCN559" s="31"/>
      <c r="QCO559" s="31"/>
      <c r="QCP559" s="31"/>
      <c r="QCQ559" s="31"/>
      <c r="QCR559" s="31"/>
      <c r="QCS559" s="31"/>
      <c r="QCT559" s="31"/>
      <c r="QCU559" s="31"/>
      <c r="QCV559" s="31"/>
      <c r="QCW559" s="31"/>
      <c r="QCX559" s="31"/>
      <c r="QCY559" s="31"/>
      <c r="QCZ559" s="31"/>
      <c r="QDA559" s="31"/>
      <c r="QDB559" s="31"/>
      <c r="QDC559" s="31"/>
      <c r="QDD559" s="31"/>
      <c r="QDE559" s="31"/>
      <c r="QDF559" s="31"/>
      <c r="QDG559" s="31"/>
      <c r="QDH559" s="31"/>
      <c r="QDI559" s="31"/>
      <c r="QDJ559" s="31"/>
      <c r="QDK559" s="31"/>
      <c r="QDL559" s="31"/>
      <c r="QDM559" s="31"/>
      <c r="QDN559" s="31"/>
      <c r="QDO559" s="31"/>
      <c r="QDP559" s="31"/>
      <c r="QDQ559" s="31"/>
      <c r="QDR559" s="31"/>
      <c r="QDS559" s="31"/>
      <c r="QDT559" s="31"/>
      <c r="QDU559" s="31"/>
      <c r="QDV559" s="31"/>
      <c r="QDW559" s="31"/>
      <c r="QDX559" s="31"/>
      <c r="QDY559" s="31"/>
      <c r="QDZ559" s="31"/>
      <c r="QEA559" s="31"/>
      <c r="QEB559" s="31"/>
      <c r="QEC559" s="31"/>
      <c r="QED559" s="31"/>
      <c r="QEE559" s="31"/>
      <c r="QEF559" s="31"/>
      <c r="QEG559" s="31"/>
      <c r="QEH559" s="31"/>
      <c r="QEI559" s="31"/>
      <c r="QEJ559" s="31"/>
      <c r="QEK559" s="31"/>
      <c r="QEL559" s="31"/>
      <c r="QEM559" s="31"/>
      <c r="QEN559" s="31"/>
      <c r="QEO559" s="31"/>
      <c r="QEP559" s="31"/>
      <c r="QEQ559" s="31"/>
      <c r="QER559" s="31"/>
      <c r="QES559" s="31"/>
      <c r="QET559" s="31"/>
      <c r="QEU559" s="31"/>
      <c r="QEV559" s="31"/>
      <c r="QEW559" s="31"/>
      <c r="QEX559" s="31"/>
      <c r="QEY559" s="31"/>
      <c r="QEZ559" s="31"/>
      <c r="QFA559" s="31"/>
      <c r="QFB559" s="31"/>
      <c r="QFC559" s="31"/>
      <c r="QFD559" s="31"/>
      <c r="QFE559" s="31"/>
      <c r="QFF559" s="31"/>
      <c r="QFG559" s="31"/>
      <c r="QFH559" s="31"/>
      <c r="QFI559" s="31"/>
      <c r="QFJ559" s="31"/>
      <c r="QFK559" s="31"/>
      <c r="QFL559" s="31"/>
      <c r="QFM559" s="31"/>
      <c r="QFN559" s="31"/>
      <c r="QFO559" s="31"/>
      <c r="QFP559" s="31"/>
      <c r="QFQ559" s="31"/>
      <c r="QFR559" s="31"/>
      <c r="QFS559" s="31"/>
      <c r="QFT559" s="31"/>
      <c r="QFU559" s="31"/>
      <c r="QFV559" s="31"/>
      <c r="QFW559" s="31"/>
      <c r="QFX559" s="31"/>
      <c r="QFY559" s="31"/>
      <c r="QFZ559" s="31"/>
      <c r="QGA559" s="31"/>
      <c r="QGB559" s="31"/>
      <c r="QGC559" s="31"/>
      <c r="QGD559" s="31"/>
      <c r="QGE559" s="31"/>
      <c r="QGF559" s="31"/>
      <c r="QGG559" s="31"/>
      <c r="QGH559" s="31"/>
      <c r="QGI559" s="31"/>
      <c r="QGJ559" s="31"/>
      <c r="QGK559" s="31"/>
      <c r="QGL559" s="31"/>
      <c r="QGM559" s="31"/>
      <c r="QGN559" s="31"/>
      <c r="QGO559" s="31"/>
      <c r="QGP559" s="31"/>
      <c r="QGQ559" s="31"/>
      <c r="QGR559" s="31"/>
      <c r="QGS559" s="31"/>
      <c r="QGT559" s="31"/>
      <c r="QGU559" s="31"/>
      <c r="QGV559" s="31"/>
      <c r="QGW559" s="31"/>
      <c r="QGX559" s="31"/>
      <c r="QGY559" s="31"/>
      <c r="QGZ559" s="31"/>
      <c r="QHA559" s="31"/>
      <c r="QHB559" s="31"/>
      <c r="QHC559" s="31"/>
      <c r="QHD559" s="31"/>
      <c r="QHE559" s="31"/>
      <c r="QHF559" s="31"/>
      <c r="QHG559" s="31"/>
      <c r="QHH559" s="31"/>
      <c r="QHI559" s="31"/>
      <c r="QHJ559" s="31"/>
      <c r="QHK559" s="31"/>
      <c r="QHL559" s="31"/>
      <c r="QHM559" s="31"/>
      <c r="QHN559" s="31"/>
      <c r="QHO559" s="31"/>
      <c r="QHP559" s="31"/>
      <c r="QHQ559" s="31"/>
      <c r="QHR559" s="31"/>
      <c r="QHS559" s="31"/>
      <c r="QHT559" s="31"/>
      <c r="QHU559" s="31"/>
      <c r="QHV559" s="31"/>
      <c r="QHW559" s="31"/>
      <c r="QHX559" s="31"/>
      <c r="QHY559" s="31"/>
      <c r="QHZ559" s="31"/>
      <c r="QIA559" s="31"/>
      <c r="QIB559" s="31"/>
      <c r="QIC559" s="31"/>
      <c r="QID559" s="31"/>
      <c r="QIE559" s="31"/>
      <c r="QIF559" s="31"/>
      <c r="QIG559" s="31"/>
      <c r="QIH559" s="31"/>
      <c r="QII559" s="31"/>
      <c r="QIJ559" s="31"/>
      <c r="QIK559" s="31"/>
      <c r="QIL559" s="31"/>
      <c r="QIM559" s="31"/>
      <c r="QIN559" s="31"/>
      <c r="QIO559" s="31"/>
      <c r="QIP559" s="31"/>
      <c r="QIQ559" s="31"/>
      <c r="QIR559" s="31"/>
      <c r="QIS559" s="31"/>
      <c r="QIT559" s="31"/>
      <c r="QIU559" s="31"/>
      <c r="QIV559" s="31"/>
      <c r="QIW559" s="31"/>
      <c r="QIX559" s="31"/>
      <c r="QIY559" s="31"/>
      <c r="QIZ559" s="31"/>
      <c r="QJA559" s="31"/>
      <c r="QJB559" s="31"/>
      <c r="QJC559" s="31"/>
      <c r="QJD559" s="31"/>
      <c r="QJE559" s="31"/>
      <c r="QJF559" s="31"/>
      <c r="QJG559" s="31"/>
      <c r="QJH559" s="31"/>
      <c r="QJI559" s="31"/>
      <c r="QJJ559" s="31"/>
      <c r="QJK559" s="31"/>
      <c r="QJL559" s="31"/>
      <c r="QJM559" s="31"/>
      <c r="QJN559" s="31"/>
      <c r="QJO559" s="31"/>
      <c r="QJP559" s="31"/>
      <c r="QJQ559" s="31"/>
      <c r="QJR559" s="31"/>
      <c r="QJS559" s="31"/>
      <c r="QJT559" s="31"/>
      <c r="QJU559" s="31"/>
      <c r="QJV559" s="31"/>
      <c r="QJW559" s="31"/>
      <c r="QJX559" s="31"/>
      <c r="QJY559" s="31"/>
      <c r="QJZ559" s="31"/>
      <c r="QKA559" s="31"/>
      <c r="QKB559" s="31"/>
      <c r="QKC559" s="31"/>
      <c r="QKD559" s="31"/>
      <c r="QKE559" s="31"/>
      <c r="QKF559" s="31"/>
      <c r="QKG559" s="31"/>
      <c r="QKH559" s="31"/>
      <c r="QKI559" s="31"/>
      <c r="QKJ559" s="31"/>
      <c r="QKK559" s="31"/>
      <c r="QKL559" s="31"/>
      <c r="QKM559" s="31"/>
      <c r="QKN559" s="31"/>
      <c r="QKO559" s="31"/>
      <c r="QKP559" s="31"/>
      <c r="QKQ559" s="31"/>
      <c r="QKR559" s="31"/>
      <c r="QKS559" s="31"/>
      <c r="QKT559" s="31"/>
      <c r="QKU559" s="31"/>
      <c r="QKV559" s="31"/>
      <c r="QKW559" s="31"/>
      <c r="QKX559" s="31"/>
      <c r="QKY559" s="31"/>
      <c r="QKZ559" s="31"/>
      <c r="QLA559" s="31"/>
      <c r="QLB559" s="31"/>
      <c r="QLC559" s="31"/>
      <c r="QLD559" s="31"/>
      <c r="QLE559" s="31"/>
      <c r="QLF559" s="31"/>
      <c r="QLG559" s="31"/>
      <c r="QLH559" s="31"/>
      <c r="QLI559" s="31"/>
      <c r="QLJ559" s="31"/>
      <c r="QLK559" s="31"/>
      <c r="QLL559" s="31"/>
      <c r="QLM559" s="31"/>
      <c r="QLN559" s="31"/>
      <c r="QLO559" s="31"/>
      <c r="QLP559" s="31"/>
      <c r="QLQ559" s="31"/>
      <c r="QLR559" s="31"/>
      <c r="QLS559" s="31"/>
      <c r="QLT559" s="31"/>
      <c r="QLU559" s="31"/>
      <c r="QLV559" s="31"/>
      <c r="QLW559" s="31"/>
      <c r="QLX559" s="31"/>
      <c r="QLY559" s="31"/>
      <c r="QLZ559" s="31"/>
      <c r="QMA559" s="31"/>
      <c r="QMB559" s="31"/>
      <c r="QMC559" s="31"/>
      <c r="QMD559" s="31"/>
      <c r="QME559" s="31"/>
      <c r="QMF559" s="31"/>
      <c r="QMG559" s="31"/>
      <c r="QMH559" s="31"/>
      <c r="QMI559" s="31"/>
      <c r="QMJ559" s="31"/>
      <c r="QMK559" s="31"/>
      <c r="QML559" s="31"/>
      <c r="QMM559" s="31"/>
      <c r="QMN559" s="31"/>
      <c r="QMO559" s="31"/>
      <c r="QMP559" s="31"/>
      <c r="QMQ559" s="31"/>
      <c r="QMR559" s="31"/>
      <c r="QMS559" s="31"/>
      <c r="QMT559" s="31"/>
      <c r="QMU559" s="31"/>
      <c r="QMV559" s="31"/>
      <c r="QMW559" s="31"/>
      <c r="QMX559" s="31"/>
      <c r="QMY559" s="31"/>
      <c r="QMZ559" s="31"/>
      <c r="QNA559" s="31"/>
      <c r="QNB559" s="31"/>
      <c r="QNC559" s="31"/>
      <c r="QND559" s="31"/>
      <c r="QNE559" s="31"/>
      <c r="QNF559" s="31"/>
      <c r="QNG559" s="31"/>
      <c r="QNH559" s="31"/>
      <c r="QNI559" s="31"/>
      <c r="QNJ559" s="31"/>
      <c r="QNK559" s="31"/>
      <c r="QNL559" s="31"/>
      <c r="QNM559" s="31"/>
      <c r="QNN559" s="31"/>
      <c r="QNO559" s="31"/>
      <c r="QNP559" s="31"/>
      <c r="QNQ559" s="31"/>
      <c r="QNR559" s="31"/>
      <c r="QNS559" s="31"/>
      <c r="QNT559" s="31"/>
      <c r="QNU559" s="31"/>
      <c r="QNV559" s="31"/>
      <c r="QNW559" s="31"/>
      <c r="QNX559" s="31"/>
      <c r="QNY559" s="31"/>
      <c r="QNZ559" s="31"/>
      <c r="QOA559" s="31"/>
      <c r="QOB559" s="31"/>
      <c r="QOC559" s="31"/>
      <c r="QOD559" s="31"/>
      <c r="QOE559" s="31"/>
      <c r="QOF559" s="31"/>
      <c r="QOG559" s="31"/>
      <c r="QOH559" s="31"/>
      <c r="QOI559" s="31"/>
      <c r="QOJ559" s="31"/>
      <c r="QOK559" s="31"/>
      <c r="QOL559" s="31"/>
      <c r="QOM559" s="31"/>
      <c r="QON559" s="31"/>
      <c r="QOO559" s="31"/>
      <c r="QOP559" s="31"/>
      <c r="QOQ559" s="31"/>
      <c r="QOR559" s="31"/>
      <c r="QOS559" s="31"/>
      <c r="QOT559" s="31"/>
      <c r="QOU559" s="31"/>
      <c r="QOV559" s="31"/>
      <c r="QOW559" s="31"/>
      <c r="QOX559" s="31"/>
      <c r="QOY559" s="31"/>
      <c r="QOZ559" s="31"/>
      <c r="QPA559" s="31"/>
      <c r="QPB559" s="31"/>
      <c r="QPC559" s="31"/>
      <c r="QPD559" s="31"/>
      <c r="QPE559" s="31"/>
      <c r="QPF559" s="31"/>
      <c r="QPG559" s="31"/>
      <c r="QPH559" s="31"/>
      <c r="QPI559" s="31"/>
      <c r="QPJ559" s="31"/>
      <c r="QPK559" s="31"/>
      <c r="QPL559" s="31"/>
      <c r="QPM559" s="31"/>
      <c r="QPN559" s="31"/>
      <c r="QPO559" s="31"/>
      <c r="QPP559" s="31"/>
      <c r="QPQ559" s="31"/>
      <c r="QPR559" s="31"/>
      <c r="QPS559" s="31"/>
      <c r="QPT559" s="31"/>
      <c r="QPU559" s="31"/>
      <c r="QPV559" s="31"/>
      <c r="QPW559" s="31"/>
      <c r="QPX559" s="31"/>
      <c r="QPY559" s="31"/>
      <c r="QPZ559" s="31"/>
      <c r="QQA559" s="31"/>
      <c r="QQB559" s="31"/>
      <c r="QQC559" s="31"/>
      <c r="QQD559" s="31"/>
      <c r="QQE559" s="31"/>
      <c r="QQF559" s="31"/>
      <c r="QQG559" s="31"/>
      <c r="QQH559" s="31"/>
      <c r="QQI559" s="31"/>
      <c r="QQJ559" s="31"/>
      <c r="QQK559" s="31"/>
      <c r="QQL559" s="31"/>
      <c r="QQM559" s="31"/>
      <c r="QQN559" s="31"/>
      <c r="QQO559" s="31"/>
      <c r="QQP559" s="31"/>
      <c r="QQQ559" s="31"/>
      <c r="QQR559" s="31"/>
      <c r="QQS559" s="31"/>
      <c r="QQT559" s="31"/>
      <c r="QQU559" s="31"/>
      <c r="QQV559" s="31"/>
      <c r="QQW559" s="31"/>
      <c r="QQX559" s="31"/>
      <c r="QQY559" s="31"/>
      <c r="QQZ559" s="31"/>
      <c r="QRA559" s="31"/>
      <c r="QRB559" s="31"/>
      <c r="QRC559" s="31"/>
      <c r="QRD559" s="31"/>
      <c r="QRE559" s="31"/>
      <c r="QRF559" s="31"/>
      <c r="QRG559" s="31"/>
      <c r="QRH559" s="31"/>
      <c r="QRI559" s="31"/>
      <c r="QRJ559" s="31"/>
      <c r="QRK559" s="31"/>
      <c r="QRL559" s="31"/>
      <c r="QRM559" s="31"/>
      <c r="QRN559" s="31"/>
      <c r="QRO559" s="31"/>
      <c r="QRP559" s="31"/>
      <c r="QRQ559" s="31"/>
      <c r="QRR559" s="31"/>
      <c r="QRS559" s="31"/>
      <c r="QRT559" s="31"/>
      <c r="QRU559" s="31"/>
      <c r="QRV559" s="31"/>
      <c r="QRW559" s="31"/>
      <c r="QRX559" s="31"/>
      <c r="QRY559" s="31"/>
      <c r="QRZ559" s="31"/>
      <c r="QSA559" s="31"/>
      <c r="QSB559" s="31"/>
      <c r="QSC559" s="31"/>
      <c r="QSD559" s="31"/>
      <c r="QSE559" s="31"/>
      <c r="QSF559" s="31"/>
      <c r="QSG559" s="31"/>
      <c r="QSH559" s="31"/>
      <c r="QSI559" s="31"/>
      <c r="QSJ559" s="31"/>
      <c r="QSK559" s="31"/>
      <c r="QSL559" s="31"/>
      <c r="QSM559" s="31"/>
      <c r="QSN559" s="31"/>
      <c r="QSO559" s="31"/>
      <c r="QSP559" s="31"/>
      <c r="QSQ559" s="31"/>
      <c r="QSR559" s="31"/>
      <c r="QSS559" s="31"/>
      <c r="QST559" s="31"/>
      <c r="QSU559" s="31"/>
      <c r="QSV559" s="31"/>
      <c r="QSW559" s="31"/>
      <c r="QSX559" s="31"/>
      <c r="QSY559" s="31"/>
      <c r="QSZ559" s="31"/>
      <c r="QTA559" s="31"/>
      <c r="QTB559" s="31"/>
      <c r="QTC559" s="31"/>
      <c r="QTD559" s="31"/>
      <c r="QTE559" s="31"/>
      <c r="QTF559" s="31"/>
      <c r="QTG559" s="31"/>
      <c r="QTH559" s="31"/>
      <c r="QTI559" s="31"/>
      <c r="QTJ559" s="31"/>
      <c r="QTK559" s="31"/>
      <c r="QTL559" s="31"/>
      <c r="QTM559" s="31"/>
      <c r="QTN559" s="31"/>
      <c r="QTO559" s="31"/>
      <c r="QTP559" s="31"/>
      <c r="QTQ559" s="31"/>
      <c r="QTR559" s="31"/>
      <c r="QTS559" s="31"/>
      <c r="QTT559" s="31"/>
      <c r="QTU559" s="31"/>
      <c r="QTV559" s="31"/>
      <c r="QTW559" s="31"/>
      <c r="QTX559" s="31"/>
      <c r="QTY559" s="31"/>
      <c r="QTZ559" s="31"/>
      <c r="QUA559" s="31"/>
      <c r="QUB559" s="31"/>
      <c r="QUC559" s="31"/>
      <c r="QUD559" s="31"/>
      <c r="QUE559" s="31"/>
      <c r="QUF559" s="31"/>
      <c r="QUG559" s="31"/>
      <c r="QUH559" s="31"/>
      <c r="QUI559" s="31"/>
      <c r="QUJ559" s="31"/>
      <c r="QUK559" s="31"/>
      <c r="QUL559" s="31"/>
      <c r="QUM559" s="31"/>
      <c r="QUN559" s="31"/>
      <c r="QUO559" s="31"/>
      <c r="QUP559" s="31"/>
      <c r="QUQ559" s="31"/>
      <c r="QUR559" s="31"/>
      <c r="QUS559" s="31"/>
      <c r="QUT559" s="31"/>
      <c r="QUU559" s="31"/>
      <c r="QUV559" s="31"/>
      <c r="QUW559" s="31"/>
      <c r="QUX559" s="31"/>
      <c r="QUY559" s="31"/>
      <c r="QUZ559" s="31"/>
      <c r="QVA559" s="31"/>
      <c r="QVB559" s="31"/>
      <c r="QVC559" s="31"/>
      <c r="QVD559" s="31"/>
      <c r="QVE559" s="31"/>
      <c r="QVF559" s="31"/>
      <c r="QVG559" s="31"/>
      <c r="QVH559" s="31"/>
      <c r="QVI559" s="31"/>
      <c r="QVJ559" s="31"/>
      <c r="QVK559" s="31"/>
      <c r="QVL559" s="31"/>
      <c r="QVM559" s="31"/>
      <c r="QVN559" s="31"/>
      <c r="QVO559" s="31"/>
      <c r="QVP559" s="31"/>
      <c r="QVQ559" s="31"/>
      <c r="QVR559" s="31"/>
      <c r="QVS559" s="31"/>
      <c r="QVT559" s="31"/>
      <c r="QVU559" s="31"/>
      <c r="QVV559" s="31"/>
      <c r="QVW559" s="31"/>
      <c r="QVX559" s="31"/>
      <c r="QVY559" s="31"/>
      <c r="QVZ559" s="31"/>
      <c r="QWA559" s="31"/>
      <c r="QWB559" s="31"/>
      <c r="QWC559" s="31"/>
      <c r="QWD559" s="31"/>
      <c r="QWE559" s="31"/>
      <c r="QWF559" s="31"/>
      <c r="QWG559" s="31"/>
      <c r="QWH559" s="31"/>
      <c r="QWI559" s="31"/>
      <c r="QWJ559" s="31"/>
      <c r="QWK559" s="31"/>
      <c r="QWL559" s="31"/>
      <c r="QWM559" s="31"/>
      <c r="QWN559" s="31"/>
      <c r="QWO559" s="31"/>
      <c r="QWP559" s="31"/>
      <c r="QWQ559" s="31"/>
      <c r="QWR559" s="31"/>
      <c r="QWS559" s="31"/>
      <c r="QWT559" s="31"/>
      <c r="QWU559" s="31"/>
      <c r="QWV559" s="31"/>
      <c r="QWW559" s="31"/>
      <c r="QWX559" s="31"/>
      <c r="QWY559" s="31"/>
      <c r="QWZ559" s="31"/>
      <c r="QXA559" s="31"/>
      <c r="QXB559" s="31"/>
      <c r="QXC559" s="31"/>
      <c r="QXD559" s="31"/>
      <c r="QXE559" s="31"/>
      <c r="QXF559" s="31"/>
      <c r="QXG559" s="31"/>
      <c r="QXH559" s="31"/>
      <c r="QXI559" s="31"/>
      <c r="QXJ559" s="31"/>
      <c r="QXK559" s="31"/>
      <c r="QXL559" s="31"/>
      <c r="QXM559" s="31"/>
      <c r="QXN559" s="31"/>
      <c r="QXO559" s="31"/>
      <c r="QXP559" s="31"/>
      <c r="QXQ559" s="31"/>
      <c r="QXR559" s="31"/>
      <c r="QXS559" s="31"/>
      <c r="QXT559" s="31"/>
      <c r="QXU559" s="31"/>
      <c r="QXV559" s="31"/>
      <c r="QXW559" s="31"/>
      <c r="QXX559" s="31"/>
      <c r="QXY559" s="31"/>
      <c r="QXZ559" s="31"/>
      <c r="QYA559" s="31"/>
      <c r="QYB559" s="31"/>
      <c r="QYC559" s="31"/>
      <c r="QYD559" s="31"/>
      <c r="QYE559" s="31"/>
      <c r="QYF559" s="31"/>
      <c r="QYG559" s="31"/>
      <c r="QYH559" s="31"/>
      <c r="QYI559" s="31"/>
      <c r="QYJ559" s="31"/>
      <c r="QYK559" s="31"/>
      <c r="QYL559" s="31"/>
      <c r="QYM559" s="31"/>
      <c r="QYN559" s="31"/>
      <c r="QYO559" s="31"/>
      <c r="QYP559" s="31"/>
      <c r="QYQ559" s="31"/>
      <c r="QYR559" s="31"/>
      <c r="QYS559" s="31"/>
      <c r="QYT559" s="31"/>
      <c r="QYU559" s="31"/>
      <c r="QYV559" s="31"/>
      <c r="QYW559" s="31"/>
      <c r="QYX559" s="31"/>
      <c r="QYY559" s="31"/>
      <c r="QYZ559" s="31"/>
      <c r="QZA559" s="31"/>
      <c r="QZB559" s="31"/>
      <c r="QZC559" s="31"/>
      <c r="QZD559" s="31"/>
      <c r="QZE559" s="31"/>
      <c r="QZF559" s="31"/>
      <c r="QZG559" s="31"/>
      <c r="QZH559" s="31"/>
      <c r="QZI559" s="31"/>
      <c r="QZJ559" s="31"/>
      <c r="QZK559" s="31"/>
      <c r="QZL559" s="31"/>
      <c r="QZM559" s="31"/>
      <c r="QZN559" s="31"/>
      <c r="QZO559" s="31"/>
      <c r="QZP559" s="31"/>
      <c r="QZQ559" s="31"/>
      <c r="QZR559" s="31"/>
      <c r="QZS559" s="31"/>
      <c r="QZT559" s="31"/>
      <c r="QZU559" s="31"/>
      <c r="QZV559" s="31"/>
      <c r="QZW559" s="31"/>
      <c r="QZX559" s="31"/>
      <c r="QZY559" s="31"/>
      <c r="QZZ559" s="31"/>
      <c r="RAA559" s="31"/>
      <c r="RAB559" s="31"/>
      <c r="RAC559" s="31"/>
      <c r="RAD559" s="31"/>
      <c r="RAE559" s="31"/>
      <c r="RAF559" s="31"/>
      <c r="RAG559" s="31"/>
      <c r="RAH559" s="31"/>
      <c r="RAI559" s="31"/>
      <c r="RAJ559" s="31"/>
      <c r="RAK559" s="31"/>
      <c r="RAL559" s="31"/>
      <c r="RAM559" s="31"/>
      <c r="RAN559" s="31"/>
      <c r="RAO559" s="31"/>
      <c r="RAP559" s="31"/>
      <c r="RAQ559" s="31"/>
      <c r="RAR559" s="31"/>
      <c r="RAS559" s="31"/>
      <c r="RAT559" s="31"/>
      <c r="RAU559" s="31"/>
      <c r="RAV559" s="31"/>
      <c r="RAW559" s="31"/>
      <c r="RAX559" s="31"/>
      <c r="RAY559" s="31"/>
      <c r="RAZ559" s="31"/>
      <c r="RBA559" s="31"/>
      <c r="RBB559" s="31"/>
      <c r="RBC559" s="31"/>
      <c r="RBD559" s="31"/>
      <c r="RBE559" s="31"/>
      <c r="RBF559" s="31"/>
      <c r="RBG559" s="31"/>
      <c r="RBH559" s="31"/>
      <c r="RBI559" s="31"/>
      <c r="RBJ559" s="31"/>
      <c r="RBK559" s="31"/>
      <c r="RBL559" s="31"/>
      <c r="RBM559" s="31"/>
      <c r="RBN559" s="31"/>
      <c r="RBO559" s="31"/>
      <c r="RBP559" s="31"/>
      <c r="RBQ559" s="31"/>
      <c r="RBR559" s="31"/>
      <c r="RBS559" s="31"/>
      <c r="RBT559" s="31"/>
      <c r="RBU559" s="31"/>
      <c r="RBV559" s="31"/>
      <c r="RBW559" s="31"/>
      <c r="RBX559" s="31"/>
      <c r="RBY559" s="31"/>
      <c r="RBZ559" s="31"/>
      <c r="RCA559" s="31"/>
      <c r="RCB559" s="31"/>
      <c r="RCC559" s="31"/>
      <c r="RCD559" s="31"/>
      <c r="RCE559" s="31"/>
      <c r="RCF559" s="31"/>
      <c r="RCG559" s="31"/>
      <c r="RCH559" s="31"/>
      <c r="RCI559" s="31"/>
      <c r="RCJ559" s="31"/>
      <c r="RCK559" s="31"/>
      <c r="RCL559" s="31"/>
      <c r="RCM559" s="31"/>
      <c r="RCN559" s="31"/>
      <c r="RCO559" s="31"/>
      <c r="RCP559" s="31"/>
      <c r="RCQ559" s="31"/>
      <c r="RCR559" s="31"/>
      <c r="RCS559" s="31"/>
      <c r="RCT559" s="31"/>
      <c r="RCU559" s="31"/>
      <c r="RCV559" s="31"/>
      <c r="RCW559" s="31"/>
      <c r="RCX559" s="31"/>
      <c r="RCY559" s="31"/>
      <c r="RCZ559" s="31"/>
      <c r="RDA559" s="31"/>
      <c r="RDB559" s="31"/>
      <c r="RDC559" s="31"/>
      <c r="RDD559" s="31"/>
      <c r="RDE559" s="31"/>
      <c r="RDF559" s="31"/>
      <c r="RDG559" s="31"/>
      <c r="RDH559" s="31"/>
      <c r="RDI559" s="31"/>
      <c r="RDJ559" s="31"/>
      <c r="RDK559" s="31"/>
      <c r="RDL559" s="31"/>
      <c r="RDM559" s="31"/>
      <c r="RDN559" s="31"/>
      <c r="RDO559" s="31"/>
      <c r="RDP559" s="31"/>
      <c r="RDQ559" s="31"/>
      <c r="RDR559" s="31"/>
      <c r="RDS559" s="31"/>
      <c r="RDT559" s="31"/>
      <c r="RDU559" s="31"/>
      <c r="RDV559" s="31"/>
      <c r="RDW559" s="31"/>
      <c r="RDX559" s="31"/>
      <c r="RDY559" s="31"/>
      <c r="RDZ559" s="31"/>
      <c r="REA559" s="31"/>
      <c r="REB559" s="31"/>
      <c r="REC559" s="31"/>
      <c r="RED559" s="31"/>
      <c r="REE559" s="31"/>
      <c r="REF559" s="31"/>
      <c r="REG559" s="31"/>
      <c r="REH559" s="31"/>
      <c r="REI559" s="31"/>
      <c r="REJ559" s="31"/>
      <c r="REK559" s="31"/>
      <c r="REL559" s="31"/>
      <c r="REM559" s="31"/>
      <c r="REN559" s="31"/>
      <c r="REO559" s="31"/>
      <c r="REP559" s="31"/>
      <c r="REQ559" s="31"/>
      <c r="RER559" s="31"/>
      <c r="RES559" s="31"/>
      <c r="RET559" s="31"/>
      <c r="REU559" s="31"/>
      <c r="REV559" s="31"/>
      <c r="REW559" s="31"/>
      <c r="REX559" s="31"/>
      <c r="REY559" s="31"/>
      <c r="REZ559" s="31"/>
      <c r="RFA559" s="31"/>
      <c r="RFB559" s="31"/>
      <c r="RFC559" s="31"/>
      <c r="RFD559" s="31"/>
      <c r="RFE559" s="31"/>
      <c r="RFF559" s="31"/>
      <c r="RFG559" s="31"/>
      <c r="RFH559" s="31"/>
      <c r="RFI559" s="31"/>
      <c r="RFJ559" s="31"/>
      <c r="RFK559" s="31"/>
      <c r="RFL559" s="31"/>
      <c r="RFM559" s="31"/>
      <c r="RFN559" s="31"/>
      <c r="RFO559" s="31"/>
      <c r="RFP559" s="31"/>
      <c r="RFQ559" s="31"/>
      <c r="RFR559" s="31"/>
      <c r="RFS559" s="31"/>
      <c r="RFT559" s="31"/>
      <c r="RFU559" s="31"/>
      <c r="RFV559" s="31"/>
      <c r="RFW559" s="31"/>
      <c r="RFX559" s="31"/>
      <c r="RFY559" s="31"/>
      <c r="RFZ559" s="31"/>
      <c r="RGA559" s="31"/>
      <c r="RGB559" s="31"/>
      <c r="RGC559" s="31"/>
      <c r="RGD559" s="31"/>
      <c r="RGE559" s="31"/>
      <c r="RGF559" s="31"/>
      <c r="RGG559" s="31"/>
      <c r="RGH559" s="31"/>
      <c r="RGI559" s="31"/>
      <c r="RGJ559" s="31"/>
      <c r="RGK559" s="31"/>
      <c r="RGL559" s="31"/>
      <c r="RGM559" s="31"/>
      <c r="RGN559" s="31"/>
      <c r="RGO559" s="31"/>
      <c r="RGP559" s="31"/>
      <c r="RGQ559" s="31"/>
      <c r="RGR559" s="31"/>
      <c r="RGS559" s="31"/>
      <c r="RGT559" s="31"/>
      <c r="RGU559" s="31"/>
      <c r="RGV559" s="31"/>
      <c r="RGW559" s="31"/>
      <c r="RGX559" s="31"/>
      <c r="RGY559" s="31"/>
      <c r="RGZ559" s="31"/>
      <c r="RHA559" s="31"/>
      <c r="RHB559" s="31"/>
      <c r="RHC559" s="31"/>
      <c r="RHD559" s="31"/>
      <c r="RHE559" s="31"/>
      <c r="RHF559" s="31"/>
      <c r="RHG559" s="31"/>
      <c r="RHH559" s="31"/>
      <c r="RHI559" s="31"/>
      <c r="RHJ559" s="31"/>
      <c r="RHK559" s="31"/>
      <c r="RHL559" s="31"/>
      <c r="RHM559" s="31"/>
      <c r="RHN559" s="31"/>
      <c r="RHO559" s="31"/>
      <c r="RHP559" s="31"/>
      <c r="RHQ559" s="31"/>
      <c r="RHR559" s="31"/>
      <c r="RHS559" s="31"/>
      <c r="RHT559" s="31"/>
      <c r="RHU559" s="31"/>
      <c r="RHV559" s="31"/>
      <c r="RHW559" s="31"/>
      <c r="RHX559" s="31"/>
      <c r="RHY559" s="31"/>
      <c r="RHZ559" s="31"/>
      <c r="RIA559" s="31"/>
      <c r="RIB559" s="31"/>
      <c r="RIC559" s="31"/>
      <c r="RID559" s="31"/>
      <c r="RIE559" s="31"/>
      <c r="RIF559" s="31"/>
      <c r="RIG559" s="31"/>
      <c r="RIH559" s="31"/>
      <c r="RII559" s="31"/>
      <c r="RIJ559" s="31"/>
      <c r="RIK559" s="31"/>
      <c r="RIL559" s="31"/>
      <c r="RIM559" s="31"/>
      <c r="RIN559" s="31"/>
      <c r="RIO559" s="31"/>
      <c r="RIP559" s="31"/>
      <c r="RIQ559" s="31"/>
      <c r="RIR559" s="31"/>
      <c r="RIS559" s="31"/>
      <c r="RIT559" s="31"/>
      <c r="RIU559" s="31"/>
      <c r="RIV559" s="31"/>
      <c r="RIW559" s="31"/>
      <c r="RIX559" s="31"/>
      <c r="RIY559" s="31"/>
      <c r="RIZ559" s="31"/>
      <c r="RJA559" s="31"/>
      <c r="RJB559" s="31"/>
      <c r="RJC559" s="31"/>
      <c r="RJD559" s="31"/>
      <c r="RJE559" s="31"/>
      <c r="RJF559" s="31"/>
      <c r="RJG559" s="31"/>
      <c r="RJH559" s="31"/>
      <c r="RJI559" s="31"/>
      <c r="RJJ559" s="31"/>
      <c r="RJK559" s="31"/>
      <c r="RJL559" s="31"/>
      <c r="RJM559" s="31"/>
      <c r="RJN559" s="31"/>
      <c r="RJO559" s="31"/>
      <c r="RJP559" s="31"/>
      <c r="RJQ559" s="31"/>
      <c r="RJR559" s="31"/>
      <c r="RJS559" s="31"/>
      <c r="RJT559" s="31"/>
      <c r="RJU559" s="31"/>
      <c r="RJV559" s="31"/>
      <c r="RJW559" s="31"/>
      <c r="RJX559" s="31"/>
      <c r="RJY559" s="31"/>
      <c r="RJZ559" s="31"/>
      <c r="RKA559" s="31"/>
      <c r="RKB559" s="31"/>
      <c r="RKC559" s="31"/>
      <c r="RKD559" s="31"/>
      <c r="RKE559" s="31"/>
      <c r="RKF559" s="31"/>
      <c r="RKG559" s="31"/>
      <c r="RKH559" s="31"/>
      <c r="RKI559" s="31"/>
      <c r="RKJ559" s="31"/>
      <c r="RKK559" s="31"/>
      <c r="RKL559" s="31"/>
      <c r="RKM559" s="31"/>
      <c r="RKN559" s="31"/>
      <c r="RKO559" s="31"/>
      <c r="RKP559" s="31"/>
      <c r="RKQ559" s="31"/>
      <c r="RKR559" s="31"/>
      <c r="RKS559" s="31"/>
      <c r="RKT559" s="31"/>
      <c r="RKU559" s="31"/>
      <c r="RKV559" s="31"/>
      <c r="RKW559" s="31"/>
      <c r="RKX559" s="31"/>
      <c r="RKY559" s="31"/>
      <c r="RKZ559" s="31"/>
      <c r="RLA559" s="31"/>
      <c r="RLB559" s="31"/>
      <c r="RLC559" s="31"/>
      <c r="RLD559" s="31"/>
      <c r="RLE559" s="31"/>
      <c r="RLF559" s="31"/>
      <c r="RLG559" s="31"/>
      <c r="RLH559" s="31"/>
      <c r="RLI559" s="31"/>
      <c r="RLJ559" s="31"/>
      <c r="RLK559" s="31"/>
      <c r="RLL559" s="31"/>
      <c r="RLM559" s="31"/>
      <c r="RLN559" s="31"/>
      <c r="RLO559" s="31"/>
      <c r="RLP559" s="31"/>
      <c r="RLQ559" s="31"/>
      <c r="RLR559" s="31"/>
      <c r="RLS559" s="31"/>
      <c r="RLT559" s="31"/>
      <c r="RLU559" s="31"/>
      <c r="RLV559" s="31"/>
      <c r="RLW559" s="31"/>
      <c r="RLX559" s="31"/>
      <c r="RLY559" s="31"/>
      <c r="RLZ559" s="31"/>
      <c r="RMA559" s="31"/>
      <c r="RMB559" s="31"/>
      <c r="RMC559" s="31"/>
      <c r="RMD559" s="31"/>
      <c r="RME559" s="31"/>
      <c r="RMF559" s="31"/>
      <c r="RMG559" s="31"/>
      <c r="RMH559" s="31"/>
      <c r="RMI559" s="31"/>
      <c r="RMJ559" s="31"/>
      <c r="RMK559" s="31"/>
      <c r="RML559" s="31"/>
      <c r="RMM559" s="31"/>
      <c r="RMN559" s="31"/>
      <c r="RMO559" s="31"/>
      <c r="RMP559" s="31"/>
      <c r="RMQ559" s="31"/>
      <c r="RMR559" s="31"/>
      <c r="RMS559" s="31"/>
      <c r="RMT559" s="31"/>
      <c r="RMU559" s="31"/>
      <c r="RMV559" s="31"/>
      <c r="RMW559" s="31"/>
      <c r="RMX559" s="31"/>
      <c r="RMY559" s="31"/>
      <c r="RMZ559" s="31"/>
      <c r="RNA559" s="31"/>
      <c r="RNB559" s="31"/>
      <c r="RNC559" s="31"/>
      <c r="RND559" s="31"/>
      <c r="RNE559" s="31"/>
      <c r="RNF559" s="31"/>
      <c r="RNG559" s="31"/>
      <c r="RNH559" s="31"/>
      <c r="RNI559" s="31"/>
      <c r="RNJ559" s="31"/>
      <c r="RNK559" s="31"/>
      <c r="RNL559" s="31"/>
      <c r="RNM559" s="31"/>
      <c r="RNN559" s="31"/>
      <c r="RNO559" s="31"/>
      <c r="RNP559" s="31"/>
      <c r="RNQ559" s="31"/>
      <c r="RNR559" s="31"/>
      <c r="RNS559" s="31"/>
      <c r="RNT559" s="31"/>
      <c r="RNU559" s="31"/>
      <c r="RNV559" s="31"/>
      <c r="RNW559" s="31"/>
      <c r="RNX559" s="31"/>
      <c r="RNY559" s="31"/>
      <c r="RNZ559" s="31"/>
      <c r="ROA559" s="31"/>
      <c r="ROB559" s="31"/>
      <c r="ROC559" s="31"/>
      <c r="ROD559" s="31"/>
      <c r="ROE559" s="31"/>
      <c r="ROF559" s="31"/>
      <c r="ROG559" s="31"/>
      <c r="ROH559" s="31"/>
      <c r="ROI559" s="31"/>
      <c r="ROJ559" s="31"/>
      <c r="ROK559" s="31"/>
      <c r="ROL559" s="31"/>
      <c r="ROM559" s="31"/>
      <c r="RON559" s="31"/>
      <c r="ROO559" s="31"/>
      <c r="ROP559" s="31"/>
      <c r="ROQ559" s="31"/>
      <c r="ROR559" s="31"/>
      <c r="ROS559" s="31"/>
      <c r="ROT559" s="31"/>
      <c r="ROU559" s="31"/>
      <c r="ROV559" s="31"/>
      <c r="ROW559" s="31"/>
      <c r="ROX559" s="31"/>
      <c r="ROY559" s="31"/>
      <c r="ROZ559" s="31"/>
      <c r="RPA559" s="31"/>
      <c r="RPB559" s="31"/>
      <c r="RPC559" s="31"/>
      <c r="RPD559" s="31"/>
      <c r="RPE559" s="31"/>
      <c r="RPF559" s="31"/>
      <c r="RPG559" s="31"/>
      <c r="RPH559" s="31"/>
      <c r="RPI559" s="31"/>
      <c r="RPJ559" s="31"/>
      <c r="RPK559" s="31"/>
      <c r="RPL559" s="31"/>
      <c r="RPM559" s="31"/>
      <c r="RPN559" s="31"/>
      <c r="RPO559" s="31"/>
      <c r="RPP559" s="31"/>
      <c r="RPQ559" s="31"/>
      <c r="RPR559" s="31"/>
      <c r="RPS559" s="31"/>
      <c r="RPT559" s="31"/>
      <c r="RPU559" s="31"/>
      <c r="RPV559" s="31"/>
      <c r="RPW559" s="31"/>
      <c r="RPX559" s="31"/>
      <c r="RPY559" s="31"/>
      <c r="RPZ559" s="31"/>
      <c r="RQA559" s="31"/>
      <c r="RQB559" s="31"/>
      <c r="RQC559" s="31"/>
      <c r="RQD559" s="31"/>
      <c r="RQE559" s="31"/>
      <c r="RQF559" s="31"/>
      <c r="RQG559" s="31"/>
      <c r="RQH559" s="31"/>
      <c r="RQI559" s="31"/>
      <c r="RQJ559" s="31"/>
      <c r="RQK559" s="31"/>
      <c r="RQL559" s="31"/>
      <c r="RQM559" s="31"/>
      <c r="RQN559" s="31"/>
      <c r="RQO559" s="31"/>
      <c r="RQP559" s="31"/>
      <c r="RQQ559" s="31"/>
      <c r="RQR559" s="31"/>
      <c r="RQS559" s="31"/>
      <c r="RQT559" s="31"/>
      <c r="RQU559" s="31"/>
      <c r="RQV559" s="31"/>
      <c r="RQW559" s="31"/>
      <c r="RQX559" s="31"/>
      <c r="RQY559" s="31"/>
      <c r="RQZ559" s="31"/>
      <c r="RRA559" s="31"/>
      <c r="RRB559" s="31"/>
      <c r="RRC559" s="31"/>
      <c r="RRD559" s="31"/>
      <c r="RRE559" s="31"/>
      <c r="RRF559" s="31"/>
      <c r="RRG559" s="31"/>
      <c r="RRH559" s="31"/>
      <c r="RRI559" s="31"/>
      <c r="RRJ559" s="31"/>
      <c r="RRK559" s="31"/>
      <c r="RRL559" s="31"/>
      <c r="RRM559" s="31"/>
      <c r="RRN559" s="31"/>
      <c r="RRO559" s="31"/>
      <c r="RRP559" s="31"/>
      <c r="RRQ559" s="31"/>
      <c r="RRR559" s="31"/>
      <c r="RRS559" s="31"/>
      <c r="RRT559" s="31"/>
      <c r="RRU559" s="31"/>
      <c r="RRV559" s="31"/>
      <c r="RRW559" s="31"/>
      <c r="RRX559" s="31"/>
      <c r="RRY559" s="31"/>
      <c r="RRZ559" s="31"/>
      <c r="RSA559" s="31"/>
      <c r="RSB559" s="31"/>
      <c r="RSC559" s="31"/>
      <c r="RSD559" s="31"/>
      <c r="RSE559" s="31"/>
      <c r="RSF559" s="31"/>
      <c r="RSG559" s="31"/>
      <c r="RSH559" s="31"/>
      <c r="RSI559" s="31"/>
      <c r="RSJ559" s="31"/>
      <c r="RSK559" s="31"/>
      <c r="RSL559" s="31"/>
      <c r="RSM559" s="31"/>
      <c r="RSN559" s="31"/>
      <c r="RSO559" s="31"/>
      <c r="RSP559" s="31"/>
      <c r="RSQ559" s="31"/>
      <c r="RSR559" s="31"/>
      <c r="RSS559" s="31"/>
      <c r="RST559" s="31"/>
      <c r="RSU559" s="31"/>
      <c r="RSV559" s="31"/>
      <c r="RSW559" s="31"/>
      <c r="RSX559" s="31"/>
      <c r="RSY559" s="31"/>
      <c r="RSZ559" s="31"/>
      <c r="RTA559" s="31"/>
      <c r="RTB559" s="31"/>
      <c r="RTC559" s="31"/>
      <c r="RTD559" s="31"/>
      <c r="RTE559" s="31"/>
      <c r="RTF559" s="31"/>
      <c r="RTG559" s="31"/>
      <c r="RTH559" s="31"/>
      <c r="RTI559" s="31"/>
      <c r="RTJ559" s="31"/>
      <c r="RTK559" s="31"/>
      <c r="RTL559" s="31"/>
      <c r="RTM559" s="31"/>
      <c r="RTN559" s="31"/>
      <c r="RTO559" s="31"/>
      <c r="RTP559" s="31"/>
      <c r="RTQ559" s="31"/>
      <c r="RTR559" s="31"/>
      <c r="RTS559" s="31"/>
      <c r="RTT559" s="31"/>
      <c r="RTU559" s="31"/>
      <c r="RTV559" s="31"/>
      <c r="RTW559" s="31"/>
      <c r="RTX559" s="31"/>
      <c r="RTY559" s="31"/>
      <c r="RTZ559" s="31"/>
      <c r="RUA559" s="31"/>
      <c r="RUB559" s="31"/>
      <c r="RUC559" s="31"/>
      <c r="RUD559" s="31"/>
      <c r="RUE559" s="31"/>
      <c r="RUF559" s="31"/>
      <c r="RUG559" s="31"/>
      <c r="RUH559" s="31"/>
      <c r="RUI559" s="31"/>
      <c r="RUJ559" s="31"/>
      <c r="RUK559" s="31"/>
      <c r="RUL559" s="31"/>
      <c r="RUM559" s="31"/>
      <c r="RUN559" s="31"/>
      <c r="RUO559" s="31"/>
      <c r="RUP559" s="31"/>
      <c r="RUQ559" s="31"/>
      <c r="RUR559" s="31"/>
      <c r="RUS559" s="31"/>
      <c r="RUT559" s="31"/>
      <c r="RUU559" s="31"/>
      <c r="RUV559" s="31"/>
      <c r="RUW559" s="31"/>
      <c r="RUX559" s="31"/>
      <c r="RUY559" s="31"/>
      <c r="RUZ559" s="31"/>
      <c r="RVA559" s="31"/>
      <c r="RVB559" s="31"/>
      <c r="RVC559" s="31"/>
      <c r="RVD559" s="31"/>
      <c r="RVE559" s="31"/>
      <c r="RVF559" s="31"/>
      <c r="RVG559" s="31"/>
      <c r="RVH559" s="31"/>
      <c r="RVI559" s="31"/>
      <c r="RVJ559" s="31"/>
      <c r="RVK559" s="31"/>
      <c r="RVL559" s="31"/>
      <c r="RVM559" s="31"/>
      <c r="RVN559" s="31"/>
      <c r="RVO559" s="31"/>
      <c r="RVP559" s="31"/>
      <c r="RVQ559" s="31"/>
      <c r="RVR559" s="31"/>
      <c r="RVS559" s="31"/>
      <c r="RVT559" s="31"/>
      <c r="RVU559" s="31"/>
      <c r="RVV559" s="31"/>
      <c r="RVW559" s="31"/>
      <c r="RVX559" s="31"/>
      <c r="RVY559" s="31"/>
      <c r="RVZ559" s="31"/>
      <c r="RWA559" s="31"/>
      <c r="RWB559" s="31"/>
      <c r="RWC559" s="31"/>
      <c r="RWD559" s="31"/>
      <c r="RWE559" s="31"/>
      <c r="RWF559" s="31"/>
      <c r="RWG559" s="31"/>
      <c r="RWH559" s="31"/>
      <c r="RWI559" s="31"/>
      <c r="RWJ559" s="31"/>
      <c r="RWK559" s="31"/>
      <c r="RWL559" s="31"/>
      <c r="RWM559" s="31"/>
      <c r="RWN559" s="31"/>
      <c r="RWO559" s="31"/>
      <c r="RWP559" s="31"/>
      <c r="RWQ559" s="31"/>
      <c r="RWR559" s="31"/>
      <c r="RWS559" s="31"/>
      <c r="RWT559" s="31"/>
      <c r="RWU559" s="31"/>
      <c r="RWV559" s="31"/>
      <c r="RWW559" s="31"/>
      <c r="RWX559" s="31"/>
      <c r="RWY559" s="31"/>
      <c r="RWZ559" s="31"/>
      <c r="RXA559" s="31"/>
      <c r="RXB559" s="31"/>
      <c r="RXC559" s="31"/>
      <c r="RXD559" s="31"/>
      <c r="RXE559" s="31"/>
      <c r="RXF559" s="31"/>
      <c r="RXG559" s="31"/>
      <c r="RXH559" s="31"/>
      <c r="RXI559" s="31"/>
      <c r="RXJ559" s="31"/>
      <c r="RXK559" s="31"/>
      <c r="RXL559" s="31"/>
      <c r="RXM559" s="31"/>
      <c r="RXN559" s="31"/>
      <c r="RXO559" s="31"/>
      <c r="RXP559" s="31"/>
      <c r="RXQ559" s="31"/>
      <c r="RXR559" s="31"/>
      <c r="RXS559" s="31"/>
      <c r="RXT559" s="31"/>
      <c r="RXU559" s="31"/>
      <c r="RXV559" s="31"/>
      <c r="RXW559" s="31"/>
      <c r="RXX559" s="31"/>
      <c r="RXY559" s="31"/>
      <c r="RXZ559" s="31"/>
      <c r="RYA559" s="31"/>
      <c r="RYB559" s="31"/>
      <c r="RYC559" s="31"/>
      <c r="RYD559" s="31"/>
      <c r="RYE559" s="31"/>
      <c r="RYF559" s="31"/>
      <c r="RYG559" s="31"/>
      <c r="RYH559" s="31"/>
      <c r="RYI559" s="31"/>
      <c r="RYJ559" s="31"/>
      <c r="RYK559" s="31"/>
      <c r="RYL559" s="31"/>
      <c r="RYM559" s="31"/>
      <c r="RYN559" s="31"/>
      <c r="RYO559" s="31"/>
      <c r="RYP559" s="31"/>
      <c r="RYQ559" s="31"/>
      <c r="RYR559" s="31"/>
      <c r="RYS559" s="31"/>
      <c r="RYT559" s="31"/>
      <c r="RYU559" s="31"/>
      <c r="RYV559" s="31"/>
      <c r="RYW559" s="31"/>
      <c r="RYX559" s="31"/>
      <c r="RYY559" s="31"/>
      <c r="RYZ559" s="31"/>
      <c r="RZA559" s="31"/>
      <c r="RZB559" s="31"/>
      <c r="RZC559" s="31"/>
      <c r="RZD559" s="31"/>
      <c r="RZE559" s="31"/>
      <c r="RZF559" s="31"/>
      <c r="RZG559" s="31"/>
      <c r="RZH559" s="31"/>
      <c r="RZI559" s="31"/>
      <c r="RZJ559" s="31"/>
      <c r="RZK559" s="31"/>
      <c r="RZL559" s="31"/>
      <c r="RZM559" s="31"/>
      <c r="RZN559" s="31"/>
      <c r="RZO559" s="31"/>
      <c r="RZP559" s="31"/>
      <c r="RZQ559" s="31"/>
      <c r="RZR559" s="31"/>
      <c r="RZS559" s="31"/>
      <c r="RZT559" s="31"/>
      <c r="RZU559" s="31"/>
      <c r="RZV559" s="31"/>
      <c r="RZW559" s="31"/>
      <c r="RZX559" s="31"/>
      <c r="RZY559" s="31"/>
      <c r="RZZ559" s="31"/>
      <c r="SAA559" s="31"/>
      <c r="SAB559" s="31"/>
      <c r="SAC559" s="31"/>
      <c r="SAD559" s="31"/>
      <c r="SAE559" s="31"/>
      <c r="SAF559" s="31"/>
      <c r="SAG559" s="31"/>
      <c r="SAH559" s="31"/>
      <c r="SAI559" s="31"/>
      <c r="SAJ559" s="31"/>
      <c r="SAK559" s="31"/>
      <c r="SAL559" s="31"/>
      <c r="SAM559" s="31"/>
      <c r="SAN559" s="31"/>
      <c r="SAO559" s="31"/>
      <c r="SAP559" s="31"/>
      <c r="SAQ559" s="31"/>
      <c r="SAR559" s="31"/>
      <c r="SAS559" s="31"/>
      <c r="SAT559" s="31"/>
      <c r="SAU559" s="31"/>
      <c r="SAV559" s="31"/>
      <c r="SAW559" s="31"/>
      <c r="SAX559" s="31"/>
      <c r="SAY559" s="31"/>
      <c r="SAZ559" s="31"/>
      <c r="SBA559" s="31"/>
      <c r="SBB559" s="31"/>
      <c r="SBC559" s="31"/>
      <c r="SBD559" s="31"/>
      <c r="SBE559" s="31"/>
      <c r="SBF559" s="31"/>
      <c r="SBG559" s="31"/>
      <c r="SBH559" s="31"/>
      <c r="SBI559" s="31"/>
      <c r="SBJ559" s="31"/>
      <c r="SBK559" s="31"/>
      <c r="SBL559" s="31"/>
      <c r="SBM559" s="31"/>
      <c r="SBN559" s="31"/>
      <c r="SBO559" s="31"/>
      <c r="SBP559" s="31"/>
      <c r="SBQ559" s="31"/>
      <c r="SBR559" s="31"/>
      <c r="SBS559" s="31"/>
      <c r="SBT559" s="31"/>
      <c r="SBU559" s="31"/>
      <c r="SBV559" s="31"/>
      <c r="SBW559" s="31"/>
      <c r="SBX559" s="31"/>
      <c r="SBY559" s="31"/>
      <c r="SBZ559" s="31"/>
      <c r="SCA559" s="31"/>
      <c r="SCB559" s="31"/>
      <c r="SCC559" s="31"/>
      <c r="SCD559" s="31"/>
      <c r="SCE559" s="31"/>
      <c r="SCF559" s="31"/>
      <c r="SCG559" s="31"/>
      <c r="SCH559" s="31"/>
      <c r="SCI559" s="31"/>
      <c r="SCJ559" s="31"/>
      <c r="SCK559" s="31"/>
      <c r="SCL559" s="31"/>
      <c r="SCM559" s="31"/>
      <c r="SCN559" s="31"/>
      <c r="SCO559" s="31"/>
      <c r="SCP559" s="31"/>
      <c r="SCQ559" s="31"/>
      <c r="SCR559" s="31"/>
      <c r="SCS559" s="31"/>
      <c r="SCT559" s="31"/>
      <c r="SCU559" s="31"/>
      <c r="SCV559" s="31"/>
      <c r="SCW559" s="31"/>
      <c r="SCX559" s="31"/>
      <c r="SCY559" s="31"/>
      <c r="SCZ559" s="31"/>
      <c r="SDA559" s="31"/>
      <c r="SDB559" s="31"/>
      <c r="SDC559" s="31"/>
      <c r="SDD559" s="31"/>
      <c r="SDE559" s="31"/>
      <c r="SDF559" s="31"/>
      <c r="SDG559" s="31"/>
      <c r="SDH559" s="31"/>
      <c r="SDI559" s="31"/>
      <c r="SDJ559" s="31"/>
      <c r="SDK559" s="31"/>
      <c r="SDL559" s="31"/>
      <c r="SDM559" s="31"/>
      <c r="SDN559" s="31"/>
      <c r="SDO559" s="31"/>
      <c r="SDP559" s="31"/>
      <c r="SDQ559" s="31"/>
      <c r="SDR559" s="31"/>
      <c r="SDS559" s="31"/>
      <c r="SDT559" s="31"/>
      <c r="SDU559" s="31"/>
      <c r="SDV559" s="31"/>
      <c r="SDW559" s="31"/>
      <c r="SDX559" s="31"/>
      <c r="SDY559" s="31"/>
      <c r="SDZ559" s="31"/>
      <c r="SEA559" s="31"/>
      <c r="SEB559" s="31"/>
      <c r="SEC559" s="31"/>
      <c r="SED559" s="31"/>
      <c r="SEE559" s="31"/>
      <c r="SEF559" s="31"/>
      <c r="SEG559" s="31"/>
      <c r="SEH559" s="31"/>
      <c r="SEI559" s="31"/>
      <c r="SEJ559" s="31"/>
      <c r="SEK559" s="31"/>
      <c r="SEL559" s="31"/>
      <c r="SEM559" s="31"/>
      <c r="SEN559" s="31"/>
      <c r="SEO559" s="31"/>
      <c r="SEP559" s="31"/>
      <c r="SEQ559" s="31"/>
      <c r="SER559" s="31"/>
      <c r="SES559" s="31"/>
      <c r="SET559" s="31"/>
      <c r="SEU559" s="31"/>
      <c r="SEV559" s="31"/>
      <c r="SEW559" s="31"/>
      <c r="SEX559" s="31"/>
      <c r="SEY559" s="31"/>
      <c r="SEZ559" s="31"/>
      <c r="SFA559" s="31"/>
      <c r="SFB559" s="31"/>
      <c r="SFC559" s="31"/>
      <c r="SFD559" s="31"/>
      <c r="SFE559" s="31"/>
      <c r="SFF559" s="31"/>
      <c r="SFG559" s="31"/>
      <c r="SFH559" s="31"/>
      <c r="SFI559" s="31"/>
      <c r="SFJ559" s="31"/>
      <c r="SFK559" s="31"/>
      <c r="SFL559" s="31"/>
      <c r="SFM559" s="31"/>
      <c r="SFN559" s="31"/>
      <c r="SFO559" s="31"/>
      <c r="SFP559" s="31"/>
      <c r="SFQ559" s="31"/>
      <c r="SFR559" s="31"/>
      <c r="SFS559" s="31"/>
      <c r="SFT559" s="31"/>
      <c r="SFU559" s="31"/>
      <c r="SFV559" s="31"/>
      <c r="SFW559" s="31"/>
      <c r="SFX559" s="31"/>
      <c r="SFY559" s="31"/>
      <c r="SFZ559" s="31"/>
      <c r="SGA559" s="31"/>
      <c r="SGB559" s="31"/>
      <c r="SGC559" s="31"/>
      <c r="SGD559" s="31"/>
      <c r="SGE559" s="31"/>
      <c r="SGF559" s="31"/>
      <c r="SGG559" s="31"/>
      <c r="SGH559" s="31"/>
      <c r="SGI559" s="31"/>
      <c r="SGJ559" s="31"/>
      <c r="SGK559" s="31"/>
      <c r="SGL559" s="31"/>
      <c r="SGM559" s="31"/>
      <c r="SGN559" s="31"/>
      <c r="SGO559" s="31"/>
      <c r="SGP559" s="31"/>
      <c r="SGQ559" s="31"/>
      <c r="SGR559" s="31"/>
      <c r="SGS559" s="31"/>
      <c r="SGT559" s="31"/>
      <c r="SGU559" s="31"/>
      <c r="SGV559" s="31"/>
      <c r="SGW559" s="31"/>
      <c r="SGX559" s="31"/>
      <c r="SGY559" s="31"/>
      <c r="SGZ559" s="31"/>
      <c r="SHA559" s="31"/>
      <c r="SHB559" s="31"/>
      <c r="SHC559" s="31"/>
      <c r="SHD559" s="31"/>
      <c r="SHE559" s="31"/>
      <c r="SHF559" s="31"/>
      <c r="SHG559" s="31"/>
      <c r="SHH559" s="31"/>
      <c r="SHI559" s="31"/>
      <c r="SHJ559" s="31"/>
      <c r="SHK559" s="31"/>
      <c r="SHL559" s="31"/>
      <c r="SHM559" s="31"/>
      <c r="SHN559" s="31"/>
      <c r="SHO559" s="31"/>
      <c r="SHP559" s="31"/>
      <c r="SHQ559" s="31"/>
      <c r="SHR559" s="31"/>
      <c r="SHS559" s="31"/>
      <c r="SHT559" s="31"/>
      <c r="SHU559" s="31"/>
      <c r="SHV559" s="31"/>
      <c r="SHW559" s="31"/>
      <c r="SHX559" s="31"/>
      <c r="SHY559" s="31"/>
      <c r="SHZ559" s="31"/>
      <c r="SIA559" s="31"/>
      <c r="SIB559" s="31"/>
      <c r="SIC559" s="31"/>
      <c r="SID559" s="31"/>
      <c r="SIE559" s="31"/>
      <c r="SIF559" s="31"/>
      <c r="SIG559" s="31"/>
      <c r="SIH559" s="31"/>
      <c r="SII559" s="31"/>
      <c r="SIJ559" s="31"/>
      <c r="SIK559" s="31"/>
      <c r="SIL559" s="31"/>
      <c r="SIM559" s="31"/>
      <c r="SIN559" s="31"/>
      <c r="SIO559" s="31"/>
      <c r="SIP559" s="31"/>
      <c r="SIQ559" s="31"/>
      <c r="SIR559" s="31"/>
      <c r="SIS559" s="31"/>
      <c r="SIT559" s="31"/>
      <c r="SIU559" s="31"/>
      <c r="SIV559" s="31"/>
      <c r="SIW559" s="31"/>
      <c r="SIX559" s="31"/>
      <c r="SIY559" s="31"/>
      <c r="SIZ559" s="31"/>
      <c r="SJA559" s="31"/>
      <c r="SJB559" s="31"/>
      <c r="SJC559" s="31"/>
      <c r="SJD559" s="31"/>
      <c r="SJE559" s="31"/>
      <c r="SJF559" s="31"/>
      <c r="SJG559" s="31"/>
      <c r="SJH559" s="31"/>
      <c r="SJI559" s="31"/>
      <c r="SJJ559" s="31"/>
      <c r="SJK559" s="31"/>
      <c r="SJL559" s="31"/>
      <c r="SJM559" s="31"/>
      <c r="SJN559" s="31"/>
      <c r="SJO559" s="31"/>
      <c r="SJP559" s="31"/>
      <c r="SJQ559" s="31"/>
      <c r="SJR559" s="31"/>
      <c r="SJS559" s="31"/>
      <c r="SJT559" s="31"/>
      <c r="SJU559" s="31"/>
      <c r="SJV559" s="31"/>
      <c r="SJW559" s="31"/>
      <c r="SJX559" s="31"/>
      <c r="SJY559" s="31"/>
      <c r="SJZ559" s="31"/>
      <c r="SKA559" s="31"/>
      <c r="SKB559" s="31"/>
      <c r="SKC559" s="31"/>
      <c r="SKD559" s="31"/>
      <c r="SKE559" s="31"/>
      <c r="SKF559" s="31"/>
      <c r="SKG559" s="31"/>
      <c r="SKH559" s="31"/>
      <c r="SKI559" s="31"/>
      <c r="SKJ559" s="31"/>
      <c r="SKK559" s="31"/>
      <c r="SKL559" s="31"/>
      <c r="SKM559" s="31"/>
      <c r="SKN559" s="31"/>
      <c r="SKO559" s="31"/>
      <c r="SKP559" s="31"/>
      <c r="SKQ559" s="31"/>
      <c r="SKR559" s="31"/>
      <c r="SKS559" s="31"/>
      <c r="SKT559" s="31"/>
      <c r="SKU559" s="31"/>
      <c r="SKV559" s="31"/>
      <c r="SKW559" s="31"/>
      <c r="SKX559" s="31"/>
      <c r="SKY559" s="31"/>
      <c r="SKZ559" s="31"/>
      <c r="SLA559" s="31"/>
      <c r="SLB559" s="31"/>
      <c r="SLC559" s="31"/>
      <c r="SLD559" s="31"/>
      <c r="SLE559" s="31"/>
      <c r="SLF559" s="31"/>
      <c r="SLG559" s="31"/>
      <c r="SLH559" s="31"/>
      <c r="SLI559" s="31"/>
      <c r="SLJ559" s="31"/>
      <c r="SLK559" s="31"/>
      <c r="SLL559" s="31"/>
      <c r="SLM559" s="31"/>
      <c r="SLN559" s="31"/>
      <c r="SLO559" s="31"/>
      <c r="SLP559" s="31"/>
      <c r="SLQ559" s="31"/>
      <c r="SLR559" s="31"/>
      <c r="SLS559" s="31"/>
      <c r="SLT559" s="31"/>
      <c r="SLU559" s="31"/>
      <c r="SLV559" s="31"/>
      <c r="SLW559" s="31"/>
      <c r="SLX559" s="31"/>
      <c r="SLY559" s="31"/>
      <c r="SLZ559" s="31"/>
      <c r="SMA559" s="31"/>
      <c r="SMB559" s="31"/>
      <c r="SMC559" s="31"/>
      <c r="SMD559" s="31"/>
      <c r="SME559" s="31"/>
      <c r="SMF559" s="31"/>
      <c r="SMG559" s="31"/>
      <c r="SMH559" s="31"/>
      <c r="SMI559" s="31"/>
      <c r="SMJ559" s="31"/>
      <c r="SMK559" s="31"/>
      <c r="SML559" s="31"/>
      <c r="SMM559" s="31"/>
      <c r="SMN559" s="31"/>
      <c r="SMO559" s="31"/>
      <c r="SMP559" s="31"/>
      <c r="SMQ559" s="31"/>
      <c r="SMR559" s="31"/>
      <c r="SMS559" s="31"/>
      <c r="SMT559" s="31"/>
      <c r="SMU559" s="31"/>
      <c r="SMV559" s="31"/>
      <c r="SMW559" s="31"/>
      <c r="SMX559" s="31"/>
      <c r="SMY559" s="31"/>
      <c r="SMZ559" s="31"/>
      <c r="SNA559" s="31"/>
      <c r="SNB559" s="31"/>
      <c r="SNC559" s="31"/>
      <c r="SND559" s="31"/>
      <c r="SNE559" s="31"/>
      <c r="SNF559" s="31"/>
      <c r="SNG559" s="31"/>
      <c r="SNH559" s="31"/>
      <c r="SNI559" s="31"/>
      <c r="SNJ559" s="31"/>
      <c r="SNK559" s="31"/>
      <c r="SNL559" s="31"/>
      <c r="SNM559" s="31"/>
      <c r="SNN559" s="31"/>
      <c r="SNO559" s="31"/>
      <c r="SNP559" s="31"/>
      <c r="SNQ559" s="31"/>
      <c r="SNR559" s="31"/>
      <c r="SNS559" s="31"/>
      <c r="SNT559" s="31"/>
      <c r="SNU559" s="31"/>
      <c r="SNV559" s="31"/>
      <c r="SNW559" s="31"/>
      <c r="SNX559" s="31"/>
      <c r="SNY559" s="31"/>
      <c r="SNZ559" s="31"/>
      <c r="SOA559" s="31"/>
      <c r="SOB559" s="31"/>
      <c r="SOC559" s="31"/>
      <c r="SOD559" s="31"/>
      <c r="SOE559" s="31"/>
      <c r="SOF559" s="31"/>
      <c r="SOG559" s="31"/>
      <c r="SOH559" s="31"/>
      <c r="SOI559" s="31"/>
      <c r="SOJ559" s="31"/>
      <c r="SOK559" s="31"/>
      <c r="SOL559" s="31"/>
      <c r="SOM559" s="31"/>
      <c r="SON559" s="31"/>
      <c r="SOO559" s="31"/>
      <c r="SOP559" s="31"/>
      <c r="SOQ559" s="31"/>
      <c r="SOR559" s="31"/>
      <c r="SOS559" s="31"/>
      <c r="SOT559" s="31"/>
      <c r="SOU559" s="31"/>
      <c r="SOV559" s="31"/>
      <c r="SOW559" s="31"/>
      <c r="SOX559" s="31"/>
      <c r="SOY559" s="31"/>
      <c r="SOZ559" s="31"/>
      <c r="SPA559" s="31"/>
      <c r="SPB559" s="31"/>
      <c r="SPC559" s="31"/>
      <c r="SPD559" s="31"/>
      <c r="SPE559" s="31"/>
      <c r="SPF559" s="31"/>
      <c r="SPG559" s="31"/>
      <c r="SPH559" s="31"/>
      <c r="SPI559" s="31"/>
      <c r="SPJ559" s="31"/>
      <c r="SPK559" s="31"/>
      <c r="SPL559" s="31"/>
      <c r="SPM559" s="31"/>
      <c r="SPN559" s="31"/>
      <c r="SPO559" s="31"/>
      <c r="SPP559" s="31"/>
      <c r="SPQ559" s="31"/>
      <c r="SPR559" s="31"/>
      <c r="SPS559" s="31"/>
      <c r="SPT559" s="31"/>
      <c r="SPU559" s="31"/>
      <c r="SPV559" s="31"/>
      <c r="SPW559" s="31"/>
      <c r="SPX559" s="31"/>
      <c r="SPY559" s="31"/>
      <c r="SPZ559" s="31"/>
      <c r="SQA559" s="31"/>
      <c r="SQB559" s="31"/>
      <c r="SQC559" s="31"/>
      <c r="SQD559" s="31"/>
      <c r="SQE559" s="31"/>
      <c r="SQF559" s="31"/>
      <c r="SQG559" s="31"/>
      <c r="SQH559" s="31"/>
      <c r="SQI559" s="31"/>
      <c r="SQJ559" s="31"/>
      <c r="SQK559" s="31"/>
      <c r="SQL559" s="31"/>
      <c r="SQM559" s="31"/>
      <c r="SQN559" s="31"/>
      <c r="SQO559" s="31"/>
      <c r="SQP559" s="31"/>
      <c r="SQQ559" s="31"/>
      <c r="SQR559" s="31"/>
      <c r="SQS559" s="31"/>
      <c r="SQT559" s="31"/>
      <c r="SQU559" s="31"/>
      <c r="SQV559" s="31"/>
      <c r="SQW559" s="31"/>
      <c r="SQX559" s="31"/>
      <c r="SQY559" s="31"/>
      <c r="SQZ559" s="31"/>
      <c r="SRA559" s="31"/>
      <c r="SRB559" s="31"/>
      <c r="SRC559" s="31"/>
      <c r="SRD559" s="31"/>
      <c r="SRE559" s="31"/>
      <c r="SRF559" s="31"/>
      <c r="SRG559" s="31"/>
      <c r="SRH559" s="31"/>
      <c r="SRI559" s="31"/>
      <c r="SRJ559" s="31"/>
      <c r="SRK559" s="31"/>
      <c r="SRL559" s="31"/>
      <c r="SRM559" s="31"/>
      <c r="SRN559" s="31"/>
      <c r="SRO559" s="31"/>
      <c r="SRP559" s="31"/>
      <c r="SRQ559" s="31"/>
      <c r="SRR559" s="31"/>
      <c r="SRS559" s="31"/>
      <c r="SRT559" s="31"/>
      <c r="SRU559" s="31"/>
      <c r="SRV559" s="31"/>
      <c r="SRW559" s="31"/>
      <c r="SRX559" s="31"/>
      <c r="SRY559" s="31"/>
      <c r="SRZ559" s="31"/>
      <c r="SSA559" s="31"/>
      <c r="SSB559" s="31"/>
      <c r="SSC559" s="31"/>
      <c r="SSD559" s="31"/>
      <c r="SSE559" s="31"/>
      <c r="SSF559" s="31"/>
      <c r="SSG559" s="31"/>
      <c r="SSH559" s="31"/>
      <c r="SSI559" s="31"/>
      <c r="SSJ559" s="31"/>
      <c r="SSK559" s="31"/>
      <c r="SSL559" s="31"/>
      <c r="SSM559" s="31"/>
      <c r="SSN559" s="31"/>
      <c r="SSO559" s="31"/>
      <c r="SSP559" s="31"/>
      <c r="SSQ559" s="31"/>
      <c r="SSR559" s="31"/>
      <c r="SSS559" s="31"/>
      <c r="SST559" s="31"/>
      <c r="SSU559" s="31"/>
      <c r="SSV559" s="31"/>
      <c r="SSW559" s="31"/>
      <c r="SSX559" s="31"/>
      <c r="SSY559" s="31"/>
      <c r="SSZ559" s="31"/>
      <c r="STA559" s="31"/>
      <c r="STB559" s="31"/>
      <c r="STC559" s="31"/>
      <c r="STD559" s="31"/>
      <c r="STE559" s="31"/>
      <c r="STF559" s="31"/>
      <c r="STG559" s="31"/>
      <c r="STH559" s="31"/>
      <c r="STI559" s="31"/>
      <c r="STJ559" s="31"/>
      <c r="STK559" s="31"/>
      <c r="STL559" s="31"/>
      <c r="STM559" s="31"/>
      <c r="STN559" s="31"/>
      <c r="STO559" s="31"/>
      <c r="STP559" s="31"/>
      <c r="STQ559" s="31"/>
      <c r="STR559" s="31"/>
      <c r="STS559" s="31"/>
      <c r="STT559" s="31"/>
      <c r="STU559" s="31"/>
      <c r="STV559" s="31"/>
      <c r="STW559" s="31"/>
      <c r="STX559" s="31"/>
      <c r="STY559" s="31"/>
      <c r="STZ559" s="31"/>
      <c r="SUA559" s="31"/>
      <c r="SUB559" s="31"/>
      <c r="SUC559" s="31"/>
      <c r="SUD559" s="31"/>
      <c r="SUE559" s="31"/>
      <c r="SUF559" s="31"/>
      <c r="SUG559" s="31"/>
      <c r="SUH559" s="31"/>
      <c r="SUI559" s="31"/>
      <c r="SUJ559" s="31"/>
      <c r="SUK559" s="31"/>
      <c r="SUL559" s="31"/>
      <c r="SUM559" s="31"/>
      <c r="SUN559" s="31"/>
      <c r="SUO559" s="31"/>
      <c r="SUP559" s="31"/>
      <c r="SUQ559" s="31"/>
      <c r="SUR559" s="31"/>
      <c r="SUS559" s="31"/>
      <c r="SUT559" s="31"/>
      <c r="SUU559" s="31"/>
      <c r="SUV559" s="31"/>
      <c r="SUW559" s="31"/>
      <c r="SUX559" s="31"/>
      <c r="SUY559" s="31"/>
      <c r="SUZ559" s="31"/>
      <c r="SVA559" s="31"/>
      <c r="SVB559" s="31"/>
      <c r="SVC559" s="31"/>
      <c r="SVD559" s="31"/>
      <c r="SVE559" s="31"/>
      <c r="SVF559" s="31"/>
      <c r="SVG559" s="31"/>
      <c r="SVH559" s="31"/>
      <c r="SVI559" s="31"/>
      <c r="SVJ559" s="31"/>
      <c r="SVK559" s="31"/>
      <c r="SVL559" s="31"/>
      <c r="SVM559" s="31"/>
      <c r="SVN559" s="31"/>
      <c r="SVO559" s="31"/>
      <c r="SVP559" s="31"/>
      <c r="SVQ559" s="31"/>
      <c r="SVR559" s="31"/>
      <c r="SVS559" s="31"/>
      <c r="SVT559" s="31"/>
      <c r="SVU559" s="31"/>
      <c r="SVV559" s="31"/>
      <c r="SVW559" s="31"/>
      <c r="SVX559" s="31"/>
      <c r="SVY559" s="31"/>
      <c r="SVZ559" s="31"/>
      <c r="SWA559" s="31"/>
      <c r="SWB559" s="31"/>
      <c r="SWC559" s="31"/>
      <c r="SWD559" s="31"/>
      <c r="SWE559" s="31"/>
      <c r="SWF559" s="31"/>
      <c r="SWG559" s="31"/>
      <c r="SWH559" s="31"/>
      <c r="SWI559" s="31"/>
      <c r="SWJ559" s="31"/>
      <c r="SWK559" s="31"/>
      <c r="SWL559" s="31"/>
      <c r="SWM559" s="31"/>
      <c r="SWN559" s="31"/>
      <c r="SWO559" s="31"/>
      <c r="SWP559" s="31"/>
      <c r="SWQ559" s="31"/>
      <c r="SWR559" s="31"/>
      <c r="SWS559" s="31"/>
      <c r="SWT559" s="31"/>
      <c r="SWU559" s="31"/>
      <c r="SWV559" s="31"/>
      <c r="SWW559" s="31"/>
      <c r="SWX559" s="31"/>
      <c r="SWY559" s="31"/>
      <c r="SWZ559" s="31"/>
      <c r="SXA559" s="31"/>
      <c r="SXB559" s="31"/>
      <c r="SXC559" s="31"/>
      <c r="SXD559" s="31"/>
      <c r="SXE559" s="31"/>
      <c r="SXF559" s="31"/>
      <c r="SXG559" s="31"/>
      <c r="SXH559" s="31"/>
      <c r="SXI559" s="31"/>
      <c r="SXJ559" s="31"/>
      <c r="SXK559" s="31"/>
      <c r="SXL559" s="31"/>
      <c r="SXM559" s="31"/>
      <c r="SXN559" s="31"/>
      <c r="SXO559" s="31"/>
      <c r="SXP559" s="31"/>
      <c r="SXQ559" s="31"/>
      <c r="SXR559" s="31"/>
      <c r="SXS559" s="31"/>
      <c r="SXT559" s="31"/>
      <c r="SXU559" s="31"/>
      <c r="SXV559" s="31"/>
      <c r="SXW559" s="31"/>
      <c r="SXX559" s="31"/>
      <c r="SXY559" s="31"/>
      <c r="SXZ559" s="31"/>
      <c r="SYA559" s="31"/>
      <c r="SYB559" s="31"/>
      <c r="SYC559" s="31"/>
      <c r="SYD559" s="31"/>
      <c r="SYE559" s="31"/>
      <c r="SYF559" s="31"/>
      <c r="SYG559" s="31"/>
      <c r="SYH559" s="31"/>
      <c r="SYI559" s="31"/>
      <c r="SYJ559" s="31"/>
      <c r="SYK559" s="31"/>
      <c r="SYL559" s="31"/>
      <c r="SYM559" s="31"/>
      <c r="SYN559" s="31"/>
      <c r="SYO559" s="31"/>
      <c r="SYP559" s="31"/>
      <c r="SYQ559" s="31"/>
      <c r="SYR559" s="31"/>
      <c r="SYS559" s="31"/>
      <c r="SYT559" s="31"/>
      <c r="SYU559" s="31"/>
      <c r="SYV559" s="31"/>
      <c r="SYW559" s="31"/>
      <c r="SYX559" s="31"/>
      <c r="SYY559" s="31"/>
      <c r="SYZ559" s="31"/>
      <c r="SZA559" s="31"/>
      <c r="SZB559" s="31"/>
      <c r="SZC559" s="31"/>
      <c r="SZD559" s="31"/>
      <c r="SZE559" s="31"/>
      <c r="SZF559" s="31"/>
      <c r="SZG559" s="31"/>
      <c r="SZH559" s="31"/>
      <c r="SZI559" s="31"/>
      <c r="SZJ559" s="31"/>
      <c r="SZK559" s="31"/>
      <c r="SZL559" s="31"/>
      <c r="SZM559" s="31"/>
      <c r="SZN559" s="31"/>
      <c r="SZO559" s="31"/>
      <c r="SZP559" s="31"/>
      <c r="SZQ559" s="31"/>
      <c r="SZR559" s="31"/>
      <c r="SZS559" s="31"/>
      <c r="SZT559" s="31"/>
      <c r="SZU559" s="31"/>
      <c r="SZV559" s="31"/>
      <c r="SZW559" s="31"/>
      <c r="SZX559" s="31"/>
      <c r="SZY559" s="31"/>
      <c r="SZZ559" s="31"/>
      <c r="TAA559" s="31"/>
      <c r="TAB559" s="31"/>
      <c r="TAC559" s="31"/>
      <c r="TAD559" s="31"/>
      <c r="TAE559" s="31"/>
      <c r="TAF559" s="31"/>
      <c r="TAG559" s="31"/>
      <c r="TAH559" s="31"/>
      <c r="TAI559" s="31"/>
      <c r="TAJ559" s="31"/>
      <c r="TAK559" s="31"/>
      <c r="TAL559" s="31"/>
      <c r="TAM559" s="31"/>
      <c r="TAN559" s="31"/>
      <c r="TAO559" s="31"/>
      <c r="TAP559" s="31"/>
      <c r="TAQ559" s="31"/>
      <c r="TAR559" s="31"/>
      <c r="TAS559" s="31"/>
      <c r="TAT559" s="31"/>
      <c r="TAU559" s="31"/>
      <c r="TAV559" s="31"/>
      <c r="TAW559" s="31"/>
      <c r="TAX559" s="31"/>
      <c r="TAY559" s="31"/>
      <c r="TAZ559" s="31"/>
      <c r="TBA559" s="31"/>
      <c r="TBB559" s="31"/>
      <c r="TBC559" s="31"/>
      <c r="TBD559" s="31"/>
      <c r="TBE559" s="31"/>
      <c r="TBF559" s="31"/>
      <c r="TBG559" s="31"/>
      <c r="TBH559" s="31"/>
      <c r="TBI559" s="31"/>
      <c r="TBJ559" s="31"/>
      <c r="TBK559" s="31"/>
      <c r="TBL559" s="31"/>
      <c r="TBM559" s="31"/>
      <c r="TBN559" s="31"/>
      <c r="TBO559" s="31"/>
      <c r="TBP559" s="31"/>
      <c r="TBQ559" s="31"/>
      <c r="TBR559" s="31"/>
      <c r="TBS559" s="31"/>
      <c r="TBT559" s="31"/>
      <c r="TBU559" s="31"/>
      <c r="TBV559" s="31"/>
      <c r="TBW559" s="31"/>
      <c r="TBX559" s="31"/>
      <c r="TBY559" s="31"/>
      <c r="TBZ559" s="31"/>
      <c r="TCA559" s="31"/>
      <c r="TCB559" s="31"/>
      <c r="TCC559" s="31"/>
      <c r="TCD559" s="31"/>
      <c r="TCE559" s="31"/>
      <c r="TCF559" s="31"/>
      <c r="TCG559" s="31"/>
      <c r="TCH559" s="31"/>
      <c r="TCI559" s="31"/>
      <c r="TCJ559" s="31"/>
      <c r="TCK559" s="31"/>
      <c r="TCL559" s="31"/>
      <c r="TCM559" s="31"/>
      <c r="TCN559" s="31"/>
      <c r="TCO559" s="31"/>
      <c r="TCP559" s="31"/>
      <c r="TCQ559" s="31"/>
      <c r="TCR559" s="31"/>
      <c r="TCS559" s="31"/>
      <c r="TCT559" s="31"/>
      <c r="TCU559" s="31"/>
      <c r="TCV559" s="31"/>
      <c r="TCW559" s="31"/>
      <c r="TCX559" s="31"/>
      <c r="TCY559" s="31"/>
      <c r="TCZ559" s="31"/>
      <c r="TDA559" s="31"/>
      <c r="TDB559" s="31"/>
      <c r="TDC559" s="31"/>
      <c r="TDD559" s="31"/>
      <c r="TDE559" s="31"/>
      <c r="TDF559" s="31"/>
      <c r="TDG559" s="31"/>
      <c r="TDH559" s="31"/>
      <c r="TDI559" s="31"/>
      <c r="TDJ559" s="31"/>
      <c r="TDK559" s="31"/>
      <c r="TDL559" s="31"/>
      <c r="TDM559" s="31"/>
      <c r="TDN559" s="31"/>
      <c r="TDO559" s="31"/>
      <c r="TDP559" s="31"/>
      <c r="TDQ559" s="31"/>
      <c r="TDR559" s="31"/>
      <c r="TDS559" s="31"/>
      <c r="TDT559" s="31"/>
      <c r="TDU559" s="31"/>
      <c r="TDV559" s="31"/>
      <c r="TDW559" s="31"/>
      <c r="TDX559" s="31"/>
      <c r="TDY559" s="31"/>
      <c r="TDZ559" s="31"/>
      <c r="TEA559" s="31"/>
      <c r="TEB559" s="31"/>
      <c r="TEC559" s="31"/>
      <c r="TED559" s="31"/>
      <c r="TEE559" s="31"/>
      <c r="TEF559" s="31"/>
      <c r="TEG559" s="31"/>
      <c r="TEH559" s="31"/>
      <c r="TEI559" s="31"/>
      <c r="TEJ559" s="31"/>
      <c r="TEK559" s="31"/>
      <c r="TEL559" s="31"/>
      <c r="TEM559" s="31"/>
      <c r="TEN559" s="31"/>
      <c r="TEO559" s="31"/>
      <c r="TEP559" s="31"/>
      <c r="TEQ559" s="31"/>
      <c r="TER559" s="31"/>
      <c r="TES559" s="31"/>
      <c r="TET559" s="31"/>
      <c r="TEU559" s="31"/>
      <c r="TEV559" s="31"/>
      <c r="TEW559" s="31"/>
      <c r="TEX559" s="31"/>
      <c r="TEY559" s="31"/>
      <c r="TEZ559" s="31"/>
      <c r="TFA559" s="31"/>
      <c r="TFB559" s="31"/>
      <c r="TFC559" s="31"/>
      <c r="TFD559" s="31"/>
      <c r="TFE559" s="31"/>
      <c r="TFF559" s="31"/>
      <c r="TFG559" s="31"/>
      <c r="TFH559" s="31"/>
      <c r="TFI559" s="31"/>
      <c r="TFJ559" s="31"/>
      <c r="TFK559" s="31"/>
      <c r="TFL559" s="31"/>
      <c r="TFM559" s="31"/>
      <c r="TFN559" s="31"/>
      <c r="TFO559" s="31"/>
      <c r="TFP559" s="31"/>
      <c r="TFQ559" s="31"/>
      <c r="TFR559" s="31"/>
      <c r="TFS559" s="31"/>
      <c r="TFT559" s="31"/>
      <c r="TFU559" s="31"/>
      <c r="TFV559" s="31"/>
      <c r="TFW559" s="31"/>
      <c r="TFX559" s="31"/>
      <c r="TFY559" s="31"/>
      <c r="TFZ559" s="31"/>
      <c r="TGA559" s="31"/>
      <c r="TGB559" s="31"/>
      <c r="TGC559" s="31"/>
      <c r="TGD559" s="31"/>
      <c r="TGE559" s="31"/>
      <c r="TGF559" s="31"/>
      <c r="TGG559" s="31"/>
      <c r="TGH559" s="31"/>
      <c r="TGI559" s="31"/>
      <c r="TGJ559" s="31"/>
      <c r="TGK559" s="31"/>
      <c r="TGL559" s="31"/>
      <c r="TGM559" s="31"/>
      <c r="TGN559" s="31"/>
      <c r="TGO559" s="31"/>
      <c r="TGP559" s="31"/>
      <c r="TGQ559" s="31"/>
      <c r="TGR559" s="31"/>
      <c r="TGS559" s="31"/>
      <c r="TGT559" s="31"/>
      <c r="TGU559" s="31"/>
      <c r="TGV559" s="31"/>
      <c r="TGW559" s="31"/>
      <c r="TGX559" s="31"/>
      <c r="TGY559" s="31"/>
      <c r="TGZ559" s="31"/>
      <c r="THA559" s="31"/>
      <c r="THB559" s="31"/>
      <c r="THC559" s="31"/>
      <c r="THD559" s="31"/>
      <c r="THE559" s="31"/>
      <c r="THF559" s="31"/>
      <c r="THG559" s="31"/>
      <c r="THH559" s="31"/>
      <c r="THI559" s="31"/>
      <c r="THJ559" s="31"/>
      <c r="THK559" s="31"/>
      <c r="THL559" s="31"/>
      <c r="THM559" s="31"/>
      <c r="THN559" s="31"/>
      <c r="THO559" s="31"/>
      <c r="THP559" s="31"/>
      <c r="THQ559" s="31"/>
      <c r="THR559" s="31"/>
      <c r="THS559" s="31"/>
      <c r="THT559" s="31"/>
      <c r="THU559" s="31"/>
      <c r="THV559" s="31"/>
      <c r="THW559" s="31"/>
      <c r="THX559" s="31"/>
      <c r="THY559" s="31"/>
      <c r="THZ559" s="31"/>
      <c r="TIA559" s="31"/>
      <c r="TIB559" s="31"/>
      <c r="TIC559" s="31"/>
      <c r="TID559" s="31"/>
      <c r="TIE559" s="31"/>
      <c r="TIF559" s="31"/>
      <c r="TIG559" s="31"/>
      <c r="TIH559" s="31"/>
      <c r="TII559" s="31"/>
      <c r="TIJ559" s="31"/>
      <c r="TIK559" s="31"/>
      <c r="TIL559" s="31"/>
      <c r="TIM559" s="31"/>
      <c r="TIN559" s="31"/>
      <c r="TIO559" s="31"/>
      <c r="TIP559" s="31"/>
      <c r="TIQ559" s="31"/>
      <c r="TIR559" s="31"/>
      <c r="TIS559" s="31"/>
      <c r="TIT559" s="31"/>
      <c r="TIU559" s="31"/>
      <c r="TIV559" s="31"/>
      <c r="TIW559" s="31"/>
      <c r="TIX559" s="31"/>
      <c r="TIY559" s="31"/>
      <c r="TIZ559" s="31"/>
      <c r="TJA559" s="31"/>
      <c r="TJB559" s="31"/>
      <c r="TJC559" s="31"/>
      <c r="TJD559" s="31"/>
      <c r="TJE559" s="31"/>
      <c r="TJF559" s="31"/>
      <c r="TJG559" s="31"/>
      <c r="TJH559" s="31"/>
      <c r="TJI559" s="31"/>
      <c r="TJJ559" s="31"/>
      <c r="TJK559" s="31"/>
      <c r="TJL559" s="31"/>
      <c r="TJM559" s="31"/>
      <c r="TJN559" s="31"/>
      <c r="TJO559" s="31"/>
      <c r="TJP559" s="31"/>
      <c r="TJQ559" s="31"/>
      <c r="TJR559" s="31"/>
      <c r="TJS559" s="31"/>
      <c r="TJT559" s="31"/>
      <c r="TJU559" s="31"/>
      <c r="TJV559" s="31"/>
      <c r="TJW559" s="31"/>
      <c r="TJX559" s="31"/>
      <c r="TJY559" s="31"/>
      <c r="TJZ559" s="31"/>
      <c r="TKA559" s="31"/>
      <c r="TKB559" s="31"/>
      <c r="TKC559" s="31"/>
      <c r="TKD559" s="31"/>
      <c r="TKE559" s="31"/>
      <c r="TKF559" s="31"/>
      <c r="TKG559" s="31"/>
      <c r="TKH559" s="31"/>
      <c r="TKI559" s="31"/>
      <c r="TKJ559" s="31"/>
      <c r="TKK559" s="31"/>
      <c r="TKL559" s="31"/>
      <c r="TKM559" s="31"/>
      <c r="TKN559" s="31"/>
      <c r="TKO559" s="31"/>
      <c r="TKP559" s="31"/>
      <c r="TKQ559" s="31"/>
      <c r="TKR559" s="31"/>
      <c r="TKS559" s="31"/>
      <c r="TKT559" s="31"/>
      <c r="TKU559" s="31"/>
      <c r="TKV559" s="31"/>
      <c r="TKW559" s="31"/>
      <c r="TKX559" s="31"/>
      <c r="TKY559" s="31"/>
      <c r="TKZ559" s="31"/>
      <c r="TLA559" s="31"/>
      <c r="TLB559" s="31"/>
      <c r="TLC559" s="31"/>
      <c r="TLD559" s="31"/>
      <c r="TLE559" s="31"/>
      <c r="TLF559" s="31"/>
      <c r="TLG559" s="31"/>
      <c r="TLH559" s="31"/>
      <c r="TLI559" s="31"/>
      <c r="TLJ559" s="31"/>
      <c r="TLK559" s="31"/>
      <c r="TLL559" s="31"/>
      <c r="TLM559" s="31"/>
      <c r="TLN559" s="31"/>
      <c r="TLO559" s="31"/>
      <c r="TLP559" s="31"/>
      <c r="TLQ559" s="31"/>
      <c r="TLR559" s="31"/>
      <c r="TLS559" s="31"/>
      <c r="TLT559" s="31"/>
      <c r="TLU559" s="31"/>
      <c r="TLV559" s="31"/>
      <c r="TLW559" s="31"/>
      <c r="TLX559" s="31"/>
      <c r="TLY559" s="31"/>
      <c r="TLZ559" s="31"/>
      <c r="TMA559" s="31"/>
      <c r="TMB559" s="31"/>
      <c r="TMC559" s="31"/>
      <c r="TMD559" s="31"/>
      <c r="TME559" s="31"/>
      <c r="TMF559" s="31"/>
      <c r="TMG559" s="31"/>
      <c r="TMH559" s="31"/>
      <c r="TMI559" s="31"/>
      <c r="TMJ559" s="31"/>
      <c r="TMK559" s="31"/>
      <c r="TML559" s="31"/>
      <c r="TMM559" s="31"/>
      <c r="TMN559" s="31"/>
      <c r="TMO559" s="31"/>
      <c r="TMP559" s="31"/>
      <c r="TMQ559" s="31"/>
      <c r="TMR559" s="31"/>
      <c r="TMS559" s="31"/>
      <c r="TMT559" s="31"/>
      <c r="TMU559" s="31"/>
      <c r="TMV559" s="31"/>
      <c r="TMW559" s="31"/>
      <c r="TMX559" s="31"/>
      <c r="TMY559" s="31"/>
      <c r="TMZ559" s="31"/>
      <c r="TNA559" s="31"/>
      <c r="TNB559" s="31"/>
      <c r="TNC559" s="31"/>
      <c r="TND559" s="31"/>
      <c r="TNE559" s="31"/>
      <c r="TNF559" s="31"/>
      <c r="TNG559" s="31"/>
      <c r="TNH559" s="31"/>
      <c r="TNI559" s="31"/>
      <c r="TNJ559" s="31"/>
      <c r="TNK559" s="31"/>
      <c r="TNL559" s="31"/>
      <c r="TNM559" s="31"/>
      <c r="TNN559" s="31"/>
      <c r="TNO559" s="31"/>
      <c r="TNP559" s="31"/>
      <c r="TNQ559" s="31"/>
      <c r="TNR559" s="31"/>
      <c r="TNS559" s="31"/>
      <c r="TNT559" s="31"/>
      <c r="TNU559" s="31"/>
      <c r="TNV559" s="31"/>
      <c r="TNW559" s="31"/>
      <c r="TNX559" s="31"/>
      <c r="TNY559" s="31"/>
      <c r="TNZ559" s="31"/>
      <c r="TOA559" s="31"/>
      <c r="TOB559" s="31"/>
      <c r="TOC559" s="31"/>
      <c r="TOD559" s="31"/>
      <c r="TOE559" s="31"/>
      <c r="TOF559" s="31"/>
      <c r="TOG559" s="31"/>
      <c r="TOH559" s="31"/>
      <c r="TOI559" s="31"/>
      <c r="TOJ559" s="31"/>
      <c r="TOK559" s="31"/>
      <c r="TOL559" s="31"/>
      <c r="TOM559" s="31"/>
      <c r="TON559" s="31"/>
      <c r="TOO559" s="31"/>
      <c r="TOP559" s="31"/>
      <c r="TOQ559" s="31"/>
      <c r="TOR559" s="31"/>
      <c r="TOS559" s="31"/>
      <c r="TOT559" s="31"/>
      <c r="TOU559" s="31"/>
      <c r="TOV559" s="31"/>
      <c r="TOW559" s="31"/>
      <c r="TOX559" s="31"/>
      <c r="TOY559" s="31"/>
      <c r="TOZ559" s="31"/>
      <c r="TPA559" s="31"/>
      <c r="TPB559" s="31"/>
      <c r="TPC559" s="31"/>
      <c r="TPD559" s="31"/>
      <c r="TPE559" s="31"/>
      <c r="TPF559" s="31"/>
      <c r="TPG559" s="31"/>
      <c r="TPH559" s="31"/>
      <c r="TPI559" s="31"/>
      <c r="TPJ559" s="31"/>
      <c r="TPK559" s="31"/>
      <c r="TPL559" s="31"/>
      <c r="TPM559" s="31"/>
      <c r="TPN559" s="31"/>
      <c r="TPO559" s="31"/>
      <c r="TPP559" s="31"/>
      <c r="TPQ559" s="31"/>
      <c r="TPR559" s="31"/>
      <c r="TPS559" s="31"/>
      <c r="TPT559" s="31"/>
      <c r="TPU559" s="31"/>
      <c r="TPV559" s="31"/>
      <c r="TPW559" s="31"/>
      <c r="TPX559" s="31"/>
      <c r="TPY559" s="31"/>
      <c r="TPZ559" s="31"/>
      <c r="TQA559" s="31"/>
      <c r="TQB559" s="31"/>
      <c r="TQC559" s="31"/>
      <c r="TQD559" s="31"/>
      <c r="TQE559" s="31"/>
      <c r="TQF559" s="31"/>
      <c r="TQG559" s="31"/>
      <c r="TQH559" s="31"/>
      <c r="TQI559" s="31"/>
      <c r="TQJ559" s="31"/>
      <c r="TQK559" s="31"/>
      <c r="TQL559" s="31"/>
      <c r="TQM559" s="31"/>
      <c r="TQN559" s="31"/>
      <c r="TQO559" s="31"/>
      <c r="TQP559" s="31"/>
      <c r="TQQ559" s="31"/>
      <c r="TQR559" s="31"/>
      <c r="TQS559" s="31"/>
      <c r="TQT559" s="31"/>
      <c r="TQU559" s="31"/>
      <c r="TQV559" s="31"/>
      <c r="TQW559" s="31"/>
      <c r="TQX559" s="31"/>
      <c r="TQY559" s="31"/>
      <c r="TQZ559" s="31"/>
      <c r="TRA559" s="31"/>
      <c r="TRB559" s="31"/>
      <c r="TRC559" s="31"/>
      <c r="TRD559" s="31"/>
      <c r="TRE559" s="31"/>
      <c r="TRF559" s="31"/>
      <c r="TRG559" s="31"/>
      <c r="TRH559" s="31"/>
      <c r="TRI559" s="31"/>
      <c r="TRJ559" s="31"/>
      <c r="TRK559" s="31"/>
      <c r="TRL559" s="31"/>
      <c r="TRM559" s="31"/>
      <c r="TRN559" s="31"/>
      <c r="TRO559" s="31"/>
      <c r="TRP559" s="31"/>
      <c r="TRQ559" s="31"/>
      <c r="TRR559" s="31"/>
      <c r="TRS559" s="31"/>
      <c r="TRT559" s="31"/>
      <c r="TRU559" s="31"/>
      <c r="TRV559" s="31"/>
      <c r="TRW559" s="31"/>
      <c r="TRX559" s="31"/>
      <c r="TRY559" s="31"/>
      <c r="TRZ559" s="31"/>
      <c r="TSA559" s="31"/>
      <c r="TSB559" s="31"/>
      <c r="TSC559" s="31"/>
      <c r="TSD559" s="31"/>
      <c r="TSE559" s="31"/>
      <c r="TSF559" s="31"/>
      <c r="TSG559" s="31"/>
      <c r="TSH559" s="31"/>
      <c r="TSI559" s="31"/>
      <c r="TSJ559" s="31"/>
      <c r="TSK559" s="31"/>
      <c r="TSL559" s="31"/>
      <c r="TSM559" s="31"/>
      <c r="TSN559" s="31"/>
      <c r="TSO559" s="31"/>
      <c r="TSP559" s="31"/>
      <c r="TSQ559" s="31"/>
      <c r="TSR559" s="31"/>
      <c r="TSS559" s="31"/>
      <c r="TST559" s="31"/>
      <c r="TSU559" s="31"/>
      <c r="TSV559" s="31"/>
      <c r="TSW559" s="31"/>
      <c r="TSX559" s="31"/>
      <c r="TSY559" s="31"/>
      <c r="TSZ559" s="31"/>
      <c r="TTA559" s="31"/>
      <c r="TTB559" s="31"/>
      <c r="TTC559" s="31"/>
      <c r="TTD559" s="31"/>
      <c r="TTE559" s="31"/>
      <c r="TTF559" s="31"/>
      <c r="TTG559" s="31"/>
      <c r="TTH559" s="31"/>
      <c r="TTI559" s="31"/>
      <c r="TTJ559" s="31"/>
      <c r="TTK559" s="31"/>
      <c r="TTL559" s="31"/>
      <c r="TTM559" s="31"/>
      <c r="TTN559" s="31"/>
      <c r="TTO559" s="31"/>
      <c r="TTP559" s="31"/>
      <c r="TTQ559" s="31"/>
      <c r="TTR559" s="31"/>
      <c r="TTS559" s="31"/>
      <c r="TTT559" s="31"/>
      <c r="TTU559" s="31"/>
      <c r="TTV559" s="31"/>
      <c r="TTW559" s="31"/>
      <c r="TTX559" s="31"/>
      <c r="TTY559" s="31"/>
      <c r="TTZ559" s="31"/>
      <c r="TUA559" s="31"/>
      <c r="TUB559" s="31"/>
      <c r="TUC559" s="31"/>
      <c r="TUD559" s="31"/>
      <c r="TUE559" s="31"/>
      <c r="TUF559" s="31"/>
      <c r="TUG559" s="31"/>
      <c r="TUH559" s="31"/>
      <c r="TUI559" s="31"/>
      <c r="TUJ559" s="31"/>
      <c r="TUK559" s="31"/>
      <c r="TUL559" s="31"/>
      <c r="TUM559" s="31"/>
      <c r="TUN559" s="31"/>
      <c r="TUO559" s="31"/>
      <c r="TUP559" s="31"/>
      <c r="TUQ559" s="31"/>
      <c r="TUR559" s="31"/>
      <c r="TUS559" s="31"/>
      <c r="TUT559" s="31"/>
      <c r="TUU559" s="31"/>
      <c r="TUV559" s="31"/>
      <c r="TUW559" s="31"/>
      <c r="TUX559" s="31"/>
      <c r="TUY559" s="31"/>
      <c r="TUZ559" s="31"/>
      <c r="TVA559" s="31"/>
      <c r="TVB559" s="31"/>
      <c r="TVC559" s="31"/>
      <c r="TVD559" s="31"/>
      <c r="TVE559" s="31"/>
      <c r="TVF559" s="31"/>
      <c r="TVG559" s="31"/>
      <c r="TVH559" s="31"/>
      <c r="TVI559" s="31"/>
      <c r="TVJ559" s="31"/>
      <c r="TVK559" s="31"/>
      <c r="TVL559" s="31"/>
      <c r="TVM559" s="31"/>
      <c r="TVN559" s="31"/>
      <c r="TVO559" s="31"/>
      <c r="TVP559" s="31"/>
      <c r="TVQ559" s="31"/>
      <c r="TVR559" s="31"/>
      <c r="TVS559" s="31"/>
      <c r="TVT559" s="31"/>
      <c r="TVU559" s="31"/>
      <c r="TVV559" s="31"/>
      <c r="TVW559" s="31"/>
      <c r="TVX559" s="31"/>
      <c r="TVY559" s="31"/>
      <c r="TVZ559" s="31"/>
      <c r="TWA559" s="31"/>
      <c r="TWB559" s="31"/>
      <c r="TWC559" s="31"/>
      <c r="TWD559" s="31"/>
      <c r="TWE559" s="31"/>
      <c r="TWF559" s="31"/>
      <c r="TWG559" s="31"/>
      <c r="TWH559" s="31"/>
      <c r="TWI559" s="31"/>
      <c r="TWJ559" s="31"/>
      <c r="TWK559" s="31"/>
      <c r="TWL559" s="31"/>
      <c r="TWM559" s="31"/>
      <c r="TWN559" s="31"/>
      <c r="TWO559" s="31"/>
      <c r="TWP559" s="31"/>
      <c r="TWQ559" s="31"/>
      <c r="TWR559" s="31"/>
      <c r="TWS559" s="31"/>
      <c r="TWT559" s="31"/>
      <c r="TWU559" s="31"/>
      <c r="TWV559" s="31"/>
      <c r="TWW559" s="31"/>
      <c r="TWX559" s="31"/>
      <c r="TWY559" s="31"/>
      <c r="TWZ559" s="31"/>
      <c r="TXA559" s="31"/>
      <c r="TXB559" s="31"/>
      <c r="TXC559" s="31"/>
      <c r="TXD559" s="31"/>
      <c r="TXE559" s="31"/>
      <c r="TXF559" s="31"/>
      <c r="TXG559" s="31"/>
      <c r="TXH559" s="31"/>
      <c r="TXI559" s="31"/>
      <c r="TXJ559" s="31"/>
      <c r="TXK559" s="31"/>
      <c r="TXL559" s="31"/>
      <c r="TXM559" s="31"/>
      <c r="TXN559" s="31"/>
      <c r="TXO559" s="31"/>
      <c r="TXP559" s="31"/>
      <c r="TXQ559" s="31"/>
      <c r="TXR559" s="31"/>
      <c r="TXS559" s="31"/>
      <c r="TXT559" s="31"/>
      <c r="TXU559" s="31"/>
      <c r="TXV559" s="31"/>
      <c r="TXW559" s="31"/>
      <c r="TXX559" s="31"/>
      <c r="TXY559" s="31"/>
      <c r="TXZ559" s="31"/>
      <c r="TYA559" s="31"/>
      <c r="TYB559" s="31"/>
      <c r="TYC559" s="31"/>
      <c r="TYD559" s="31"/>
      <c r="TYE559" s="31"/>
      <c r="TYF559" s="31"/>
      <c r="TYG559" s="31"/>
      <c r="TYH559" s="31"/>
      <c r="TYI559" s="31"/>
      <c r="TYJ559" s="31"/>
      <c r="TYK559" s="31"/>
      <c r="TYL559" s="31"/>
      <c r="TYM559" s="31"/>
      <c r="TYN559" s="31"/>
      <c r="TYO559" s="31"/>
      <c r="TYP559" s="31"/>
      <c r="TYQ559" s="31"/>
      <c r="TYR559" s="31"/>
      <c r="TYS559" s="31"/>
      <c r="TYT559" s="31"/>
      <c r="TYU559" s="31"/>
      <c r="TYV559" s="31"/>
      <c r="TYW559" s="31"/>
      <c r="TYX559" s="31"/>
      <c r="TYY559" s="31"/>
      <c r="TYZ559" s="31"/>
      <c r="TZA559" s="31"/>
      <c r="TZB559" s="31"/>
      <c r="TZC559" s="31"/>
      <c r="TZD559" s="31"/>
      <c r="TZE559" s="31"/>
      <c r="TZF559" s="31"/>
      <c r="TZG559" s="31"/>
      <c r="TZH559" s="31"/>
      <c r="TZI559" s="31"/>
      <c r="TZJ559" s="31"/>
      <c r="TZK559" s="31"/>
      <c r="TZL559" s="31"/>
      <c r="TZM559" s="31"/>
      <c r="TZN559" s="31"/>
      <c r="TZO559" s="31"/>
      <c r="TZP559" s="31"/>
      <c r="TZQ559" s="31"/>
      <c r="TZR559" s="31"/>
      <c r="TZS559" s="31"/>
      <c r="TZT559" s="31"/>
      <c r="TZU559" s="31"/>
      <c r="TZV559" s="31"/>
      <c r="TZW559" s="31"/>
      <c r="TZX559" s="31"/>
      <c r="TZY559" s="31"/>
      <c r="TZZ559" s="31"/>
      <c r="UAA559" s="31"/>
      <c r="UAB559" s="31"/>
      <c r="UAC559" s="31"/>
      <c r="UAD559" s="31"/>
      <c r="UAE559" s="31"/>
      <c r="UAF559" s="31"/>
      <c r="UAG559" s="31"/>
      <c r="UAH559" s="31"/>
      <c r="UAI559" s="31"/>
      <c r="UAJ559" s="31"/>
      <c r="UAK559" s="31"/>
      <c r="UAL559" s="31"/>
      <c r="UAM559" s="31"/>
      <c r="UAN559" s="31"/>
      <c r="UAO559" s="31"/>
      <c r="UAP559" s="31"/>
      <c r="UAQ559" s="31"/>
      <c r="UAR559" s="31"/>
      <c r="UAS559" s="31"/>
      <c r="UAT559" s="31"/>
      <c r="UAU559" s="31"/>
      <c r="UAV559" s="31"/>
      <c r="UAW559" s="31"/>
      <c r="UAX559" s="31"/>
      <c r="UAY559" s="31"/>
      <c r="UAZ559" s="31"/>
      <c r="UBA559" s="31"/>
      <c r="UBB559" s="31"/>
      <c r="UBC559" s="31"/>
      <c r="UBD559" s="31"/>
      <c r="UBE559" s="31"/>
      <c r="UBF559" s="31"/>
      <c r="UBG559" s="31"/>
      <c r="UBH559" s="31"/>
      <c r="UBI559" s="31"/>
      <c r="UBJ559" s="31"/>
      <c r="UBK559" s="31"/>
      <c r="UBL559" s="31"/>
      <c r="UBM559" s="31"/>
      <c r="UBN559" s="31"/>
      <c r="UBO559" s="31"/>
      <c r="UBP559" s="31"/>
      <c r="UBQ559" s="31"/>
      <c r="UBR559" s="31"/>
      <c r="UBS559" s="31"/>
      <c r="UBT559" s="31"/>
      <c r="UBU559" s="31"/>
      <c r="UBV559" s="31"/>
      <c r="UBW559" s="31"/>
      <c r="UBX559" s="31"/>
      <c r="UBY559" s="31"/>
      <c r="UBZ559" s="31"/>
      <c r="UCA559" s="31"/>
      <c r="UCB559" s="31"/>
      <c r="UCC559" s="31"/>
      <c r="UCD559" s="31"/>
      <c r="UCE559" s="31"/>
      <c r="UCF559" s="31"/>
      <c r="UCG559" s="31"/>
      <c r="UCH559" s="31"/>
      <c r="UCI559" s="31"/>
      <c r="UCJ559" s="31"/>
      <c r="UCK559" s="31"/>
      <c r="UCL559" s="31"/>
      <c r="UCM559" s="31"/>
      <c r="UCN559" s="31"/>
      <c r="UCO559" s="31"/>
      <c r="UCP559" s="31"/>
      <c r="UCQ559" s="31"/>
      <c r="UCR559" s="31"/>
      <c r="UCS559" s="31"/>
      <c r="UCT559" s="31"/>
      <c r="UCU559" s="31"/>
      <c r="UCV559" s="31"/>
      <c r="UCW559" s="31"/>
      <c r="UCX559" s="31"/>
      <c r="UCY559" s="31"/>
      <c r="UCZ559" s="31"/>
      <c r="UDA559" s="31"/>
      <c r="UDB559" s="31"/>
      <c r="UDC559" s="31"/>
      <c r="UDD559" s="31"/>
      <c r="UDE559" s="31"/>
      <c r="UDF559" s="31"/>
      <c r="UDG559" s="31"/>
      <c r="UDH559" s="31"/>
      <c r="UDI559" s="31"/>
      <c r="UDJ559" s="31"/>
      <c r="UDK559" s="31"/>
      <c r="UDL559" s="31"/>
      <c r="UDM559" s="31"/>
      <c r="UDN559" s="31"/>
      <c r="UDO559" s="31"/>
      <c r="UDP559" s="31"/>
      <c r="UDQ559" s="31"/>
      <c r="UDR559" s="31"/>
      <c r="UDS559" s="31"/>
      <c r="UDT559" s="31"/>
      <c r="UDU559" s="31"/>
      <c r="UDV559" s="31"/>
      <c r="UDW559" s="31"/>
      <c r="UDX559" s="31"/>
      <c r="UDY559" s="31"/>
      <c r="UDZ559" s="31"/>
      <c r="UEA559" s="31"/>
      <c r="UEB559" s="31"/>
      <c r="UEC559" s="31"/>
      <c r="UED559" s="31"/>
      <c r="UEE559" s="31"/>
      <c r="UEF559" s="31"/>
      <c r="UEG559" s="31"/>
      <c r="UEH559" s="31"/>
      <c r="UEI559" s="31"/>
      <c r="UEJ559" s="31"/>
      <c r="UEK559" s="31"/>
      <c r="UEL559" s="31"/>
      <c r="UEM559" s="31"/>
      <c r="UEN559" s="31"/>
      <c r="UEO559" s="31"/>
      <c r="UEP559" s="31"/>
      <c r="UEQ559" s="31"/>
      <c r="UER559" s="31"/>
      <c r="UES559" s="31"/>
      <c r="UET559" s="31"/>
      <c r="UEU559" s="31"/>
      <c r="UEV559" s="31"/>
      <c r="UEW559" s="31"/>
      <c r="UEX559" s="31"/>
      <c r="UEY559" s="31"/>
      <c r="UEZ559" s="31"/>
      <c r="UFA559" s="31"/>
      <c r="UFB559" s="31"/>
      <c r="UFC559" s="31"/>
      <c r="UFD559" s="31"/>
      <c r="UFE559" s="31"/>
      <c r="UFF559" s="31"/>
      <c r="UFG559" s="31"/>
      <c r="UFH559" s="31"/>
      <c r="UFI559" s="31"/>
      <c r="UFJ559" s="31"/>
      <c r="UFK559" s="31"/>
      <c r="UFL559" s="31"/>
      <c r="UFM559" s="31"/>
      <c r="UFN559" s="31"/>
      <c r="UFO559" s="31"/>
      <c r="UFP559" s="31"/>
      <c r="UFQ559" s="31"/>
      <c r="UFR559" s="31"/>
      <c r="UFS559" s="31"/>
      <c r="UFT559" s="31"/>
      <c r="UFU559" s="31"/>
      <c r="UFV559" s="31"/>
      <c r="UFW559" s="31"/>
      <c r="UFX559" s="31"/>
      <c r="UFY559" s="31"/>
      <c r="UFZ559" s="31"/>
      <c r="UGA559" s="31"/>
      <c r="UGB559" s="31"/>
      <c r="UGC559" s="31"/>
      <c r="UGD559" s="31"/>
      <c r="UGE559" s="31"/>
      <c r="UGF559" s="31"/>
      <c r="UGG559" s="31"/>
      <c r="UGH559" s="31"/>
      <c r="UGI559" s="31"/>
      <c r="UGJ559" s="31"/>
      <c r="UGK559" s="31"/>
      <c r="UGL559" s="31"/>
      <c r="UGM559" s="31"/>
      <c r="UGN559" s="31"/>
      <c r="UGO559" s="31"/>
      <c r="UGP559" s="31"/>
      <c r="UGQ559" s="31"/>
      <c r="UGR559" s="31"/>
      <c r="UGS559" s="31"/>
      <c r="UGT559" s="31"/>
      <c r="UGU559" s="31"/>
      <c r="UGV559" s="31"/>
      <c r="UGW559" s="31"/>
      <c r="UGX559" s="31"/>
      <c r="UGY559" s="31"/>
      <c r="UGZ559" s="31"/>
      <c r="UHA559" s="31"/>
      <c r="UHB559" s="31"/>
      <c r="UHC559" s="31"/>
      <c r="UHD559" s="31"/>
      <c r="UHE559" s="31"/>
      <c r="UHF559" s="31"/>
      <c r="UHG559" s="31"/>
      <c r="UHH559" s="31"/>
      <c r="UHI559" s="31"/>
      <c r="UHJ559" s="31"/>
      <c r="UHK559" s="31"/>
      <c r="UHL559" s="31"/>
      <c r="UHM559" s="31"/>
      <c r="UHN559" s="31"/>
      <c r="UHO559" s="31"/>
      <c r="UHP559" s="31"/>
      <c r="UHQ559" s="31"/>
      <c r="UHR559" s="31"/>
      <c r="UHS559" s="31"/>
      <c r="UHT559" s="31"/>
      <c r="UHU559" s="31"/>
      <c r="UHV559" s="31"/>
      <c r="UHW559" s="31"/>
      <c r="UHX559" s="31"/>
      <c r="UHY559" s="31"/>
      <c r="UHZ559" s="31"/>
      <c r="UIA559" s="31"/>
      <c r="UIB559" s="31"/>
      <c r="UIC559" s="31"/>
      <c r="UID559" s="31"/>
      <c r="UIE559" s="31"/>
      <c r="UIF559" s="31"/>
      <c r="UIG559" s="31"/>
      <c r="UIH559" s="31"/>
      <c r="UII559" s="31"/>
      <c r="UIJ559" s="31"/>
      <c r="UIK559" s="31"/>
      <c r="UIL559" s="31"/>
      <c r="UIM559" s="31"/>
      <c r="UIN559" s="31"/>
      <c r="UIO559" s="31"/>
      <c r="UIP559" s="31"/>
      <c r="UIQ559" s="31"/>
      <c r="UIR559" s="31"/>
      <c r="UIS559" s="31"/>
      <c r="UIT559" s="31"/>
      <c r="UIU559" s="31"/>
      <c r="UIV559" s="31"/>
      <c r="UIW559" s="31"/>
      <c r="UIX559" s="31"/>
      <c r="UIY559" s="31"/>
      <c r="UIZ559" s="31"/>
      <c r="UJA559" s="31"/>
      <c r="UJB559" s="31"/>
      <c r="UJC559" s="31"/>
      <c r="UJD559" s="31"/>
      <c r="UJE559" s="31"/>
      <c r="UJF559" s="31"/>
      <c r="UJG559" s="31"/>
      <c r="UJH559" s="31"/>
      <c r="UJI559" s="31"/>
      <c r="UJJ559" s="31"/>
      <c r="UJK559" s="31"/>
      <c r="UJL559" s="31"/>
      <c r="UJM559" s="31"/>
      <c r="UJN559" s="31"/>
      <c r="UJO559" s="31"/>
      <c r="UJP559" s="31"/>
      <c r="UJQ559" s="31"/>
      <c r="UJR559" s="31"/>
      <c r="UJS559" s="31"/>
      <c r="UJT559" s="31"/>
      <c r="UJU559" s="31"/>
      <c r="UJV559" s="31"/>
      <c r="UJW559" s="31"/>
      <c r="UJX559" s="31"/>
      <c r="UJY559" s="31"/>
      <c r="UJZ559" s="31"/>
      <c r="UKA559" s="31"/>
      <c r="UKB559" s="31"/>
      <c r="UKC559" s="31"/>
      <c r="UKD559" s="31"/>
      <c r="UKE559" s="31"/>
      <c r="UKF559" s="31"/>
      <c r="UKG559" s="31"/>
      <c r="UKH559" s="31"/>
      <c r="UKI559" s="31"/>
      <c r="UKJ559" s="31"/>
      <c r="UKK559" s="31"/>
      <c r="UKL559" s="31"/>
      <c r="UKM559" s="31"/>
      <c r="UKN559" s="31"/>
      <c r="UKO559" s="31"/>
      <c r="UKP559" s="31"/>
      <c r="UKQ559" s="31"/>
      <c r="UKR559" s="31"/>
      <c r="UKS559" s="31"/>
      <c r="UKT559" s="31"/>
      <c r="UKU559" s="31"/>
      <c r="UKV559" s="31"/>
      <c r="UKW559" s="31"/>
      <c r="UKX559" s="31"/>
      <c r="UKY559" s="31"/>
      <c r="UKZ559" s="31"/>
      <c r="ULA559" s="31"/>
      <c r="ULB559" s="31"/>
      <c r="ULC559" s="31"/>
      <c r="ULD559" s="31"/>
      <c r="ULE559" s="31"/>
      <c r="ULF559" s="31"/>
      <c r="ULG559" s="31"/>
      <c r="ULH559" s="31"/>
      <c r="ULI559" s="31"/>
      <c r="ULJ559" s="31"/>
      <c r="ULK559" s="31"/>
      <c r="ULL559" s="31"/>
      <c r="ULM559" s="31"/>
      <c r="ULN559" s="31"/>
      <c r="ULO559" s="31"/>
      <c r="ULP559" s="31"/>
      <c r="ULQ559" s="31"/>
      <c r="ULR559" s="31"/>
      <c r="ULS559" s="31"/>
      <c r="ULT559" s="31"/>
      <c r="ULU559" s="31"/>
      <c r="ULV559" s="31"/>
      <c r="ULW559" s="31"/>
      <c r="ULX559" s="31"/>
      <c r="ULY559" s="31"/>
      <c r="ULZ559" s="31"/>
      <c r="UMA559" s="31"/>
      <c r="UMB559" s="31"/>
      <c r="UMC559" s="31"/>
      <c r="UMD559" s="31"/>
      <c r="UME559" s="31"/>
      <c r="UMF559" s="31"/>
      <c r="UMG559" s="31"/>
      <c r="UMH559" s="31"/>
      <c r="UMI559" s="31"/>
      <c r="UMJ559" s="31"/>
      <c r="UMK559" s="31"/>
      <c r="UML559" s="31"/>
      <c r="UMM559" s="31"/>
      <c r="UMN559" s="31"/>
      <c r="UMO559" s="31"/>
      <c r="UMP559" s="31"/>
      <c r="UMQ559" s="31"/>
      <c r="UMR559" s="31"/>
      <c r="UMS559" s="31"/>
      <c r="UMT559" s="31"/>
      <c r="UMU559" s="31"/>
      <c r="UMV559" s="31"/>
      <c r="UMW559" s="31"/>
      <c r="UMX559" s="31"/>
      <c r="UMY559" s="31"/>
      <c r="UMZ559" s="31"/>
      <c r="UNA559" s="31"/>
      <c r="UNB559" s="31"/>
      <c r="UNC559" s="31"/>
      <c r="UND559" s="31"/>
      <c r="UNE559" s="31"/>
      <c r="UNF559" s="31"/>
      <c r="UNG559" s="31"/>
      <c r="UNH559" s="31"/>
      <c r="UNI559" s="31"/>
      <c r="UNJ559" s="31"/>
      <c r="UNK559" s="31"/>
      <c r="UNL559" s="31"/>
      <c r="UNM559" s="31"/>
      <c r="UNN559" s="31"/>
      <c r="UNO559" s="31"/>
      <c r="UNP559" s="31"/>
      <c r="UNQ559" s="31"/>
      <c r="UNR559" s="31"/>
      <c r="UNS559" s="31"/>
      <c r="UNT559" s="31"/>
      <c r="UNU559" s="31"/>
      <c r="UNV559" s="31"/>
      <c r="UNW559" s="31"/>
      <c r="UNX559" s="31"/>
      <c r="UNY559" s="31"/>
      <c r="UNZ559" s="31"/>
      <c r="UOA559" s="31"/>
      <c r="UOB559" s="31"/>
      <c r="UOC559" s="31"/>
      <c r="UOD559" s="31"/>
      <c r="UOE559" s="31"/>
      <c r="UOF559" s="31"/>
      <c r="UOG559" s="31"/>
      <c r="UOH559" s="31"/>
      <c r="UOI559" s="31"/>
      <c r="UOJ559" s="31"/>
      <c r="UOK559" s="31"/>
      <c r="UOL559" s="31"/>
      <c r="UOM559" s="31"/>
      <c r="UON559" s="31"/>
      <c r="UOO559" s="31"/>
      <c r="UOP559" s="31"/>
      <c r="UOQ559" s="31"/>
      <c r="UOR559" s="31"/>
      <c r="UOS559" s="31"/>
      <c r="UOT559" s="31"/>
      <c r="UOU559" s="31"/>
      <c r="UOV559" s="31"/>
      <c r="UOW559" s="31"/>
      <c r="UOX559" s="31"/>
      <c r="UOY559" s="31"/>
      <c r="UOZ559" s="31"/>
      <c r="UPA559" s="31"/>
      <c r="UPB559" s="31"/>
      <c r="UPC559" s="31"/>
      <c r="UPD559" s="31"/>
      <c r="UPE559" s="31"/>
      <c r="UPF559" s="31"/>
      <c r="UPG559" s="31"/>
      <c r="UPH559" s="31"/>
      <c r="UPI559" s="31"/>
      <c r="UPJ559" s="31"/>
      <c r="UPK559" s="31"/>
      <c r="UPL559" s="31"/>
      <c r="UPM559" s="31"/>
      <c r="UPN559" s="31"/>
      <c r="UPO559" s="31"/>
      <c r="UPP559" s="31"/>
      <c r="UPQ559" s="31"/>
      <c r="UPR559" s="31"/>
      <c r="UPS559" s="31"/>
      <c r="UPT559" s="31"/>
      <c r="UPU559" s="31"/>
      <c r="UPV559" s="31"/>
      <c r="UPW559" s="31"/>
      <c r="UPX559" s="31"/>
      <c r="UPY559" s="31"/>
      <c r="UPZ559" s="31"/>
      <c r="UQA559" s="31"/>
      <c r="UQB559" s="31"/>
      <c r="UQC559" s="31"/>
      <c r="UQD559" s="31"/>
      <c r="UQE559" s="31"/>
      <c r="UQF559" s="31"/>
      <c r="UQG559" s="31"/>
      <c r="UQH559" s="31"/>
      <c r="UQI559" s="31"/>
      <c r="UQJ559" s="31"/>
      <c r="UQK559" s="31"/>
      <c r="UQL559" s="31"/>
      <c r="UQM559" s="31"/>
      <c r="UQN559" s="31"/>
      <c r="UQO559" s="31"/>
      <c r="UQP559" s="31"/>
      <c r="UQQ559" s="31"/>
      <c r="UQR559" s="31"/>
      <c r="UQS559" s="31"/>
      <c r="UQT559" s="31"/>
      <c r="UQU559" s="31"/>
      <c r="UQV559" s="31"/>
      <c r="UQW559" s="31"/>
      <c r="UQX559" s="31"/>
      <c r="UQY559" s="31"/>
      <c r="UQZ559" s="31"/>
      <c r="URA559" s="31"/>
      <c r="URB559" s="31"/>
      <c r="URC559" s="31"/>
      <c r="URD559" s="31"/>
      <c r="URE559" s="31"/>
      <c r="URF559" s="31"/>
      <c r="URG559" s="31"/>
      <c r="URH559" s="31"/>
      <c r="URI559" s="31"/>
      <c r="URJ559" s="31"/>
      <c r="URK559" s="31"/>
      <c r="URL559" s="31"/>
      <c r="URM559" s="31"/>
      <c r="URN559" s="31"/>
      <c r="URO559" s="31"/>
      <c r="URP559" s="31"/>
      <c r="URQ559" s="31"/>
      <c r="URR559" s="31"/>
      <c r="URS559" s="31"/>
      <c r="URT559" s="31"/>
      <c r="URU559" s="31"/>
      <c r="URV559" s="31"/>
      <c r="URW559" s="31"/>
      <c r="URX559" s="31"/>
      <c r="URY559" s="31"/>
      <c r="URZ559" s="31"/>
      <c r="USA559" s="31"/>
      <c r="USB559" s="31"/>
      <c r="USC559" s="31"/>
      <c r="USD559" s="31"/>
      <c r="USE559" s="31"/>
      <c r="USF559" s="31"/>
      <c r="USG559" s="31"/>
      <c r="USH559" s="31"/>
      <c r="USI559" s="31"/>
      <c r="USJ559" s="31"/>
      <c r="USK559" s="31"/>
      <c r="USL559" s="31"/>
      <c r="USM559" s="31"/>
      <c r="USN559" s="31"/>
      <c r="USO559" s="31"/>
      <c r="USP559" s="31"/>
      <c r="USQ559" s="31"/>
      <c r="USR559" s="31"/>
      <c r="USS559" s="31"/>
      <c r="UST559" s="31"/>
      <c r="USU559" s="31"/>
      <c r="USV559" s="31"/>
      <c r="USW559" s="31"/>
      <c r="USX559" s="31"/>
      <c r="USY559" s="31"/>
      <c r="USZ559" s="31"/>
      <c r="UTA559" s="31"/>
      <c r="UTB559" s="31"/>
      <c r="UTC559" s="31"/>
      <c r="UTD559" s="31"/>
      <c r="UTE559" s="31"/>
      <c r="UTF559" s="31"/>
      <c r="UTG559" s="31"/>
      <c r="UTH559" s="31"/>
      <c r="UTI559" s="31"/>
      <c r="UTJ559" s="31"/>
      <c r="UTK559" s="31"/>
      <c r="UTL559" s="31"/>
      <c r="UTM559" s="31"/>
      <c r="UTN559" s="31"/>
      <c r="UTO559" s="31"/>
      <c r="UTP559" s="31"/>
      <c r="UTQ559" s="31"/>
      <c r="UTR559" s="31"/>
      <c r="UTS559" s="31"/>
      <c r="UTT559" s="31"/>
      <c r="UTU559" s="31"/>
      <c r="UTV559" s="31"/>
      <c r="UTW559" s="31"/>
      <c r="UTX559" s="31"/>
      <c r="UTY559" s="31"/>
      <c r="UTZ559" s="31"/>
      <c r="UUA559" s="31"/>
      <c r="UUB559" s="31"/>
      <c r="UUC559" s="31"/>
      <c r="UUD559" s="31"/>
      <c r="UUE559" s="31"/>
      <c r="UUF559" s="31"/>
      <c r="UUG559" s="31"/>
      <c r="UUH559" s="31"/>
      <c r="UUI559" s="31"/>
      <c r="UUJ559" s="31"/>
      <c r="UUK559" s="31"/>
      <c r="UUL559" s="31"/>
      <c r="UUM559" s="31"/>
      <c r="UUN559" s="31"/>
      <c r="UUO559" s="31"/>
      <c r="UUP559" s="31"/>
      <c r="UUQ559" s="31"/>
      <c r="UUR559" s="31"/>
      <c r="UUS559" s="31"/>
      <c r="UUT559" s="31"/>
      <c r="UUU559" s="31"/>
      <c r="UUV559" s="31"/>
      <c r="UUW559" s="31"/>
      <c r="UUX559" s="31"/>
      <c r="UUY559" s="31"/>
      <c r="UUZ559" s="31"/>
      <c r="UVA559" s="31"/>
      <c r="UVB559" s="31"/>
      <c r="UVC559" s="31"/>
      <c r="UVD559" s="31"/>
      <c r="UVE559" s="31"/>
      <c r="UVF559" s="31"/>
      <c r="UVG559" s="31"/>
      <c r="UVH559" s="31"/>
      <c r="UVI559" s="31"/>
      <c r="UVJ559" s="31"/>
      <c r="UVK559" s="31"/>
      <c r="UVL559" s="31"/>
      <c r="UVM559" s="31"/>
      <c r="UVN559" s="31"/>
      <c r="UVO559" s="31"/>
      <c r="UVP559" s="31"/>
      <c r="UVQ559" s="31"/>
      <c r="UVR559" s="31"/>
      <c r="UVS559" s="31"/>
      <c r="UVT559" s="31"/>
      <c r="UVU559" s="31"/>
      <c r="UVV559" s="31"/>
      <c r="UVW559" s="31"/>
      <c r="UVX559" s="31"/>
      <c r="UVY559" s="31"/>
      <c r="UVZ559" s="31"/>
      <c r="UWA559" s="31"/>
      <c r="UWB559" s="31"/>
      <c r="UWC559" s="31"/>
      <c r="UWD559" s="31"/>
      <c r="UWE559" s="31"/>
      <c r="UWF559" s="31"/>
      <c r="UWG559" s="31"/>
      <c r="UWH559" s="31"/>
      <c r="UWI559" s="31"/>
      <c r="UWJ559" s="31"/>
      <c r="UWK559" s="31"/>
      <c r="UWL559" s="31"/>
      <c r="UWM559" s="31"/>
      <c r="UWN559" s="31"/>
      <c r="UWO559" s="31"/>
      <c r="UWP559" s="31"/>
      <c r="UWQ559" s="31"/>
      <c r="UWR559" s="31"/>
      <c r="UWS559" s="31"/>
      <c r="UWT559" s="31"/>
      <c r="UWU559" s="31"/>
      <c r="UWV559" s="31"/>
      <c r="UWW559" s="31"/>
      <c r="UWX559" s="31"/>
      <c r="UWY559" s="31"/>
      <c r="UWZ559" s="31"/>
      <c r="UXA559" s="31"/>
      <c r="UXB559" s="31"/>
      <c r="UXC559" s="31"/>
      <c r="UXD559" s="31"/>
      <c r="UXE559" s="31"/>
      <c r="UXF559" s="31"/>
      <c r="UXG559" s="31"/>
      <c r="UXH559" s="31"/>
      <c r="UXI559" s="31"/>
      <c r="UXJ559" s="31"/>
      <c r="UXK559" s="31"/>
      <c r="UXL559" s="31"/>
      <c r="UXM559" s="31"/>
      <c r="UXN559" s="31"/>
      <c r="UXO559" s="31"/>
      <c r="UXP559" s="31"/>
      <c r="UXQ559" s="31"/>
      <c r="UXR559" s="31"/>
      <c r="UXS559" s="31"/>
      <c r="UXT559" s="31"/>
      <c r="UXU559" s="31"/>
      <c r="UXV559" s="31"/>
      <c r="UXW559" s="31"/>
      <c r="UXX559" s="31"/>
      <c r="UXY559" s="31"/>
      <c r="UXZ559" s="31"/>
      <c r="UYA559" s="31"/>
      <c r="UYB559" s="31"/>
      <c r="UYC559" s="31"/>
      <c r="UYD559" s="31"/>
      <c r="UYE559" s="31"/>
      <c r="UYF559" s="31"/>
      <c r="UYG559" s="31"/>
      <c r="UYH559" s="31"/>
      <c r="UYI559" s="31"/>
      <c r="UYJ559" s="31"/>
      <c r="UYK559" s="31"/>
      <c r="UYL559" s="31"/>
      <c r="UYM559" s="31"/>
      <c r="UYN559" s="31"/>
      <c r="UYO559" s="31"/>
      <c r="UYP559" s="31"/>
      <c r="UYQ559" s="31"/>
      <c r="UYR559" s="31"/>
      <c r="UYS559" s="31"/>
      <c r="UYT559" s="31"/>
      <c r="UYU559" s="31"/>
      <c r="UYV559" s="31"/>
      <c r="UYW559" s="31"/>
      <c r="UYX559" s="31"/>
      <c r="UYY559" s="31"/>
      <c r="UYZ559" s="31"/>
      <c r="UZA559" s="31"/>
      <c r="UZB559" s="31"/>
      <c r="UZC559" s="31"/>
      <c r="UZD559" s="31"/>
      <c r="UZE559" s="31"/>
      <c r="UZF559" s="31"/>
      <c r="UZG559" s="31"/>
      <c r="UZH559" s="31"/>
      <c r="UZI559" s="31"/>
      <c r="UZJ559" s="31"/>
      <c r="UZK559" s="31"/>
      <c r="UZL559" s="31"/>
      <c r="UZM559" s="31"/>
      <c r="UZN559" s="31"/>
      <c r="UZO559" s="31"/>
      <c r="UZP559" s="31"/>
      <c r="UZQ559" s="31"/>
      <c r="UZR559" s="31"/>
      <c r="UZS559" s="31"/>
      <c r="UZT559" s="31"/>
      <c r="UZU559" s="31"/>
      <c r="UZV559" s="31"/>
      <c r="UZW559" s="31"/>
      <c r="UZX559" s="31"/>
      <c r="UZY559" s="31"/>
      <c r="UZZ559" s="31"/>
      <c r="VAA559" s="31"/>
      <c r="VAB559" s="31"/>
      <c r="VAC559" s="31"/>
      <c r="VAD559" s="31"/>
      <c r="VAE559" s="31"/>
      <c r="VAF559" s="31"/>
      <c r="VAG559" s="31"/>
      <c r="VAH559" s="31"/>
      <c r="VAI559" s="31"/>
      <c r="VAJ559" s="31"/>
      <c r="VAK559" s="31"/>
      <c r="VAL559" s="31"/>
      <c r="VAM559" s="31"/>
      <c r="VAN559" s="31"/>
      <c r="VAO559" s="31"/>
      <c r="VAP559" s="31"/>
      <c r="VAQ559" s="31"/>
      <c r="VAR559" s="31"/>
      <c r="VAS559" s="31"/>
      <c r="VAT559" s="31"/>
      <c r="VAU559" s="31"/>
      <c r="VAV559" s="31"/>
      <c r="VAW559" s="31"/>
      <c r="VAX559" s="31"/>
      <c r="VAY559" s="31"/>
      <c r="VAZ559" s="31"/>
      <c r="VBA559" s="31"/>
      <c r="VBB559" s="31"/>
      <c r="VBC559" s="31"/>
      <c r="VBD559" s="31"/>
      <c r="VBE559" s="31"/>
      <c r="VBF559" s="31"/>
      <c r="VBG559" s="31"/>
      <c r="VBH559" s="31"/>
      <c r="VBI559" s="31"/>
      <c r="VBJ559" s="31"/>
      <c r="VBK559" s="31"/>
      <c r="VBL559" s="31"/>
      <c r="VBM559" s="31"/>
      <c r="VBN559" s="31"/>
      <c r="VBO559" s="31"/>
      <c r="VBP559" s="31"/>
      <c r="VBQ559" s="31"/>
      <c r="VBR559" s="31"/>
      <c r="VBS559" s="31"/>
      <c r="VBT559" s="31"/>
      <c r="VBU559" s="31"/>
      <c r="VBV559" s="31"/>
      <c r="VBW559" s="31"/>
      <c r="VBX559" s="31"/>
      <c r="VBY559" s="31"/>
      <c r="VBZ559" s="31"/>
      <c r="VCA559" s="31"/>
      <c r="VCB559" s="31"/>
      <c r="VCC559" s="31"/>
      <c r="VCD559" s="31"/>
      <c r="VCE559" s="31"/>
      <c r="VCF559" s="31"/>
      <c r="VCG559" s="31"/>
      <c r="VCH559" s="31"/>
      <c r="VCI559" s="31"/>
      <c r="VCJ559" s="31"/>
      <c r="VCK559" s="31"/>
      <c r="VCL559" s="31"/>
      <c r="VCM559" s="31"/>
      <c r="VCN559" s="31"/>
      <c r="VCO559" s="31"/>
      <c r="VCP559" s="31"/>
      <c r="VCQ559" s="31"/>
      <c r="VCR559" s="31"/>
      <c r="VCS559" s="31"/>
      <c r="VCT559" s="31"/>
      <c r="VCU559" s="31"/>
      <c r="VCV559" s="31"/>
      <c r="VCW559" s="31"/>
      <c r="VCX559" s="31"/>
      <c r="VCY559" s="31"/>
      <c r="VCZ559" s="31"/>
      <c r="VDA559" s="31"/>
      <c r="VDB559" s="31"/>
      <c r="VDC559" s="31"/>
      <c r="VDD559" s="31"/>
      <c r="VDE559" s="31"/>
      <c r="VDF559" s="31"/>
      <c r="VDG559" s="31"/>
      <c r="VDH559" s="31"/>
      <c r="VDI559" s="31"/>
      <c r="VDJ559" s="31"/>
      <c r="VDK559" s="31"/>
      <c r="VDL559" s="31"/>
      <c r="VDM559" s="31"/>
      <c r="VDN559" s="31"/>
      <c r="VDO559" s="31"/>
      <c r="VDP559" s="31"/>
      <c r="VDQ559" s="31"/>
      <c r="VDR559" s="31"/>
      <c r="VDS559" s="31"/>
      <c r="VDT559" s="31"/>
      <c r="VDU559" s="31"/>
      <c r="VDV559" s="31"/>
      <c r="VDW559" s="31"/>
      <c r="VDX559" s="31"/>
      <c r="VDY559" s="31"/>
      <c r="VDZ559" s="31"/>
      <c r="VEA559" s="31"/>
      <c r="VEB559" s="31"/>
      <c r="VEC559" s="31"/>
      <c r="VED559" s="31"/>
      <c r="VEE559" s="31"/>
      <c r="VEF559" s="31"/>
      <c r="VEG559" s="31"/>
      <c r="VEH559" s="31"/>
      <c r="VEI559" s="31"/>
      <c r="VEJ559" s="31"/>
      <c r="VEK559" s="31"/>
      <c r="VEL559" s="31"/>
      <c r="VEM559" s="31"/>
      <c r="VEN559" s="31"/>
      <c r="VEO559" s="31"/>
      <c r="VEP559" s="31"/>
      <c r="VEQ559" s="31"/>
      <c r="VER559" s="31"/>
      <c r="VES559" s="31"/>
      <c r="VET559" s="31"/>
      <c r="VEU559" s="31"/>
      <c r="VEV559" s="31"/>
      <c r="VEW559" s="31"/>
      <c r="VEX559" s="31"/>
      <c r="VEY559" s="31"/>
      <c r="VEZ559" s="31"/>
      <c r="VFA559" s="31"/>
      <c r="VFB559" s="31"/>
      <c r="VFC559" s="31"/>
      <c r="VFD559" s="31"/>
      <c r="VFE559" s="31"/>
      <c r="VFF559" s="31"/>
      <c r="VFG559" s="31"/>
      <c r="VFH559" s="31"/>
      <c r="VFI559" s="31"/>
      <c r="VFJ559" s="31"/>
      <c r="VFK559" s="31"/>
      <c r="VFL559" s="31"/>
      <c r="VFM559" s="31"/>
      <c r="VFN559" s="31"/>
      <c r="VFO559" s="31"/>
      <c r="VFP559" s="31"/>
      <c r="VFQ559" s="31"/>
      <c r="VFR559" s="31"/>
      <c r="VFS559" s="31"/>
      <c r="VFT559" s="31"/>
      <c r="VFU559" s="31"/>
      <c r="VFV559" s="31"/>
      <c r="VFW559" s="31"/>
      <c r="VFX559" s="31"/>
      <c r="VFY559" s="31"/>
      <c r="VFZ559" s="31"/>
      <c r="VGA559" s="31"/>
      <c r="VGB559" s="31"/>
      <c r="VGC559" s="31"/>
      <c r="VGD559" s="31"/>
      <c r="VGE559" s="31"/>
      <c r="VGF559" s="31"/>
      <c r="VGG559" s="31"/>
      <c r="VGH559" s="31"/>
      <c r="VGI559" s="31"/>
      <c r="VGJ559" s="31"/>
      <c r="VGK559" s="31"/>
      <c r="VGL559" s="31"/>
      <c r="VGM559" s="31"/>
      <c r="VGN559" s="31"/>
      <c r="VGO559" s="31"/>
      <c r="VGP559" s="31"/>
      <c r="VGQ559" s="31"/>
      <c r="VGR559" s="31"/>
      <c r="VGS559" s="31"/>
      <c r="VGT559" s="31"/>
      <c r="VGU559" s="31"/>
      <c r="VGV559" s="31"/>
      <c r="VGW559" s="31"/>
      <c r="VGX559" s="31"/>
      <c r="VGY559" s="31"/>
      <c r="VGZ559" s="31"/>
      <c r="VHA559" s="31"/>
      <c r="VHB559" s="31"/>
      <c r="VHC559" s="31"/>
      <c r="VHD559" s="31"/>
      <c r="VHE559" s="31"/>
      <c r="VHF559" s="31"/>
      <c r="VHG559" s="31"/>
      <c r="VHH559" s="31"/>
      <c r="VHI559" s="31"/>
      <c r="VHJ559" s="31"/>
      <c r="VHK559" s="31"/>
      <c r="VHL559" s="31"/>
      <c r="VHM559" s="31"/>
      <c r="VHN559" s="31"/>
      <c r="VHO559" s="31"/>
      <c r="VHP559" s="31"/>
      <c r="VHQ559" s="31"/>
      <c r="VHR559" s="31"/>
      <c r="VHS559" s="31"/>
      <c r="VHT559" s="31"/>
      <c r="VHU559" s="31"/>
      <c r="VHV559" s="31"/>
      <c r="VHW559" s="31"/>
      <c r="VHX559" s="31"/>
      <c r="VHY559" s="31"/>
      <c r="VHZ559" s="31"/>
      <c r="VIA559" s="31"/>
      <c r="VIB559" s="31"/>
      <c r="VIC559" s="31"/>
      <c r="VID559" s="31"/>
      <c r="VIE559" s="31"/>
      <c r="VIF559" s="31"/>
      <c r="VIG559" s="31"/>
      <c r="VIH559" s="31"/>
      <c r="VII559" s="31"/>
      <c r="VIJ559" s="31"/>
      <c r="VIK559" s="31"/>
      <c r="VIL559" s="31"/>
      <c r="VIM559" s="31"/>
      <c r="VIN559" s="31"/>
      <c r="VIO559" s="31"/>
      <c r="VIP559" s="31"/>
      <c r="VIQ559" s="31"/>
      <c r="VIR559" s="31"/>
      <c r="VIS559" s="31"/>
      <c r="VIT559" s="31"/>
      <c r="VIU559" s="31"/>
      <c r="VIV559" s="31"/>
      <c r="VIW559" s="31"/>
      <c r="VIX559" s="31"/>
      <c r="VIY559" s="31"/>
      <c r="VIZ559" s="31"/>
      <c r="VJA559" s="31"/>
      <c r="VJB559" s="31"/>
      <c r="VJC559" s="31"/>
      <c r="VJD559" s="31"/>
      <c r="VJE559" s="31"/>
      <c r="VJF559" s="31"/>
      <c r="VJG559" s="31"/>
      <c r="VJH559" s="31"/>
      <c r="VJI559" s="31"/>
      <c r="VJJ559" s="31"/>
      <c r="VJK559" s="31"/>
      <c r="VJL559" s="31"/>
      <c r="VJM559" s="31"/>
      <c r="VJN559" s="31"/>
      <c r="VJO559" s="31"/>
      <c r="VJP559" s="31"/>
      <c r="VJQ559" s="31"/>
      <c r="VJR559" s="31"/>
      <c r="VJS559" s="31"/>
      <c r="VJT559" s="31"/>
      <c r="VJU559" s="31"/>
      <c r="VJV559" s="31"/>
      <c r="VJW559" s="31"/>
      <c r="VJX559" s="31"/>
      <c r="VJY559" s="31"/>
      <c r="VJZ559" s="31"/>
      <c r="VKA559" s="31"/>
      <c r="VKB559" s="31"/>
      <c r="VKC559" s="31"/>
      <c r="VKD559" s="31"/>
      <c r="VKE559" s="31"/>
      <c r="VKF559" s="31"/>
      <c r="VKG559" s="31"/>
      <c r="VKH559" s="31"/>
      <c r="VKI559" s="31"/>
      <c r="VKJ559" s="31"/>
      <c r="VKK559" s="31"/>
      <c r="VKL559" s="31"/>
      <c r="VKM559" s="31"/>
      <c r="VKN559" s="31"/>
      <c r="VKO559" s="31"/>
      <c r="VKP559" s="31"/>
      <c r="VKQ559" s="31"/>
      <c r="VKR559" s="31"/>
      <c r="VKS559" s="31"/>
      <c r="VKT559" s="31"/>
      <c r="VKU559" s="31"/>
      <c r="VKV559" s="31"/>
      <c r="VKW559" s="31"/>
      <c r="VKX559" s="31"/>
      <c r="VKY559" s="31"/>
      <c r="VKZ559" s="31"/>
      <c r="VLA559" s="31"/>
      <c r="VLB559" s="31"/>
      <c r="VLC559" s="31"/>
      <c r="VLD559" s="31"/>
      <c r="VLE559" s="31"/>
      <c r="VLF559" s="31"/>
      <c r="VLG559" s="31"/>
      <c r="VLH559" s="31"/>
      <c r="VLI559" s="31"/>
      <c r="VLJ559" s="31"/>
      <c r="VLK559" s="31"/>
      <c r="VLL559" s="31"/>
      <c r="VLM559" s="31"/>
      <c r="VLN559" s="31"/>
      <c r="VLO559" s="31"/>
      <c r="VLP559" s="31"/>
      <c r="VLQ559" s="31"/>
      <c r="VLR559" s="31"/>
      <c r="VLS559" s="31"/>
      <c r="VLT559" s="31"/>
      <c r="VLU559" s="31"/>
      <c r="VLV559" s="31"/>
      <c r="VLW559" s="31"/>
      <c r="VLX559" s="31"/>
      <c r="VLY559" s="31"/>
      <c r="VLZ559" s="31"/>
      <c r="VMA559" s="31"/>
      <c r="VMB559" s="31"/>
      <c r="VMC559" s="31"/>
      <c r="VMD559" s="31"/>
      <c r="VME559" s="31"/>
      <c r="VMF559" s="31"/>
      <c r="VMG559" s="31"/>
      <c r="VMH559" s="31"/>
      <c r="VMI559" s="31"/>
      <c r="VMJ559" s="31"/>
      <c r="VMK559" s="31"/>
      <c r="VML559" s="31"/>
      <c r="VMM559" s="31"/>
      <c r="VMN559" s="31"/>
      <c r="VMO559" s="31"/>
      <c r="VMP559" s="31"/>
      <c r="VMQ559" s="31"/>
      <c r="VMR559" s="31"/>
      <c r="VMS559" s="31"/>
      <c r="VMT559" s="31"/>
      <c r="VMU559" s="31"/>
      <c r="VMV559" s="31"/>
      <c r="VMW559" s="31"/>
      <c r="VMX559" s="31"/>
      <c r="VMY559" s="31"/>
      <c r="VMZ559" s="31"/>
      <c r="VNA559" s="31"/>
      <c r="VNB559" s="31"/>
      <c r="VNC559" s="31"/>
      <c r="VND559" s="31"/>
      <c r="VNE559" s="31"/>
      <c r="VNF559" s="31"/>
      <c r="VNG559" s="31"/>
      <c r="VNH559" s="31"/>
      <c r="VNI559" s="31"/>
      <c r="VNJ559" s="31"/>
      <c r="VNK559" s="31"/>
      <c r="VNL559" s="31"/>
      <c r="VNM559" s="31"/>
      <c r="VNN559" s="31"/>
      <c r="VNO559" s="31"/>
      <c r="VNP559" s="31"/>
      <c r="VNQ559" s="31"/>
      <c r="VNR559" s="31"/>
      <c r="VNS559" s="31"/>
      <c r="VNT559" s="31"/>
      <c r="VNU559" s="31"/>
      <c r="VNV559" s="31"/>
      <c r="VNW559" s="31"/>
      <c r="VNX559" s="31"/>
      <c r="VNY559" s="31"/>
      <c r="VNZ559" s="31"/>
      <c r="VOA559" s="31"/>
      <c r="VOB559" s="31"/>
      <c r="VOC559" s="31"/>
      <c r="VOD559" s="31"/>
      <c r="VOE559" s="31"/>
      <c r="VOF559" s="31"/>
      <c r="VOG559" s="31"/>
      <c r="VOH559" s="31"/>
      <c r="VOI559" s="31"/>
      <c r="VOJ559" s="31"/>
      <c r="VOK559" s="31"/>
      <c r="VOL559" s="31"/>
      <c r="VOM559" s="31"/>
      <c r="VON559" s="31"/>
      <c r="VOO559" s="31"/>
      <c r="VOP559" s="31"/>
      <c r="VOQ559" s="31"/>
      <c r="VOR559" s="31"/>
      <c r="VOS559" s="31"/>
      <c r="VOT559" s="31"/>
      <c r="VOU559" s="31"/>
      <c r="VOV559" s="31"/>
      <c r="VOW559" s="31"/>
      <c r="VOX559" s="31"/>
      <c r="VOY559" s="31"/>
      <c r="VOZ559" s="31"/>
      <c r="VPA559" s="31"/>
      <c r="VPB559" s="31"/>
      <c r="VPC559" s="31"/>
      <c r="VPD559" s="31"/>
      <c r="VPE559" s="31"/>
      <c r="VPF559" s="31"/>
      <c r="VPG559" s="31"/>
      <c r="VPH559" s="31"/>
      <c r="VPI559" s="31"/>
      <c r="VPJ559" s="31"/>
      <c r="VPK559" s="31"/>
      <c r="VPL559" s="31"/>
      <c r="VPM559" s="31"/>
      <c r="VPN559" s="31"/>
      <c r="VPO559" s="31"/>
      <c r="VPP559" s="31"/>
      <c r="VPQ559" s="31"/>
      <c r="VPR559" s="31"/>
      <c r="VPS559" s="31"/>
      <c r="VPT559" s="31"/>
      <c r="VPU559" s="31"/>
      <c r="VPV559" s="31"/>
      <c r="VPW559" s="31"/>
      <c r="VPX559" s="31"/>
      <c r="VPY559" s="31"/>
      <c r="VPZ559" s="31"/>
      <c r="VQA559" s="31"/>
      <c r="VQB559" s="31"/>
      <c r="VQC559" s="31"/>
      <c r="VQD559" s="31"/>
      <c r="VQE559" s="31"/>
      <c r="VQF559" s="31"/>
      <c r="VQG559" s="31"/>
      <c r="VQH559" s="31"/>
      <c r="VQI559" s="31"/>
      <c r="VQJ559" s="31"/>
      <c r="VQK559" s="31"/>
      <c r="VQL559" s="31"/>
      <c r="VQM559" s="31"/>
      <c r="VQN559" s="31"/>
      <c r="VQO559" s="31"/>
      <c r="VQP559" s="31"/>
      <c r="VQQ559" s="31"/>
      <c r="VQR559" s="31"/>
      <c r="VQS559" s="31"/>
      <c r="VQT559" s="31"/>
      <c r="VQU559" s="31"/>
      <c r="VQV559" s="31"/>
      <c r="VQW559" s="31"/>
      <c r="VQX559" s="31"/>
      <c r="VQY559" s="31"/>
      <c r="VQZ559" s="31"/>
      <c r="VRA559" s="31"/>
      <c r="VRB559" s="31"/>
      <c r="VRC559" s="31"/>
      <c r="VRD559" s="31"/>
      <c r="VRE559" s="31"/>
      <c r="VRF559" s="31"/>
      <c r="VRG559" s="31"/>
      <c r="VRH559" s="31"/>
      <c r="VRI559" s="31"/>
      <c r="VRJ559" s="31"/>
      <c r="VRK559" s="31"/>
      <c r="VRL559" s="31"/>
      <c r="VRM559" s="31"/>
      <c r="VRN559" s="31"/>
      <c r="VRO559" s="31"/>
      <c r="VRP559" s="31"/>
      <c r="VRQ559" s="31"/>
      <c r="VRR559" s="31"/>
      <c r="VRS559" s="31"/>
      <c r="VRT559" s="31"/>
      <c r="VRU559" s="31"/>
      <c r="VRV559" s="31"/>
      <c r="VRW559" s="31"/>
      <c r="VRX559" s="31"/>
      <c r="VRY559" s="31"/>
      <c r="VRZ559" s="31"/>
      <c r="VSA559" s="31"/>
      <c r="VSB559" s="31"/>
      <c r="VSC559" s="31"/>
      <c r="VSD559" s="31"/>
      <c r="VSE559" s="31"/>
      <c r="VSF559" s="31"/>
      <c r="VSG559" s="31"/>
      <c r="VSH559" s="31"/>
      <c r="VSI559" s="31"/>
      <c r="VSJ559" s="31"/>
      <c r="VSK559" s="31"/>
      <c r="VSL559" s="31"/>
      <c r="VSM559" s="31"/>
      <c r="VSN559" s="31"/>
      <c r="VSO559" s="31"/>
      <c r="VSP559" s="31"/>
      <c r="VSQ559" s="31"/>
      <c r="VSR559" s="31"/>
      <c r="VSS559" s="31"/>
      <c r="VST559" s="31"/>
      <c r="VSU559" s="31"/>
      <c r="VSV559" s="31"/>
      <c r="VSW559" s="31"/>
      <c r="VSX559" s="31"/>
      <c r="VSY559" s="31"/>
      <c r="VSZ559" s="31"/>
      <c r="VTA559" s="31"/>
      <c r="VTB559" s="31"/>
      <c r="VTC559" s="31"/>
      <c r="VTD559" s="31"/>
      <c r="VTE559" s="31"/>
      <c r="VTF559" s="31"/>
      <c r="VTG559" s="31"/>
      <c r="VTH559" s="31"/>
      <c r="VTI559" s="31"/>
      <c r="VTJ559" s="31"/>
      <c r="VTK559" s="31"/>
      <c r="VTL559" s="31"/>
      <c r="VTM559" s="31"/>
      <c r="VTN559" s="31"/>
      <c r="VTO559" s="31"/>
      <c r="VTP559" s="31"/>
      <c r="VTQ559" s="31"/>
      <c r="VTR559" s="31"/>
      <c r="VTS559" s="31"/>
      <c r="VTT559" s="31"/>
      <c r="VTU559" s="31"/>
      <c r="VTV559" s="31"/>
      <c r="VTW559" s="31"/>
      <c r="VTX559" s="31"/>
      <c r="VTY559" s="31"/>
      <c r="VTZ559" s="31"/>
      <c r="VUA559" s="31"/>
      <c r="VUB559" s="31"/>
      <c r="VUC559" s="31"/>
      <c r="VUD559" s="31"/>
      <c r="VUE559" s="31"/>
      <c r="VUF559" s="31"/>
      <c r="VUG559" s="31"/>
      <c r="VUH559" s="31"/>
      <c r="VUI559" s="31"/>
      <c r="VUJ559" s="31"/>
      <c r="VUK559" s="31"/>
      <c r="VUL559" s="31"/>
      <c r="VUM559" s="31"/>
      <c r="VUN559" s="31"/>
      <c r="VUO559" s="31"/>
      <c r="VUP559" s="31"/>
      <c r="VUQ559" s="31"/>
      <c r="VUR559" s="31"/>
      <c r="VUS559" s="31"/>
      <c r="VUT559" s="31"/>
      <c r="VUU559" s="31"/>
      <c r="VUV559" s="31"/>
      <c r="VUW559" s="31"/>
      <c r="VUX559" s="31"/>
      <c r="VUY559" s="31"/>
      <c r="VUZ559" s="31"/>
      <c r="VVA559" s="31"/>
      <c r="VVB559" s="31"/>
      <c r="VVC559" s="31"/>
      <c r="VVD559" s="31"/>
      <c r="VVE559" s="31"/>
      <c r="VVF559" s="31"/>
      <c r="VVG559" s="31"/>
      <c r="VVH559" s="31"/>
      <c r="VVI559" s="31"/>
      <c r="VVJ559" s="31"/>
      <c r="VVK559" s="31"/>
      <c r="VVL559" s="31"/>
      <c r="VVM559" s="31"/>
      <c r="VVN559" s="31"/>
      <c r="VVO559" s="31"/>
      <c r="VVP559" s="31"/>
      <c r="VVQ559" s="31"/>
      <c r="VVR559" s="31"/>
      <c r="VVS559" s="31"/>
      <c r="VVT559" s="31"/>
      <c r="VVU559" s="31"/>
      <c r="VVV559" s="31"/>
      <c r="VVW559" s="31"/>
      <c r="VVX559" s="31"/>
      <c r="VVY559" s="31"/>
      <c r="VVZ559" s="31"/>
      <c r="VWA559" s="31"/>
      <c r="VWB559" s="31"/>
      <c r="VWC559" s="31"/>
      <c r="VWD559" s="31"/>
      <c r="VWE559" s="31"/>
      <c r="VWF559" s="31"/>
      <c r="VWG559" s="31"/>
      <c r="VWH559" s="31"/>
      <c r="VWI559" s="31"/>
      <c r="VWJ559" s="31"/>
      <c r="VWK559" s="31"/>
      <c r="VWL559" s="31"/>
      <c r="VWM559" s="31"/>
      <c r="VWN559" s="31"/>
      <c r="VWO559" s="31"/>
      <c r="VWP559" s="31"/>
      <c r="VWQ559" s="31"/>
      <c r="VWR559" s="31"/>
      <c r="VWS559" s="31"/>
      <c r="VWT559" s="31"/>
      <c r="VWU559" s="31"/>
      <c r="VWV559" s="31"/>
      <c r="VWW559" s="31"/>
      <c r="VWX559" s="31"/>
      <c r="VWY559" s="31"/>
      <c r="VWZ559" s="31"/>
      <c r="VXA559" s="31"/>
      <c r="VXB559" s="31"/>
      <c r="VXC559" s="31"/>
      <c r="VXD559" s="31"/>
      <c r="VXE559" s="31"/>
      <c r="VXF559" s="31"/>
      <c r="VXG559" s="31"/>
      <c r="VXH559" s="31"/>
      <c r="VXI559" s="31"/>
      <c r="VXJ559" s="31"/>
      <c r="VXK559" s="31"/>
      <c r="VXL559" s="31"/>
      <c r="VXM559" s="31"/>
      <c r="VXN559" s="31"/>
      <c r="VXO559" s="31"/>
      <c r="VXP559" s="31"/>
      <c r="VXQ559" s="31"/>
      <c r="VXR559" s="31"/>
      <c r="VXS559" s="31"/>
      <c r="VXT559" s="31"/>
      <c r="VXU559" s="31"/>
      <c r="VXV559" s="31"/>
      <c r="VXW559" s="31"/>
      <c r="VXX559" s="31"/>
      <c r="VXY559" s="31"/>
      <c r="VXZ559" s="31"/>
      <c r="VYA559" s="31"/>
      <c r="VYB559" s="31"/>
      <c r="VYC559" s="31"/>
      <c r="VYD559" s="31"/>
      <c r="VYE559" s="31"/>
      <c r="VYF559" s="31"/>
      <c r="VYG559" s="31"/>
      <c r="VYH559" s="31"/>
      <c r="VYI559" s="31"/>
      <c r="VYJ559" s="31"/>
      <c r="VYK559" s="31"/>
      <c r="VYL559" s="31"/>
      <c r="VYM559" s="31"/>
      <c r="VYN559" s="31"/>
      <c r="VYO559" s="31"/>
      <c r="VYP559" s="31"/>
      <c r="VYQ559" s="31"/>
      <c r="VYR559" s="31"/>
      <c r="VYS559" s="31"/>
      <c r="VYT559" s="31"/>
      <c r="VYU559" s="31"/>
      <c r="VYV559" s="31"/>
      <c r="VYW559" s="31"/>
      <c r="VYX559" s="31"/>
      <c r="VYY559" s="31"/>
      <c r="VYZ559" s="31"/>
      <c r="VZA559" s="31"/>
      <c r="VZB559" s="31"/>
      <c r="VZC559" s="31"/>
      <c r="VZD559" s="31"/>
      <c r="VZE559" s="31"/>
      <c r="VZF559" s="31"/>
      <c r="VZG559" s="31"/>
      <c r="VZH559" s="31"/>
      <c r="VZI559" s="31"/>
      <c r="VZJ559" s="31"/>
      <c r="VZK559" s="31"/>
      <c r="VZL559" s="31"/>
      <c r="VZM559" s="31"/>
      <c r="VZN559" s="31"/>
      <c r="VZO559" s="31"/>
      <c r="VZP559" s="31"/>
      <c r="VZQ559" s="31"/>
      <c r="VZR559" s="31"/>
      <c r="VZS559" s="31"/>
      <c r="VZT559" s="31"/>
      <c r="VZU559" s="31"/>
      <c r="VZV559" s="31"/>
      <c r="VZW559" s="31"/>
      <c r="VZX559" s="31"/>
      <c r="VZY559" s="31"/>
      <c r="VZZ559" s="31"/>
      <c r="WAA559" s="31"/>
      <c r="WAB559" s="31"/>
      <c r="WAC559" s="31"/>
      <c r="WAD559" s="31"/>
      <c r="WAE559" s="31"/>
      <c r="WAF559" s="31"/>
      <c r="WAG559" s="31"/>
      <c r="WAH559" s="31"/>
      <c r="WAI559" s="31"/>
      <c r="WAJ559" s="31"/>
      <c r="WAK559" s="31"/>
      <c r="WAL559" s="31"/>
      <c r="WAM559" s="31"/>
      <c r="WAN559" s="31"/>
      <c r="WAO559" s="31"/>
      <c r="WAP559" s="31"/>
      <c r="WAQ559" s="31"/>
      <c r="WAR559" s="31"/>
      <c r="WAS559" s="31"/>
      <c r="WAT559" s="31"/>
      <c r="WAU559" s="31"/>
      <c r="WAV559" s="31"/>
      <c r="WAW559" s="31"/>
      <c r="WAX559" s="31"/>
      <c r="WAY559" s="31"/>
      <c r="WAZ559" s="31"/>
      <c r="WBA559" s="31"/>
      <c r="WBB559" s="31"/>
      <c r="WBC559" s="31"/>
      <c r="WBD559" s="31"/>
      <c r="WBE559" s="31"/>
      <c r="WBF559" s="31"/>
      <c r="WBG559" s="31"/>
      <c r="WBH559" s="31"/>
      <c r="WBI559" s="31"/>
      <c r="WBJ559" s="31"/>
      <c r="WBK559" s="31"/>
      <c r="WBL559" s="31"/>
      <c r="WBM559" s="31"/>
      <c r="WBN559" s="31"/>
      <c r="WBO559" s="31"/>
      <c r="WBP559" s="31"/>
      <c r="WBQ559" s="31"/>
      <c r="WBR559" s="31"/>
      <c r="WBS559" s="31"/>
      <c r="WBT559" s="31"/>
      <c r="WBU559" s="31"/>
      <c r="WBV559" s="31"/>
      <c r="WBW559" s="31"/>
      <c r="WBX559" s="31"/>
      <c r="WBY559" s="31"/>
      <c r="WBZ559" s="31"/>
      <c r="WCA559" s="31"/>
      <c r="WCB559" s="31"/>
      <c r="WCC559" s="31"/>
      <c r="WCD559" s="31"/>
      <c r="WCE559" s="31"/>
      <c r="WCF559" s="31"/>
      <c r="WCG559" s="31"/>
      <c r="WCH559" s="31"/>
      <c r="WCI559" s="31"/>
      <c r="WCJ559" s="31"/>
      <c r="WCK559" s="31"/>
      <c r="WCL559" s="31"/>
      <c r="WCM559" s="31"/>
      <c r="WCN559" s="31"/>
      <c r="WCO559" s="31"/>
      <c r="WCP559" s="31"/>
      <c r="WCQ559" s="31"/>
      <c r="WCR559" s="31"/>
      <c r="WCS559" s="31"/>
      <c r="WCT559" s="31"/>
      <c r="WCU559" s="31"/>
      <c r="WCV559" s="31"/>
      <c r="WCW559" s="31"/>
      <c r="WCX559" s="31"/>
      <c r="WCY559" s="31"/>
      <c r="WCZ559" s="31"/>
      <c r="WDA559" s="31"/>
      <c r="WDB559" s="31"/>
      <c r="WDC559" s="31"/>
      <c r="WDD559" s="31"/>
      <c r="WDE559" s="31"/>
      <c r="WDF559" s="31"/>
      <c r="WDG559" s="31"/>
      <c r="WDH559" s="31"/>
      <c r="WDI559" s="31"/>
      <c r="WDJ559" s="31"/>
      <c r="WDK559" s="31"/>
      <c r="WDL559" s="31"/>
      <c r="WDM559" s="31"/>
      <c r="WDN559" s="31"/>
      <c r="WDO559" s="31"/>
      <c r="WDP559" s="31"/>
      <c r="WDQ559" s="31"/>
      <c r="WDR559" s="31"/>
      <c r="WDS559" s="31"/>
      <c r="WDT559" s="31"/>
      <c r="WDU559" s="31"/>
      <c r="WDV559" s="31"/>
      <c r="WDW559" s="31"/>
      <c r="WDX559" s="31"/>
      <c r="WDY559" s="31"/>
      <c r="WDZ559" s="31"/>
      <c r="WEA559" s="31"/>
      <c r="WEB559" s="31"/>
      <c r="WEC559" s="31"/>
      <c r="WED559" s="31"/>
      <c r="WEE559" s="31"/>
      <c r="WEF559" s="31"/>
      <c r="WEG559" s="31"/>
      <c r="WEH559" s="31"/>
      <c r="WEI559" s="31"/>
      <c r="WEJ559" s="31"/>
      <c r="WEK559" s="31"/>
      <c r="WEL559" s="31"/>
      <c r="WEM559" s="31"/>
      <c r="WEN559" s="31"/>
      <c r="WEO559" s="31"/>
      <c r="WEP559" s="31"/>
      <c r="WEQ559" s="31"/>
      <c r="WER559" s="31"/>
      <c r="WES559" s="31"/>
      <c r="WET559" s="31"/>
      <c r="WEU559" s="31"/>
      <c r="WEV559" s="31"/>
      <c r="WEW559" s="31"/>
      <c r="WEX559" s="31"/>
      <c r="WEY559" s="31"/>
      <c r="WEZ559" s="31"/>
      <c r="WFA559" s="31"/>
      <c r="WFB559" s="31"/>
      <c r="WFC559" s="31"/>
      <c r="WFD559" s="31"/>
      <c r="WFE559" s="31"/>
      <c r="WFF559" s="31"/>
      <c r="WFG559" s="31"/>
      <c r="WFH559" s="31"/>
      <c r="WFI559" s="31"/>
      <c r="WFJ559" s="31"/>
      <c r="WFK559" s="31"/>
      <c r="WFL559" s="31"/>
      <c r="WFM559" s="31"/>
      <c r="WFN559" s="31"/>
      <c r="WFO559" s="31"/>
      <c r="WFP559" s="31"/>
      <c r="WFQ559" s="31"/>
      <c r="WFR559" s="31"/>
      <c r="WFS559" s="31"/>
      <c r="WFT559" s="31"/>
      <c r="WFU559" s="31"/>
      <c r="WFV559" s="31"/>
      <c r="WFW559" s="31"/>
      <c r="WFX559" s="31"/>
      <c r="WFY559" s="31"/>
      <c r="WFZ559" s="31"/>
      <c r="WGA559" s="31"/>
      <c r="WGB559" s="31"/>
      <c r="WGC559" s="31"/>
      <c r="WGD559" s="31"/>
      <c r="WGE559" s="31"/>
      <c r="WGF559" s="31"/>
      <c r="WGG559" s="31"/>
      <c r="WGH559" s="31"/>
      <c r="WGI559" s="31"/>
      <c r="WGJ559" s="31"/>
      <c r="WGK559" s="31"/>
      <c r="WGL559" s="31"/>
      <c r="WGM559" s="31"/>
      <c r="WGN559" s="31"/>
      <c r="WGO559" s="31"/>
      <c r="WGP559" s="31"/>
      <c r="WGQ559" s="31"/>
      <c r="WGR559" s="31"/>
      <c r="WGS559" s="31"/>
      <c r="WGT559" s="31"/>
      <c r="WGU559" s="31"/>
      <c r="WGV559" s="31"/>
      <c r="WGW559" s="31"/>
      <c r="WGX559" s="31"/>
      <c r="WGY559" s="31"/>
      <c r="WGZ559" s="31"/>
      <c r="WHA559" s="31"/>
      <c r="WHB559" s="31"/>
      <c r="WHC559" s="31"/>
      <c r="WHD559" s="31"/>
      <c r="WHE559" s="31"/>
      <c r="WHF559" s="31"/>
      <c r="WHG559" s="31"/>
      <c r="WHH559" s="31"/>
      <c r="WHI559" s="31"/>
      <c r="WHJ559" s="31"/>
      <c r="WHK559" s="31"/>
      <c r="WHL559" s="31"/>
      <c r="WHM559" s="31"/>
      <c r="WHN559" s="31"/>
      <c r="WHO559" s="31"/>
      <c r="WHP559" s="31"/>
      <c r="WHQ559" s="31"/>
      <c r="WHR559" s="31"/>
      <c r="WHS559" s="31"/>
      <c r="WHT559" s="31"/>
      <c r="WHU559" s="31"/>
      <c r="WHV559" s="31"/>
      <c r="WHW559" s="31"/>
      <c r="WHX559" s="31"/>
      <c r="WHY559" s="31"/>
      <c r="WHZ559" s="31"/>
      <c r="WIA559" s="31"/>
      <c r="WIB559" s="31"/>
      <c r="WIC559" s="31"/>
      <c r="WID559" s="31"/>
      <c r="WIE559" s="31"/>
      <c r="WIF559" s="31"/>
      <c r="WIG559" s="31"/>
      <c r="WIH559" s="31"/>
      <c r="WII559" s="31"/>
      <c r="WIJ559" s="31"/>
      <c r="WIK559" s="31"/>
      <c r="WIL559" s="31"/>
      <c r="WIM559" s="31"/>
      <c r="WIN559" s="31"/>
      <c r="WIO559" s="31"/>
      <c r="WIP559" s="31"/>
      <c r="WIQ559" s="31"/>
      <c r="WIR559" s="31"/>
      <c r="WIS559" s="31"/>
      <c r="WIT559" s="31"/>
      <c r="WIU559" s="31"/>
      <c r="WIV559" s="31"/>
      <c r="WIW559" s="31"/>
      <c r="WIX559" s="31"/>
      <c r="WIY559" s="31"/>
      <c r="WIZ559" s="31"/>
      <c r="WJA559" s="31"/>
      <c r="WJB559" s="31"/>
      <c r="WJC559" s="31"/>
      <c r="WJD559" s="31"/>
      <c r="WJE559" s="31"/>
      <c r="WJF559" s="31"/>
      <c r="WJG559" s="31"/>
      <c r="WJH559" s="31"/>
      <c r="WJI559" s="31"/>
      <c r="WJJ559" s="31"/>
      <c r="WJK559" s="31"/>
      <c r="WJL559" s="31"/>
      <c r="WJM559" s="31"/>
      <c r="WJN559" s="31"/>
      <c r="WJO559" s="31"/>
      <c r="WJP559" s="31"/>
      <c r="WJQ559" s="31"/>
      <c r="WJR559" s="31"/>
      <c r="WJS559" s="31"/>
      <c r="WJT559" s="31"/>
      <c r="WJU559" s="31"/>
      <c r="WJV559" s="31"/>
      <c r="WJW559" s="31"/>
      <c r="WJX559" s="31"/>
      <c r="WJY559" s="31"/>
      <c r="WJZ559" s="31"/>
      <c r="WKA559" s="31"/>
      <c r="WKB559" s="31"/>
      <c r="WKC559" s="31"/>
      <c r="WKD559" s="31"/>
      <c r="WKE559" s="31"/>
      <c r="WKF559" s="31"/>
      <c r="WKG559" s="31"/>
      <c r="WKH559" s="31"/>
      <c r="WKI559" s="31"/>
      <c r="WKJ559" s="31"/>
      <c r="WKK559" s="31"/>
      <c r="WKL559" s="31"/>
      <c r="WKM559" s="31"/>
      <c r="WKN559" s="31"/>
      <c r="WKO559" s="31"/>
      <c r="WKP559" s="31"/>
      <c r="WKQ559" s="31"/>
      <c r="WKR559" s="31"/>
      <c r="WKS559" s="31"/>
      <c r="WKT559" s="31"/>
      <c r="WKU559" s="31"/>
      <c r="WKV559" s="31"/>
      <c r="WKW559" s="31"/>
      <c r="WKX559" s="31"/>
      <c r="WKY559" s="31"/>
      <c r="WKZ559" s="31"/>
      <c r="WLA559" s="31"/>
      <c r="WLB559" s="31"/>
      <c r="WLC559" s="31"/>
      <c r="WLD559" s="31"/>
      <c r="WLE559" s="31"/>
      <c r="WLF559" s="31"/>
      <c r="WLG559" s="31"/>
      <c r="WLH559" s="31"/>
      <c r="WLI559" s="31"/>
      <c r="WLJ559" s="31"/>
      <c r="WLK559" s="31"/>
      <c r="WLL559" s="31"/>
      <c r="WLM559" s="31"/>
      <c r="WLN559" s="31"/>
      <c r="WLO559" s="31"/>
      <c r="WLP559" s="31"/>
      <c r="WLQ559" s="31"/>
      <c r="WLR559" s="31"/>
      <c r="WLS559" s="31"/>
      <c r="WLT559" s="31"/>
      <c r="WLU559" s="31"/>
      <c r="WLV559" s="31"/>
      <c r="WLW559" s="31"/>
      <c r="WLX559" s="31"/>
      <c r="WLY559" s="31"/>
      <c r="WLZ559" s="31"/>
      <c r="WMA559" s="31"/>
      <c r="WMB559" s="31"/>
      <c r="WMC559" s="31"/>
      <c r="WMD559" s="31"/>
      <c r="WME559" s="31"/>
      <c r="WMF559" s="31"/>
      <c r="WMG559" s="31"/>
      <c r="WMH559" s="31"/>
      <c r="WMI559" s="31"/>
      <c r="WMJ559" s="31"/>
      <c r="WMK559" s="31"/>
      <c r="WML559" s="31"/>
      <c r="WMM559" s="31"/>
      <c r="WMN559" s="31"/>
      <c r="WMO559" s="31"/>
      <c r="WMP559" s="31"/>
      <c r="WMQ559" s="31"/>
      <c r="WMR559" s="31"/>
      <c r="WMS559" s="31"/>
      <c r="WMT559" s="31"/>
      <c r="WMU559" s="31"/>
      <c r="WMV559" s="31"/>
      <c r="WMW559" s="31"/>
      <c r="WMX559" s="31"/>
      <c r="WMY559" s="31"/>
      <c r="WMZ559" s="31"/>
      <c r="WNA559" s="31"/>
      <c r="WNB559" s="31"/>
      <c r="WNC559" s="31"/>
      <c r="WND559" s="31"/>
      <c r="WNE559" s="31"/>
      <c r="WNF559" s="31"/>
      <c r="WNG559" s="31"/>
      <c r="WNH559" s="31"/>
      <c r="WNI559" s="31"/>
      <c r="WNJ559" s="31"/>
      <c r="WNK559" s="31"/>
      <c r="WNL559" s="31"/>
      <c r="WNM559" s="31"/>
      <c r="WNN559" s="31"/>
      <c r="WNO559" s="31"/>
      <c r="WNP559" s="31"/>
      <c r="WNQ559" s="31"/>
      <c r="WNR559" s="31"/>
      <c r="WNS559" s="31"/>
      <c r="WNT559" s="31"/>
      <c r="WNU559" s="31"/>
      <c r="WNV559" s="31"/>
      <c r="WNW559" s="31"/>
      <c r="WNX559" s="31"/>
      <c r="WNY559" s="31"/>
      <c r="WNZ559" s="31"/>
      <c r="WOA559" s="31"/>
      <c r="WOB559" s="31"/>
      <c r="WOC559" s="31"/>
      <c r="WOD559" s="31"/>
      <c r="WOE559" s="31"/>
      <c r="WOF559" s="31"/>
      <c r="WOG559" s="31"/>
      <c r="WOH559" s="31"/>
      <c r="WOI559" s="31"/>
      <c r="WOJ559" s="31"/>
      <c r="WOK559" s="31"/>
      <c r="WOL559" s="31"/>
      <c r="WOM559" s="31"/>
      <c r="WON559" s="31"/>
      <c r="WOO559" s="31"/>
      <c r="WOP559" s="31"/>
      <c r="WOQ559" s="31"/>
      <c r="WOR559" s="31"/>
      <c r="WOS559" s="31"/>
      <c r="WOT559" s="31"/>
      <c r="WOU559" s="31"/>
      <c r="WOV559" s="31"/>
      <c r="WOW559" s="31"/>
      <c r="WOX559" s="31"/>
      <c r="WOY559" s="31"/>
      <c r="WOZ559" s="31"/>
      <c r="WPA559" s="31"/>
      <c r="WPB559" s="31"/>
      <c r="WPC559" s="31"/>
      <c r="WPD559" s="31"/>
      <c r="WPE559" s="31"/>
      <c r="WPF559" s="31"/>
      <c r="WPG559" s="31"/>
      <c r="WPH559" s="31"/>
      <c r="WPI559" s="31"/>
      <c r="WPJ559" s="31"/>
      <c r="WPK559" s="31"/>
      <c r="WPL559" s="31"/>
      <c r="WPM559" s="31"/>
      <c r="WPN559" s="31"/>
      <c r="WPO559" s="31"/>
      <c r="WPP559" s="31"/>
      <c r="WPQ559" s="31"/>
      <c r="WPR559" s="31"/>
      <c r="WPS559" s="31"/>
      <c r="WPT559" s="31"/>
      <c r="WPU559" s="31"/>
      <c r="WPV559" s="31"/>
      <c r="WPW559" s="31"/>
      <c r="WPX559" s="31"/>
      <c r="WPY559" s="31"/>
      <c r="WPZ559" s="31"/>
      <c r="WQA559" s="31"/>
      <c r="WQB559" s="31"/>
      <c r="WQC559" s="31"/>
      <c r="WQD559" s="31"/>
      <c r="WQE559" s="31"/>
      <c r="WQF559" s="31"/>
      <c r="WQG559" s="31"/>
      <c r="WQH559" s="31"/>
      <c r="WQI559" s="31"/>
      <c r="WQJ559" s="31"/>
      <c r="WQK559" s="31"/>
      <c r="WQL559" s="31"/>
      <c r="WQM559" s="31"/>
      <c r="WQN559" s="31"/>
      <c r="WQO559" s="31"/>
      <c r="WQP559" s="31"/>
      <c r="WQQ559" s="31"/>
      <c r="WQR559" s="31"/>
      <c r="WQS559" s="31"/>
      <c r="WQT559" s="31"/>
      <c r="WQU559" s="31"/>
      <c r="WQV559" s="31"/>
      <c r="WQW559" s="31"/>
      <c r="WQX559" s="31"/>
      <c r="WQY559" s="31"/>
      <c r="WQZ559" s="31"/>
      <c r="WRA559" s="31"/>
      <c r="WRB559" s="31"/>
      <c r="WRC559" s="31"/>
      <c r="WRD559" s="31"/>
      <c r="WRE559" s="31"/>
      <c r="WRF559" s="31"/>
      <c r="WRG559" s="31"/>
      <c r="WRH559" s="31"/>
      <c r="WRI559" s="31"/>
      <c r="WRJ559" s="31"/>
      <c r="WRK559" s="31"/>
      <c r="WRL559" s="31"/>
      <c r="WRM559" s="31"/>
      <c r="WRN559" s="31"/>
      <c r="WRO559" s="31"/>
      <c r="WRP559" s="31"/>
      <c r="WRQ559" s="31"/>
      <c r="WRR559" s="31"/>
      <c r="WRS559" s="31"/>
      <c r="WRT559" s="31"/>
      <c r="WRU559" s="31"/>
      <c r="WRV559" s="31"/>
      <c r="WRW559" s="31"/>
      <c r="WRX559" s="31"/>
      <c r="WRY559" s="31"/>
      <c r="WRZ559" s="31"/>
      <c r="WSA559" s="31"/>
      <c r="WSB559" s="31"/>
      <c r="WSC559" s="31"/>
      <c r="WSD559" s="31"/>
      <c r="WSE559" s="31"/>
      <c r="WSF559" s="31"/>
      <c r="WSG559" s="31"/>
      <c r="WSH559" s="31"/>
      <c r="WSI559" s="31"/>
      <c r="WSJ559" s="31"/>
      <c r="WSK559" s="31"/>
      <c r="WSL559" s="31"/>
      <c r="WSM559" s="31"/>
      <c r="WSN559" s="31"/>
      <c r="WSO559" s="31"/>
      <c r="WSP559" s="31"/>
      <c r="WSQ559" s="31"/>
      <c r="WSR559" s="31"/>
      <c r="WSS559" s="31"/>
      <c r="WST559" s="31"/>
      <c r="WSU559" s="31"/>
      <c r="WSV559" s="31"/>
      <c r="WSW559" s="31"/>
      <c r="WSX559" s="31"/>
      <c r="WSY559" s="31"/>
      <c r="WSZ559" s="31"/>
      <c r="WTA559" s="31"/>
      <c r="WTB559" s="31"/>
      <c r="WTC559" s="31"/>
      <c r="WTD559" s="31"/>
      <c r="WTE559" s="31"/>
      <c r="WTF559" s="31"/>
      <c r="WTG559" s="31"/>
      <c r="WTH559" s="31"/>
      <c r="WTI559" s="31"/>
      <c r="WTJ559" s="31"/>
      <c r="WTK559" s="31"/>
      <c r="WTL559" s="31"/>
      <c r="WTM559" s="31"/>
      <c r="WTN559" s="31"/>
      <c r="WTO559" s="31"/>
      <c r="WTP559" s="31"/>
      <c r="WTQ559" s="31"/>
      <c r="WTR559" s="31"/>
      <c r="WTS559" s="31"/>
      <c r="WTT559" s="31"/>
      <c r="WTU559" s="31"/>
      <c r="WTV559" s="31"/>
      <c r="WTW559" s="31"/>
      <c r="WTX559" s="31"/>
      <c r="WTY559" s="31"/>
      <c r="WTZ559" s="31"/>
      <c r="WUA559" s="31"/>
      <c r="WUB559" s="31"/>
      <c r="WUC559" s="31"/>
      <c r="WUD559" s="31"/>
      <c r="WUE559" s="31"/>
      <c r="WUF559" s="31"/>
      <c r="WUG559" s="31"/>
      <c r="WUH559" s="31"/>
      <c r="WUI559" s="31"/>
      <c r="WUJ559" s="31"/>
      <c r="WUK559" s="31"/>
      <c r="WUL559" s="31"/>
      <c r="WUM559" s="31"/>
      <c r="WUN559" s="31"/>
      <c r="WUO559" s="31"/>
      <c r="WUP559" s="31"/>
      <c r="WUQ559" s="31"/>
      <c r="WUR559" s="31"/>
      <c r="WUS559" s="31"/>
      <c r="WUT559" s="31"/>
      <c r="WUU559" s="31"/>
      <c r="WUV559" s="31"/>
      <c r="WUW559" s="31"/>
      <c r="WUX559" s="31"/>
      <c r="WUY559" s="31"/>
      <c r="WUZ559" s="31"/>
      <c r="WVA559" s="31"/>
      <c r="WVB559" s="31"/>
      <c r="WVC559" s="31"/>
      <c r="WVD559" s="31"/>
      <c r="WVE559" s="31"/>
      <c r="WVF559" s="31"/>
      <c r="WVG559" s="31"/>
      <c r="WVH559" s="31"/>
      <c r="WVI559" s="31"/>
      <c r="WVJ559" s="31"/>
      <c r="WVK559" s="31"/>
      <c r="WVL559" s="31"/>
      <c r="WVM559" s="31"/>
      <c r="WVN559" s="31"/>
      <c r="WVO559" s="31"/>
      <c r="WVP559" s="31"/>
      <c r="WVQ559" s="31"/>
      <c r="WVR559" s="31"/>
      <c r="WVS559" s="31"/>
      <c r="WVT559" s="31"/>
      <c r="WVU559" s="31"/>
      <c r="WVV559" s="31"/>
      <c r="WVW559" s="31"/>
      <c r="WVX559" s="31"/>
      <c r="WVY559" s="31"/>
      <c r="WVZ559" s="31"/>
      <c r="WWA559" s="31"/>
      <c r="WWB559" s="31"/>
      <c r="WWC559" s="31"/>
      <c r="WWD559" s="31"/>
      <c r="WWE559" s="31"/>
      <c r="WWF559" s="31"/>
      <c r="WWG559" s="31"/>
      <c r="WWH559" s="31"/>
      <c r="WWI559" s="31"/>
      <c r="WWJ559" s="31"/>
      <c r="WWK559" s="31"/>
      <c r="WWL559" s="31"/>
      <c r="WWM559" s="31"/>
      <c r="WWN559" s="31"/>
      <c r="WWO559" s="31"/>
      <c r="WWP559" s="31"/>
      <c r="WWQ559" s="31"/>
      <c r="WWR559" s="31"/>
      <c r="WWS559" s="31"/>
      <c r="WWT559" s="31"/>
      <c r="WWU559" s="31"/>
      <c r="WWV559" s="31"/>
      <c r="WWW559" s="31"/>
      <c r="WWX559" s="31"/>
      <c r="WWY559" s="31"/>
      <c r="WWZ559" s="31"/>
      <c r="WXA559" s="31"/>
      <c r="WXB559" s="31"/>
      <c r="WXC559" s="31"/>
      <c r="WXD559" s="31"/>
      <c r="WXE559" s="31"/>
      <c r="WXF559" s="31"/>
      <c r="WXG559" s="31"/>
      <c r="WXH559" s="31"/>
      <c r="WXI559" s="31"/>
      <c r="WXJ559" s="31"/>
      <c r="WXK559" s="31"/>
      <c r="WXL559" s="31"/>
      <c r="WXM559" s="31"/>
      <c r="WXN559" s="31"/>
      <c r="WXO559" s="31"/>
      <c r="WXP559" s="31"/>
      <c r="WXQ559" s="31"/>
      <c r="WXR559" s="31"/>
      <c r="WXS559" s="31"/>
      <c r="WXT559" s="31"/>
      <c r="WXU559" s="31"/>
      <c r="WXV559" s="31"/>
      <c r="WXW559" s="31"/>
      <c r="WXX559" s="31"/>
      <c r="WXY559" s="31"/>
      <c r="WXZ559" s="31"/>
      <c r="WYA559" s="31"/>
      <c r="WYB559" s="31"/>
      <c r="WYC559" s="31"/>
      <c r="WYD559" s="31"/>
      <c r="WYE559" s="31"/>
      <c r="WYF559" s="31"/>
      <c r="WYG559" s="31"/>
      <c r="WYH559" s="31"/>
      <c r="WYI559" s="31"/>
      <c r="WYJ559" s="31"/>
      <c r="WYK559" s="31"/>
      <c r="WYL559" s="31"/>
      <c r="WYM559" s="31"/>
      <c r="WYN559" s="31"/>
      <c r="WYO559" s="31"/>
      <c r="WYP559" s="31"/>
      <c r="WYQ559" s="31"/>
      <c r="WYR559" s="31"/>
      <c r="WYS559" s="31"/>
      <c r="WYT559" s="31"/>
      <c r="WYU559" s="31"/>
      <c r="WYV559" s="31"/>
      <c r="WYW559" s="31"/>
      <c r="WYX559" s="31"/>
      <c r="WYY559" s="31"/>
      <c r="WYZ559" s="31"/>
      <c r="WZA559" s="31"/>
      <c r="WZB559" s="31"/>
      <c r="WZC559" s="31"/>
      <c r="WZD559" s="31"/>
      <c r="WZE559" s="31"/>
      <c r="WZF559" s="31"/>
      <c r="WZG559" s="31"/>
      <c r="WZH559" s="31"/>
      <c r="WZI559" s="31"/>
      <c r="WZJ559" s="31"/>
      <c r="WZK559" s="31"/>
      <c r="WZL559" s="31"/>
      <c r="WZM559" s="31"/>
      <c r="WZN559" s="31"/>
      <c r="WZO559" s="31"/>
      <c r="WZP559" s="31"/>
      <c r="WZQ559" s="31"/>
      <c r="WZR559" s="31"/>
      <c r="WZS559" s="31"/>
      <c r="WZT559" s="31"/>
      <c r="WZU559" s="31"/>
      <c r="WZV559" s="31"/>
      <c r="WZW559" s="31"/>
      <c r="WZX559" s="31"/>
      <c r="WZY559" s="31"/>
      <c r="WZZ559" s="31"/>
      <c r="XAA559" s="31"/>
      <c r="XAB559" s="31"/>
      <c r="XAC559" s="31"/>
      <c r="XAD559" s="31"/>
      <c r="XAE559" s="31"/>
      <c r="XAF559" s="31"/>
      <c r="XAG559" s="31"/>
      <c r="XAH559" s="31"/>
      <c r="XAI559" s="31"/>
      <c r="XAJ559" s="31"/>
      <c r="XAK559" s="31"/>
      <c r="XAL559" s="31"/>
      <c r="XAM559" s="31"/>
      <c r="XAN559" s="31"/>
      <c r="XAO559" s="31"/>
      <c r="XAP559" s="31"/>
      <c r="XAQ559" s="31"/>
      <c r="XAR559" s="31"/>
      <c r="XAS559" s="31"/>
      <c r="XAT559" s="31"/>
      <c r="XAU559" s="31"/>
      <c r="XAV559" s="31"/>
      <c r="XAW559" s="31"/>
      <c r="XAX559" s="31"/>
      <c r="XAY559" s="31"/>
      <c r="XAZ559" s="31"/>
      <c r="XBA559" s="31"/>
      <c r="XBB559" s="31"/>
      <c r="XBC559" s="31"/>
      <c r="XBD559" s="31"/>
      <c r="XBE559" s="31"/>
      <c r="XBF559" s="31"/>
      <c r="XBG559" s="31"/>
      <c r="XBH559" s="31"/>
      <c r="XBI559" s="31"/>
      <c r="XBJ559" s="31"/>
      <c r="XBK559" s="31"/>
      <c r="XBL559" s="31"/>
      <c r="XBM559" s="31"/>
      <c r="XBN559" s="31"/>
      <c r="XBO559" s="31"/>
      <c r="XBP559" s="31"/>
      <c r="XBQ559" s="31"/>
      <c r="XBR559" s="31"/>
      <c r="XBS559" s="31"/>
      <c r="XBT559" s="31"/>
      <c r="XBU559" s="31"/>
      <c r="XBV559" s="31"/>
      <c r="XBW559" s="31"/>
      <c r="XBX559" s="31"/>
      <c r="XBY559" s="31"/>
      <c r="XBZ559" s="31"/>
      <c r="XCA559" s="31"/>
      <c r="XCB559" s="31"/>
      <c r="XCC559" s="31"/>
      <c r="XCD559" s="31"/>
      <c r="XCE559" s="31"/>
      <c r="XCF559" s="31"/>
      <c r="XCG559" s="31"/>
      <c r="XCH559" s="31"/>
      <c r="XCI559" s="31"/>
      <c r="XCJ559" s="31"/>
      <c r="XCK559" s="31"/>
      <c r="XCL559" s="31"/>
      <c r="XCM559" s="31"/>
      <c r="XCN559" s="31"/>
      <c r="XCO559" s="31"/>
      <c r="XCP559" s="31"/>
      <c r="XCQ559" s="31"/>
      <c r="XCR559" s="31"/>
      <c r="XCS559" s="31"/>
      <c r="XCT559" s="31"/>
      <c r="XCU559" s="31"/>
      <c r="XCV559" s="31"/>
      <c r="XCW559" s="31"/>
      <c r="XCX559" s="31"/>
      <c r="XCY559" s="31"/>
      <c r="XCZ559" s="31"/>
      <c r="XDA559" s="31"/>
      <c r="XDB559" s="31"/>
      <c r="XDC559" s="31"/>
      <c r="XDD559" s="31"/>
      <c r="XDE559" s="31"/>
      <c r="XDF559" s="31"/>
      <c r="XDG559" s="31"/>
      <c r="XDH559" s="31"/>
      <c r="XDI559" s="31"/>
      <c r="XDJ559" s="31"/>
    </row>
    <row r="560" spans="1:16338" s="31" customFormat="1" ht="15" customHeight="1">
      <c r="A560" s="42" t="s">
        <v>6</v>
      </c>
      <c r="B560" s="14">
        <v>60</v>
      </c>
      <c r="C560" s="36" t="s">
        <v>226</v>
      </c>
      <c r="D560" s="72">
        <f t="shared" ref="D560:G560" si="207">SUM(D559:D559)</f>
        <v>49999</v>
      </c>
      <c r="E560" s="72">
        <f t="shared" si="207"/>
        <v>20000</v>
      </c>
      <c r="F560" s="72">
        <f t="shared" ref="F560" si="208">SUM(F559:F559)</f>
        <v>20000</v>
      </c>
      <c r="G560" s="73">
        <f t="shared" si="207"/>
        <v>0</v>
      </c>
    </row>
    <row r="561" spans="1:7" s="31" customFormat="1">
      <c r="A561" s="42"/>
      <c r="B561" s="14"/>
      <c r="C561" s="36"/>
      <c r="D561" s="70"/>
      <c r="E561" s="70"/>
      <c r="F561" s="70"/>
      <c r="G561" s="70"/>
    </row>
    <row r="562" spans="1:7" s="31" customFormat="1" ht="27.95" customHeight="1">
      <c r="A562" s="42"/>
      <c r="B562" s="14">
        <v>62</v>
      </c>
      <c r="C562" s="36" t="s">
        <v>228</v>
      </c>
      <c r="D562" s="45"/>
      <c r="E562" s="45"/>
      <c r="F562" s="45"/>
      <c r="G562" s="66"/>
    </row>
    <row r="563" spans="1:7" s="31" customFormat="1">
      <c r="A563" s="42"/>
      <c r="B563" s="14" t="s">
        <v>227</v>
      </c>
      <c r="C563" s="37" t="s">
        <v>181</v>
      </c>
      <c r="D563" s="72">
        <v>9957</v>
      </c>
      <c r="E563" s="73">
        <v>0</v>
      </c>
      <c r="F563" s="73">
        <v>0</v>
      </c>
      <c r="G563" s="73">
        <v>0</v>
      </c>
    </row>
    <row r="564" spans="1:7" s="31" customFormat="1" ht="27.95" customHeight="1">
      <c r="A564" s="42" t="s">
        <v>6</v>
      </c>
      <c r="B564" s="14">
        <v>62</v>
      </c>
      <c r="C564" s="36" t="s">
        <v>228</v>
      </c>
      <c r="D564" s="72">
        <f t="shared" ref="D564:G564" si="209">SUM(D563:D563)</f>
        <v>9957</v>
      </c>
      <c r="E564" s="73">
        <f t="shared" si="209"/>
        <v>0</v>
      </c>
      <c r="F564" s="73">
        <f t="shared" ref="F564" si="210">SUM(F563:F563)</f>
        <v>0</v>
      </c>
      <c r="G564" s="73">
        <f t="shared" si="209"/>
        <v>0</v>
      </c>
    </row>
    <row r="565" spans="1:7" s="31" customFormat="1">
      <c r="A565" s="42"/>
      <c r="B565" s="14"/>
      <c r="C565" s="36"/>
      <c r="D565" s="70"/>
      <c r="E565" s="70"/>
      <c r="F565" s="70"/>
      <c r="G565" s="70"/>
    </row>
    <row r="566" spans="1:7" s="31" customFormat="1" ht="27.95" customHeight="1">
      <c r="A566" s="42"/>
      <c r="B566" s="14">
        <v>63</v>
      </c>
      <c r="C566" s="36" t="s">
        <v>229</v>
      </c>
      <c r="D566" s="45"/>
      <c r="E566" s="45"/>
      <c r="F566" s="45"/>
      <c r="G566" s="66"/>
    </row>
    <row r="567" spans="1:7" s="31" customFormat="1">
      <c r="A567" s="42"/>
      <c r="B567" s="14" t="s">
        <v>230</v>
      </c>
      <c r="C567" s="37" t="s">
        <v>181</v>
      </c>
      <c r="D567" s="72">
        <v>4999</v>
      </c>
      <c r="E567" s="73">
        <v>0</v>
      </c>
      <c r="F567" s="73">
        <v>0</v>
      </c>
      <c r="G567" s="73">
        <v>0</v>
      </c>
    </row>
    <row r="568" spans="1:7" ht="27.95" customHeight="1">
      <c r="A568" s="42" t="s">
        <v>6</v>
      </c>
      <c r="B568" s="14">
        <v>63</v>
      </c>
      <c r="C568" s="36" t="s">
        <v>229</v>
      </c>
      <c r="D568" s="72">
        <f t="shared" ref="D568:G568" si="211">SUM(D567:D567)</f>
        <v>4999</v>
      </c>
      <c r="E568" s="73">
        <f t="shared" si="211"/>
        <v>0</v>
      </c>
      <c r="F568" s="73">
        <f t="shared" ref="F568" si="212">SUM(F567:F567)</f>
        <v>0</v>
      </c>
      <c r="G568" s="73">
        <f t="shared" si="211"/>
        <v>0</v>
      </c>
    </row>
    <row r="569" spans="1:7">
      <c r="A569" s="42" t="s">
        <v>6</v>
      </c>
      <c r="B569" s="14">
        <v>48</v>
      </c>
      <c r="C569" s="36" t="s">
        <v>107</v>
      </c>
      <c r="D569" s="74">
        <f t="shared" ref="D569:E569" si="213">D560+D564+D568</f>
        <v>64955</v>
      </c>
      <c r="E569" s="74">
        <f t="shared" si="213"/>
        <v>20000</v>
      </c>
      <c r="F569" s="74">
        <f t="shared" ref="F569" si="214">F560+F564+F568</f>
        <v>20000</v>
      </c>
      <c r="G569" s="75">
        <f>G560+G564+G568</f>
        <v>0</v>
      </c>
    </row>
    <row r="570" spans="1:7" ht="15" customHeight="1">
      <c r="A570" s="35"/>
      <c r="B570" s="14"/>
      <c r="C570" s="36"/>
      <c r="D570" s="70"/>
      <c r="E570" s="34"/>
      <c r="F570" s="70"/>
      <c r="G570" s="34"/>
    </row>
    <row r="571" spans="1:7">
      <c r="A571" s="42"/>
      <c r="B571" s="14">
        <v>50</v>
      </c>
      <c r="C571" s="36" t="s">
        <v>144</v>
      </c>
      <c r="D571" s="66"/>
      <c r="E571" s="66"/>
      <c r="F571" s="45"/>
      <c r="G571" s="66"/>
    </row>
    <row r="572" spans="1:7" ht="27.95" customHeight="1">
      <c r="A572" s="42"/>
      <c r="B572" s="14">
        <v>50</v>
      </c>
      <c r="C572" s="36" t="s">
        <v>232</v>
      </c>
      <c r="D572" s="66"/>
      <c r="E572" s="66"/>
      <c r="F572" s="45"/>
      <c r="G572" s="66"/>
    </row>
    <row r="573" spans="1:7">
      <c r="A573" s="42"/>
      <c r="B573" s="14" t="s">
        <v>176</v>
      </c>
      <c r="C573" s="37" t="s">
        <v>154</v>
      </c>
      <c r="D573" s="72">
        <v>10000</v>
      </c>
      <c r="E573" s="72">
        <v>5000</v>
      </c>
      <c r="F573" s="72">
        <v>5000</v>
      </c>
      <c r="G573" s="72">
        <v>14300</v>
      </c>
    </row>
    <row r="574" spans="1:7" ht="27.95" customHeight="1">
      <c r="A574" s="42" t="s">
        <v>6</v>
      </c>
      <c r="B574" s="14">
        <v>50</v>
      </c>
      <c r="C574" s="36" t="s">
        <v>232</v>
      </c>
      <c r="D574" s="72">
        <f t="shared" ref="D574:G574" si="215">SUM(D573:D573)</f>
        <v>10000</v>
      </c>
      <c r="E574" s="72">
        <f t="shared" si="215"/>
        <v>5000</v>
      </c>
      <c r="F574" s="72">
        <f t="shared" ref="F574" si="216">SUM(F573:F573)</f>
        <v>5000</v>
      </c>
      <c r="G574" s="72">
        <f t="shared" si="215"/>
        <v>14300</v>
      </c>
    </row>
    <row r="575" spans="1:7">
      <c r="A575" s="42"/>
      <c r="B575" s="14"/>
      <c r="C575" s="36"/>
      <c r="D575" s="66"/>
      <c r="E575" s="66"/>
      <c r="F575" s="45"/>
      <c r="G575" s="66"/>
    </row>
    <row r="576" spans="1:7" ht="15" customHeight="1">
      <c r="A576" s="42"/>
      <c r="B576" s="14">
        <v>51</v>
      </c>
      <c r="C576" s="36" t="s">
        <v>249</v>
      </c>
      <c r="D576" s="66"/>
      <c r="E576" s="66"/>
      <c r="F576" s="45"/>
      <c r="G576" s="66"/>
    </row>
    <row r="577" spans="1:7" ht="15" customHeight="1">
      <c r="A577" s="42"/>
      <c r="B577" s="14" t="s">
        <v>252</v>
      </c>
      <c r="C577" s="37" t="s">
        <v>154</v>
      </c>
      <c r="D577" s="72">
        <v>50000</v>
      </c>
      <c r="E577" s="73">
        <v>0</v>
      </c>
      <c r="F577" s="73">
        <v>0</v>
      </c>
      <c r="G577" s="72">
        <v>70000</v>
      </c>
    </row>
    <row r="578" spans="1:7" ht="15" customHeight="1">
      <c r="A578" s="42" t="s">
        <v>6</v>
      </c>
      <c r="B578" s="14">
        <v>51</v>
      </c>
      <c r="C578" s="36" t="s">
        <v>249</v>
      </c>
      <c r="D578" s="72">
        <f t="shared" ref="D578:E578" si="217">SUM(D577:D577)</f>
        <v>50000</v>
      </c>
      <c r="E578" s="73">
        <f t="shared" si="217"/>
        <v>0</v>
      </c>
      <c r="F578" s="73">
        <f t="shared" ref="F578" si="218">SUM(F577:F577)</f>
        <v>0</v>
      </c>
      <c r="G578" s="72">
        <f>SUM(G577:G577)</f>
        <v>70000</v>
      </c>
    </row>
    <row r="579" spans="1:7" ht="15" customHeight="1">
      <c r="A579" s="48" t="s">
        <v>6</v>
      </c>
      <c r="B579" s="80">
        <v>50</v>
      </c>
      <c r="C579" s="39" t="s">
        <v>144</v>
      </c>
      <c r="D579" s="74">
        <f t="shared" ref="D579:G579" si="219">D574+D578</f>
        <v>60000</v>
      </c>
      <c r="E579" s="74">
        <f t="shared" si="219"/>
        <v>5000</v>
      </c>
      <c r="F579" s="74">
        <f t="shared" ref="F579" si="220">F574+F578</f>
        <v>5000</v>
      </c>
      <c r="G579" s="74">
        <f t="shared" si="219"/>
        <v>84300</v>
      </c>
    </row>
    <row r="580" spans="1:7" ht="15" customHeight="1">
      <c r="A580" s="35" t="s">
        <v>6</v>
      </c>
      <c r="B580" s="1">
        <v>60.051000000000002</v>
      </c>
      <c r="C580" s="46" t="s">
        <v>40</v>
      </c>
      <c r="D580" s="72">
        <f t="shared" ref="D580:G580" si="221">D543+D549+D555+D569+D579+D509</f>
        <v>753816</v>
      </c>
      <c r="E580" s="72">
        <f t="shared" si="221"/>
        <v>4243370</v>
      </c>
      <c r="F580" s="72">
        <f t="shared" si="221"/>
        <v>4243366</v>
      </c>
      <c r="G580" s="72">
        <f t="shared" si="221"/>
        <v>13443900</v>
      </c>
    </row>
    <row r="581" spans="1:7" ht="15" customHeight="1">
      <c r="A581" s="35" t="s">
        <v>6</v>
      </c>
      <c r="B581" s="14">
        <v>60</v>
      </c>
      <c r="C581" s="36" t="s">
        <v>41</v>
      </c>
      <c r="D581" s="72">
        <f t="shared" ref="D581:G581" si="222">D580</f>
        <v>753816</v>
      </c>
      <c r="E581" s="72">
        <f t="shared" si="222"/>
        <v>4243370</v>
      </c>
      <c r="F581" s="72">
        <f t="shared" ref="F581" si="223">F580</f>
        <v>4243366</v>
      </c>
      <c r="G581" s="72">
        <f t="shared" si="222"/>
        <v>13443900</v>
      </c>
    </row>
    <row r="582" spans="1:7" ht="15" customHeight="1">
      <c r="A582" s="35" t="s">
        <v>6</v>
      </c>
      <c r="B582" s="1">
        <v>4059</v>
      </c>
      <c r="C582" s="46" t="s">
        <v>4</v>
      </c>
      <c r="D582" s="72">
        <f t="shared" ref="D582:G582" si="224">D581+D449</f>
        <v>8340523</v>
      </c>
      <c r="E582" s="72">
        <f t="shared" si="224"/>
        <v>6869829</v>
      </c>
      <c r="F582" s="72">
        <f t="shared" si="224"/>
        <v>7019117</v>
      </c>
      <c r="G582" s="72">
        <f t="shared" si="224"/>
        <v>15696155</v>
      </c>
    </row>
    <row r="583" spans="1:7" ht="12" customHeight="1">
      <c r="A583" s="35"/>
      <c r="B583" s="1"/>
      <c r="C583" s="46"/>
      <c r="D583" s="70"/>
      <c r="E583" s="70"/>
      <c r="F583" s="70"/>
      <c r="G583" s="70"/>
    </row>
    <row r="584" spans="1:7" ht="14.25" customHeight="1">
      <c r="A584" s="35" t="s">
        <v>182</v>
      </c>
      <c r="B584" s="1">
        <v>4216</v>
      </c>
      <c r="C584" s="46" t="s">
        <v>183</v>
      </c>
      <c r="D584" s="70"/>
      <c r="E584" s="70"/>
      <c r="F584" s="70"/>
      <c r="G584" s="70"/>
    </row>
    <row r="585" spans="1:7" ht="15" customHeight="1">
      <c r="A585" s="35"/>
      <c r="B585" s="55" t="s">
        <v>184</v>
      </c>
      <c r="C585" s="36" t="s">
        <v>251</v>
      </c>
      <c r="D585" s="70"/>
      <c r="E585" s="70"/>
      <c r="F585" s="70"/>
      <c r="G585" s="70"/>
    </row>
    <row r="586" spans="1:7" ht="15" customHeight="1">
      <c r="A586" s="35"/>
      <c r="B586" s="90" t="s">
        <v>185</v>
      </c>
      <c r="C586" s="46" t="s">
        <v>186</v>
      </c>
      <c r="D586" s="70"/>
      <c r="E586" s="70"/>
      <c r="F586" s="70"/>
      <c r="G586" s="70"/>
    </row>
    <row r="587" spans="1:7" ht="15" customHeight="1">
      <c r="A587" s="35"/>
      <c r="B587" s="14">
        <v>45</v>
      </c>
      <c r="C587" s="36" t="s">
        <v>98</v>
      </c>
      <c r="D587" s="70"/>
      <c r="E587" s="70"/>
      <c r="F587" s="70"/>
      <c r="G587" s="70"/>
    </row>
    <row r="588" spans="1:7" ht="15" customHeight="1">
      <c r="A588" s="35"/>
      <c r="B588" s="14">
        <v>50</v>
      </c>
      <c r="C588" s="36" t="s">
        <v>187</v>
      </c>
      <c r="D588" s="70"/>
      <c r="E588" s="70"/>
      <c r="F588" s="70"/>
      <c r="G588" s="70"/>
    </row>
    <row r="589" spans="1:7" ht="15" customHeight="1">
      <c r="A589" s="35"/>
      <c r="B589" s="14" t="s">
        <v>148</v>
      </c>
      <c r="C589" s="36" t="s">
        <v>181</v>
      </c>
      <c r="D589" s="34">
        <v>0</v>
      </c>
      <c r="E589" s="70">
        <v>100000</v>
      </c>
      <c r="F589" s="70">
        <v>100000</v>
      </c>
      <c r="G589" s="70">
        <v>150000</v>
      </c>
    </row>
    <row r="590" spans="1:7" ht="15" customHeight="1">
      <c r="A590" s="35" t="s">
        <v>6</v>
      </c>
      <c r="B590" s="14">
        <v>50</v>
      </c>
      <c r="C590" s="36" t="s">
        <v>187</v>
      </c>
      <c r="D590" s="75">
        <f t="shared" ref="D590:G590" si="225">D589</f>
        <v>0</v>
      </c>
      <c r="E590" s="74">
        <f t="shared" si="225"/>
        <v>100000</v>
      </c>
      <c r="F590" s="74">
        <f t="shared" ref="F590" si="226">F589</f>
        <v>100000</v>
      </c>
      <c r="G590" s="74">
        <f t="shared" si="225"/>
        <v>150000</v>
      </c>
    </row>
    <row r="591" spans="1:7" ht="11.1" customHeight="1">
      <c r="A591" s="35"/>
      <c r="B591" s="14"/>
      <c r="C591" s="36"/>
      <c r="D591" s="70"/>
      <c r="E591" s="70"/>
      <c r="F591" s="70"/>
      <c r="G591" s="70"/>
    </row>
    <row r="592" spans="1:7">
      <c r="A592" s="35"/>
      <c r="B592" s="14">
        <v>52</v>
      </c>
      <c r="C592" s="36" t="s">
        <v>188</v>
      </c>
      <c r="D592" s="70"/>
      <c r="E592" s="70"/>
      <c r="F592" s="70"/>
      <c r="G592" s="70"/>
    </row>
    <row r="593" spans="1:7" s="31" customFormat="1">
      <c r="A593" s="35"/>
      <c r="B593" s="14" t="s">
        <v>189</v>
      </c>
      <c r="C593" s="36" t="s">
        <v>178</v>
      </c>
      <c r="D593" s="70">
        <v>16804</v>
      </c>
      <c r="E593" s="34">
        <v>0</v>
      </c>
      <c r="F593" s="34">
        <v>0</v>
      </c>
      <c r="G593" s="70">
        <v>15000</v>
      </c>
    </row>
    <row r="594" spans="1:7">
      <c r="A594" s="35" t="s">
        <v>6</v>
      </c>
      <c r="B594" s="14">
        <v>52</v>
      </c>
      <c r="C594" s="36" t="s">
        <v>188</v>
      </c>
      <c r="D594" s="74">
        <f t="shared" ref="D594:G594" si="227">SUM(D593:D593)</f>
        <v>16804</v>
      </c>
      <c r="E594" s="75">
        <f t="shared" si="227"/>
        <v>0</v>
      </c>
      <c r="F594" s="75">
        <f t="shared" ref="F594" si="228">SUM(F593:F593)</f>
        <v>0</v>
      </c>
      <c r="G594" s="74">
        <f t="shared" si="227"/>
        <v>15000</v>
      </c>
    </row>
    <row r="595" spans="1:7" ht="12" customHeight="1">
      <c r="A595" s="35"/>
      <c r="B595" s="1"/>
      <c r="C595" s="46"/>
      <c r="D595" s="70"/>
      <c r="E595" s="70"/>
      <c r="F595" s="70"/>
      <c r="G595" s="70"/>
    </row>
    <row r="596" spans="1:7">
      <c r="A596" s="35"/>
      <c r="B596" s="14">
        <v>53</v>
      </c>
      <c r="C596" s="36" t="s">
        <v>190</v>
      </c>
      <c r="D596" s="70"/>
      <c r="E596" s="70"/>
      <c r="F596" s="70"/>
      <c r="G596" s="70"/>
    </row>
    <row r="597" spans="1:7" ht="15" customHeight="1">
      <c r="A597" s="35"/>
      <c r="B597" s="14" t="s">
        <v>153</v>
      </c>
      <c r="C597" s="36" t="s">
        <v>181</v>
      </c>
      <c r="D597" s="70">
        <v>5055</v>
      </c>
      <c r="E597" s="70">
        <v>6000</v>
      </c>
      <c r="F597" s="70">
        <v>6000</v>
      </c>
      <c r="G597" s="70">
        <v>21000</v>
      </c>
    </row>
    <row r="598" spans="1:7" s="93" customFormat="1">
      <c r="A598" s="35" t="s">
        <v>6</v>
      </c>
      <c r="B598" s="14">
        <v>53</v>
      </c>
      <c r="C598" s="36" t="s">
        <v>190</v>
      </c>
      <c r="D598" s="74">
        <f t="shared" ref="D598:G598" si="229">SUM(D597:D597)</f>
        <v>5055</v>
      </c>
      <c r="E598" s="74">
        <f t="shared" si="229"/>
        <v>6000</v>
      </c>
      <c r="F598" s="74">
        <f t="shared" ref="F598" si="230">SUM(F597:F597)</f>
        <v>6000</v>
      </c>
      <c r="G598" s="74">
        <f t="shared" si="229"/>
        <v>21000</v>
      </c>
    </row>
    <row r="599" spans="1:7" ht="11.1" customHeight="1">
      <c r="A599" s="35"/>
      <c r="B599" s="1"/>
      <c r="C599" s="46"/>
      <c r="D599" s="70"/>
      <c r="E599" s="70"/>
      <c r="F599" s="70"/>
      <c r="G599" s="70"/>
    </row>
    <row r="600" spans="1:7" ht="25.5">
      <c r="A600" s="35"/>
      <c r="B600" s="14">
        <v>55</v>
      </c>
      <c r="C600" s="36" t="s">
        <v>191</v>
      </c>
      <c r="D600" s="70"/>
      <c r="E600" s="70"/>
      <c r="F600" s="70"/>
      <c r="G600" s="70"/>
    </row>
    <row r="601" spans="1:7" ht="15" customHeight="1">
      <c r="A601" s="35"/>
      <c r="B601" s="14" t="s">
        <v>192</v>
      </c>
      <c r="C601" s="36" t="s">
        <v>181</v>
      </c>
      <c r="D601" s="34">
        <v>0</v>
      </c>
      <c r="E601" s="70">
        <v>1474</v>
      </c>
      <c r="F601" s="70">
        <v>1474</v>
      </c>
      <c r="G601" s="70">
        <v>10000</v>
      </c>
    </row>
    <row r="602" spans="1:7" ht="25.5">
      <c r="A602" s="35" t="s">
        <v>6</v>
      </c>
      <c r="B602" s="14">
        <v>55</v>
      </c>
      <c r="C602" s="36" t="s">
        <v>191</v>
      </c>
      <c r="D602" s="75">
        <f t="shared" ref="D602:G602" si="231">SUM(D601:D601)</f>
        <v>0</v>
      </c>
      <c r="E602" s="74">
        <f t="shared" si="231"/>
        <v>1474</v>
      </c>
      <c r="F602" s="74">
        <f t="shared" ref="F602" si="232">SUM(F601:F601)</f>
        <v>1474</v>
      </c>
      <c r="G602" s="74">
        <f t="shared" si="231"/>
        <v>10000</v>
      </c>
    </row>
    <row r="603" spans="1:7" ht="11.1" customHeight="1">
      <c r="A603" s="35"/>
      <c r="B603" s="1"/>
      <c r="C603" s="46"/>
      <c r="D603" s="70"/>
      <c r="E603" s="70"/>
      <c r="F603" s="70"/>
      <c r="G603" s="70"/>
    </row>
    <row r="604" spans="1:7" ht="15" customHeight="1">
      <c r="A604" s="35"/>
      <c r="B604" s="14">
        <v>56</v>
      </c>
      <c r="C604" s="36" t="s">
        <v>193</v>
      </c>
      <c r="D604" s="70"/>
      <c r="E604" s="70"/>
      <c r="F604" s="70"/>
      <c r="G604" s="70"/>
    </row>
    <row r="605" spans="1:7" ht="15" customHeight="1">
      <c r="A605" s="35"/>
      <c r="B605" s="14" t="s">
        <v>194</v>
      </c>
      <c r="C605" s="36" t="s">
        <v>181</v>
      </c>
      <c r="D605" s="34">
        <v>0</v>
      </c>
      <c r="E605" s="70">
        <v>14278</v>
      </c>
      <c r="F605" s="70">
        <v>14278</v>
      </c>
      <c r="G605" s="70">
        <v>13663</v>
      </c>
    </row>
    <row r="606" spans="1:7" ht="15" customHeight="1">
      <c r="A606" s="35" t="s">
        <v>6</v>
      </c>
      <c r="B606" s="14">
        <v>56</v>
      </c>
      <c r="C606" s="36" t="s">
        <v>193</v>
      </c>
      <c r="D606" s="75">
        <f t="shared" ref="D606:G606" si="233">SUM(D605:D605)</f>
        <v>0</v>
      </c>
      <c r="E606" s="74">
        <f t="shared" si="233"/>
        <v>14278</v>
      </c>
      <c r="F606" s="74">
        <f t="shared" ref="F606" si="234">SUM(F605:F605)</f>
        <v>14278</v>
      </c>
      <c r="G606" s="74">
        <f t="shared" si="233"/>
        <v>13663</v>
      </c>
    </row>
    <row r="607" spans="1:7" ht="15" customHeight="1">
      <c r="A607" s="35"/>
      <c r="B607" s="1"/>
      <c r="C607" s="46"/>
      <c r="D607" s="70"/>
      <c r="E607" s="70"/>
      <c r="F607" s="70"/>
      <c r="G607" s="70"/>
    </row>
    <row r="608" spans="1:7" ht="15" customHeight="1">
      <c r="A608" s="35"/>
      <c r="B608" s="14">
        <v>57</v>
      </c>
      <c r="C608" s="36" t="s">
        <v>265</v>
      </c>
      <c r="D608" s="70"/>
      <c r="E608" s="70"/>
      <c r="F608" s="70"/>
      <c r="G608" s="70"/>
    </row>
    <row r="609" spans="1:7" ht="15" customHeight="1">
      <c r="A609" s="35"/>
      <c r="B609" s="14" t="s">
        <v>196</v>
      </c>
      <c r="C609" s="36" t="s">
        <v>181</v>
      </c>
      <c r="D609" s="34">
        <v>0</v>
      </c>
      <c r="E609" s="70">
        <v>19400</v>
      </c>
      <c r="F609" s="70">
        <v>19400</v>
      </c>
      <c r="G609" s="70">
        <v>21196</v>
      </c>
    </row>
    <row r="610" spans="1:7" ht="15" customHeight="1">
      <c r="A610" s="35" t="s">
        <v>6</v>
      </c>
      <c r="B610" s="14">
        <v>57</v>
      </c>
      <c r="C610" s="36" t="s">
        <v>265</v>
      </c>
      <c r="D610" s="75">
        <f t="shared" ref="D610:G610" si="235">SUM(D609:D609)</f>
        <v>0</v>
      </c>
      <c r="E610" s="74">
        <f t="shared" si="235"/>
        <v>19400</v>
      </c>
      <c r="F610" s="74">
        <f t="shared" ref="F610" si="236">SUM(F609:F609)</f>
        <v>19400</v>
      </c>
      <c r="G610" s="74">
        <f t="shared" si="235"/>
        <v>21196</v>
      </c>
    </row>
    <row r="611" spans="1:7" ht="11.1" customHeight="1">
      <c r="A611" s="35"/>
      <c r="B611" s="1"/>
      <c r="C611" s="46"/>
      <c r="D611" s="70"/>
      <c r="E611" s="70"/>
      <c r="F611" s="70"/>
      <c r="G611" s="70"/>
    </row>
    <row r="612" spans="1:7" ht="15" customHeight="1">
      <c r="A612" s="35"/>
      <c r="B612" s="14">
        <v>58</v>
      </c>
      <c r="C612" s="36" t="s">
        <v>273</v>
      </c>
      <c r="D612" s="70"/>
      <c r="E612" s="70"/>
      <c r="F612" s="70"/>
      <c r="G612" s="70"/>
    </row>
    <row r="613" spans="1:7" ht="15" customHeight="1">
      <c r="A613" s="35"/>
      <c r="B613" s="14" t="s">
        <v>198</v>
      </c>
      <c r="C613" s="36" t="s">
        <v>181</v>
      </c>
      <c r="D613" s="34">
        <v>0</v>
      </c>
      <c r="E613" s="70">
        <v>30000</v>
      </c>
      <c r="F613" s="70">
        <v>30000</v>
      </c>
      <c r="G613" s="70">
        <v>20000</v>
      </c>
    </row>
    <row r="614" spans="1:7" ht="15" customHeight="1">
      <c r="A614" s="35" t="s">
        <v>6</v>
      </c>
      <c r="B614" s="14">
        <v>58</v>
      </c>
      <c r="C614" s="36" t="s">
        <v>273</v>
      </c>
      <c r="D614" s="75">
        <f t="shared" ref="D614:G614" si="237">SUM(D613:D613)</f>
        <v>0</v>
      </c>
      <c r="E614" s="74">
        <f t="shared" si="237"/>
        <v>30000</v>
      </c>
      <c r="F614" s="74">
        <f t="shared" ref="F614" si="238">SUM(F613:F613)</f>
        <v>30000</v>
      </c>
      <c r="G614" s="74">
        <f t="shared" si="237"/>
        <v>20000</v>
      </c>
    </row>
    <row r="615" spans="1:7" ht="11.25" customHeight="1">
      <c r="A615" s="35"/>
      <c r="B615" s="1"/>
      <c r="C615" s="46"/>
      <c r="D615" s="70"/>
      <c r="E615" s="70"/>
      <c r="F615" s="70"/>
      <c r="G615" s="70"/>
    </row>
    <row r="616" spans="1:7" ht="15" customHeight="1">
      <c r="A616" s="35"/>
      <c r="B616" s="14">
        <v>59</v>
      </c>
      <c r="C616" s="36" t="s">
        <v>277</v>
      </c>
      <c r="D616" s="70"/>
      <c r="E616" s="70"/>
      <c r="F616" s="70"/>
      <c r="G616" s="70"/>
    </row>
    <row r="617" spans="1:7" ht="15" customHeight="1">
      <c r="A617" s="35"/>
      <c r="B617" s="14" t="s">
        <v>199</v>
      </c>
      <c r="C617" s="36" t="s">
        <v>181</v>
      </c>
      <c r="D617" s="34">
        <v>0</v>
      </c>
      <c r="E617" s="70">
        <v>8455</v>
      </c>
      <c r="F617" s="70">
        <v>8455</v>
      </c>
      <c r="G617" s="34">
        <v>0</v>
      </c>
    </row>
    <row r="618" spans="1:7" ht="15" customHeight="1">
      <c r="A618" s="35" t="s">
        <v>6</v>
      </c>
      <c r="B618" s="14">
        <v>59</v>
      </c>
      <c r="C618" s="36" t="s">
        <v>277</v>
      </c>
      <c r="D618" s="75">
        <f t="shared" ref="D618:G618" si="239">SUM(D617:D617)</f>
        <v>0</v>
      </c>
      <c r="E618" s="74">
        <f t="shared" si="239"/>
        <v>8455</v>
      </c>
      <c r="F618" s="74">
        <f t="shared" ref="F618" si="240">SUM(F617:F617)</f>
        <v>8455</v>
      </c>
      <c r="G618" s="75">
        <f t="shared" si="239"/>
        <v>0</v>
      </c>
    </row>
    <row r="619" spans="1:7" ht="11.1" customHeight="1">
      <c r="A619" s="35"/>
      <c r="B619" s="14"/>
      <c r="C619" s="36"/>
      <c r="D619" s="115"/>
      <c r="E619" s="115"/>
      <c r="F619" s="115"/>
      <c r="G619" s="135"/>
    </row>
    <row r="620" spans="1:7" ht="15" customHeight="1">
      <c r="A620" s="35"/>
      <c r="B620" s="14">
        <v>60</v>
      </c>
      <c r="C620" s="36" t="s">
        <v>203</v>
      </c>
      <c r="D620" s="70"/>
      <c r="E620" s="70"/>
      <c r="F620" s="70"/>
      <c r="G620" s="70"/>
    </row>
    <row r="621" spans="1:7" ht="15" customHeight="1">
      <c r="A621" s="35"/>
      <c r="B621" s="14" t="s">
        <v>200</v>
      </c>
      <c r="C621" s="36" t="s">
        <v>181</v>
      </c>
      <c r="D621" s="34">
        <v>0</v>
      </c>
      <c r="E621" s="34">
        <v>0</v>
      </c>
      <c r="F621" s="34">
        <v>0</v>
      </c>
      <c r="G621" s="70">
        <v>10000</v>
      </c>
    </row>
    <row r="622" spans="1:7" ht="15" customHeight="1">
      <c r="A622" s="35" t="s">
        <v>6</v>
      </c>
      <c r="B622" s="14">
        <v>60</v>
      </c>
      <c r="C622" s="36" t="s">
        <v>203</v>
      </c>
      <c r="D622" s="75">
        <f t="shared" ref="D622:E622" si="241">SUM(D621:D621)</f>
        <v>0</v>
      </c>
      <c r="E622" s="75">
        <f t="shared" si="241"/>
        <v>0</v>
      </c>
      <c r="F622" s="75">
        <f t="shared" ref="F622" si="242">SUM(F621:F621)</f>
        <v>0</v>
      </c>
      <c r="G622" s="74">
        <f t="shared" ref="G622" si="243">SUM(G621:G621)</f>
        <v>10000</v>
      </c>
    </row>
    <row r="623" spans="1:7" ht="15" customHeight="1">
      <c r="A623" s="35" t="s">
        <v>6</v>
      </c>
      <c r="B623" s="14">
        <v>45</v>
      </c>
      <c r="C623" s="36" t="s">
        <v>98</v>
      </c>
      <c r="D623" s="74">
        <f>D590+D594+D598+D602+D606+D610+D614+D618+D622</f>
        <v>21859</v>
      </c>
      <c r="E623" s="74">
        <f t="shared" ref="E623:G623" si="244">E590+E594+E598+E602+E606+E610+E614+E618+E622</f>
        <v>179607</v>
      </c>
      <c r="F623" s="74">
        <f t="shared" si="244"/>
        <v>179607</v>
      </c>
      <c r="G623" s="74">
        <f t="shared" si="244"/>
        <v>260859</v>
      </c>
    </row>
    <row r="624" spans="1:7" s="31" customFormat="1" ht="15" customHeight="1">
      <c r="A624" s="35" t="s">
        <v>6</v>
      </c>
      <c r="B624" s="90" t="s">
        <v>185</v>
      </c>
      <c r="C624" s="46" t="s">
        <v>186</v>
      </c>
      <c r="D624" s="74">
        <f t="shared" ref="D624:G626" si="245">D623</f>
        <v>21859</v>
      </c>
      <c r="E624" s="74">
        <f t="shared" si="245"/>
        <v>179607</v>
      </c>
      <c r="F624" s="74">
        <f t="shared" ref="F624" si="246">F623</f>
        <v>179607</v>
      </c>
      <c r="G624" s="74">
        <f t="shared" si="245"/>
        <v>260859</v>
      </c>
    </row>
    <row r="625" spans="1:7" s="31" customFormat="1" ht="15" customHeight="1">
      <c r="A625" s="38" t="s">
        <v>6</v>
      </c>
      <c r="B625" s="170" t="s">
        <v>184</v>
      </c>
      <c r="C625" s="39" t="s">
        <v>251</v>
      </c>
      <c r="D625" s="72">
        <f t="shared" si="245"/>
        <v>21859</v>
      </c>
      <c r="E625" s="72">
        <f t="shared" si="245"/>
        <v>179607</v>
      </c>
      <c r="F625" s="72">
        <f t="shared" ref="F625" si="247">F624</f>
        <v>179607</v>
      </c>
      <c r="G625" s="72">
        <f t="shared" si="245"/>
        <v>260859</v>
      </c>
    </row>
    <row r="626" spans="1:7" ht="15" customHeight="1">
      <c r="A626" s="35" t="s">
        <v>6</v>
      </c>
      <c r="B626" s="1">
        <v>4216</v>
      </c>
      <c r="C626" s="46" t="s">
        <v>183</v>
      </c>
      <c r="D626" s="72">
        <f t="shared" si="245"/>
        <v>21859</v>
      </c>
      <c r="E626" s="72">
        <f t="shared" si="245"/>
        <v>179607</v>
      </c>
      <c r="F626" s="72">
        <f t="shared" ref="F626" si="248">F625</f>
        <v>179607</v>
      </c>
      <c r="G626" s="72">
        <f t="shared" si="245"/>
        <v>260859</v>
      </c>
    </row>
    <row r="627" spans="1:7" ht="15" customHeight="1">
      <c r="A627" s="56" t="s">
        <v>6</v>
      </c>
      <c r="B627" s="57"/>
      <c r="C627" s="58" t="s">
        <v>39</v>
      </c>
      <c r="D627" s="74">
        <f t="shared" ref="D627:G627" si="249">D582+D626</f>
        <v>8362382</v>
      </c>
      <c r="E627" s="74">
        <f t="shared" si="249"/>
        <v>7049436</v>
      </c>
      <c r="F627" s="74">
        <f t="shared" si="249"/>
        <v>7198724</v>
      </c>
      <c r="G627" s="74">
        <f t="shared" si="249"/>
        <v>15957014</v>
      </c>
    </row>
    <row r="628" spans="1:7" ht="15" customHeight="1">
      <c r="A628" s="56" t="s">
        <v>6</v>
      </c>
      <c r="B628" s="57"/>
      <c r="C628" s="58" t="s">
        <v>7</v>
      </c>
      <c r="D628" s="85">
        <f t="shared" ref="D628:G628" si="250">D627+D289</f>
        <v>8945990</v>
      </c>
      <c r="E628" s="85">
        <f t="shared" si="250"/>
        <v>7596088</v>
      </c>
      <c r="F628" s="85">
        <f t="shared" si="250"/>
        <v>7714897</v>
      </c>
      <c r="G628" s="85">
        <f t="shared" si="250"/>
        <v>16493366</v>
      </c>
    </row>
    <row r="629" spans="1:7" s="155" customFormat="1" ht="13.5">
      <c r="A629" s="152"/>
      <c r="B629" s="153"/>
      <c r="C629" s="154"/>
      <c r="D629" s="142"/>
      <c r="E629" s="142"/>
      <c r="F629" s="142"/>
      <c r="G629" s="142"/>
    </row>
    <row r="630" spans="1:7" s="159" customFormat="1" ht="24.75" customHeight="1">
      <c r="A630" s="158" t="s">
        <v>69</v>
      </c>
      <c r="B630" s="175" t="s">
        <v>73</v>
      </c>
      <c r="C630" s="175"/>
      <c r="D630" s="175"/>
      <c r="E630" s="175"/>
      <c r="F630" s="175"/>
      <c r="G630" s="175"/>
    </row>
    <row r="631" spans="1:7" s="160" customFormat="1">
      <c r="A631" s="158"/>
      <c r="B631" s="158"/>
      <c r="D631" s="161"/>
      <c r="E631" s="161"/>
      <c r="F631" s="161"/>
      <c r="G631" s="162"/>
    </row>
    <row r="632" spans="1:7" s="160" customFormat="1" ht="15.75" customHeight="1">
      <c r="A632" s="163" t="s">
        <v>77</v>
      </c>
      <c r="B632" s="164">
        <v>2059</v>
      </c>
      <c r="C632" s="165" t="s">
        <v>250</v>
      </c>
      <c r="D632" s="166">
        <v>0</v>
      </c>
      <c r="E632" s="167">
        <v>5000</v>
      </c>
      <c r="F632" s="167">
        <v>5000</v>
      </c>
      <c r="G632" s="167">
        <v>5000</v>
      </c>
    </row>
    <row r="633" spans="1:7" s="160" customFormat="1" ht="28.15" customHeight="1">
      <c r="A633" s="130" t="s">
        <v>77</v>
      </c>
      <c r="B633" s="168">
        <v>2059</v>
      </c>
      <c r="C633" s="169" t="s">
        <v>82</v>
      </c>
      <c r="D633" s="171">
        <v>130</v>
      </c>
      <c r="E633" s="172">
        <v>0</v>
      </c>
      <c r="F633" s="172">
        <v>0</v>
      </c>
      <c r="G633" s="172">
        <v>0</v>
      </c>
    </row>
    <row r="634" spans="1:7">
      <c r="A634" s="14"/>
      <c r="B634" s="14"/>
      <c r="C634" s="59"/>
      <c r="D634" s="69"/>
      <c r="E634" s="34"/>
      <c r="F634" s="86"/>
      <c r="G634" s="69"/>
    </row>
  </sheetData>
  <autoFilter ref="A20:G634">
    <filterColumn colId="2"/>
  </autoFilter>
  <mergeCells count="5">
    <mergeCell ref="A9:C9"/>
    <mergeCell ref="A11:G11"/>
    <mergeCell ref="B630:G630"/>
    <mergeCell ref="A1:G1"/>
    <mergeCell ref="A2:G2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4" firstPageNumber="43" fitToHeight="0" orientation="portrait" blackAndWhite="1" useFirstPageNumber="1" r:id="rId1"/>
  <headerFooter alignWithMargins="0">
    <oddHeader xml:space="preserve">&amp;C   </oddHeader>
    <oddFooter>&amp;C&amp;"Times New Roman,Bold"   &amp;P</oddFooter>
  </headerFooter>
  <rowBreaks count="1" manualBreakCount="1">
    <brk id="539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dem3</vt:lpstr>
      <vt:lpstr>'dem3'!building</vt:lpstr>
      <vt:lpstr>'dem3'!housing</vt:lpstr>
      <vt:lpstr>'dem3'!Print_Area</vt:lpstr>
      <vt:lpstr>'dem3'!Print_Titles</vt:lpstr>
      <vt:lpstr>'dem3'!pw</vt:lpstr>
      <vt:lpstr>'dem3'!pwcap</vt:lpstr>
      <vt:lpstr>'dem3'!suspense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2026-07-20T09:36:33Z</cp:lastPrinted>
  <dcterms:created xsi:type="dcterms:W3CDTF">2004-06-02T16:06:51Z</dcterms:created>
  <dcterms:modified xsi:type="dcterms:W3CDTF">2026-08-03T06:00:48Z</dcterms:modified>
</cp:coreProperties>
</file>