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" windowWidth="14400" windowHeight="12495"/>
  </bookViews>
  <sheets>
    <sheet name="dem8" sheetId="4" r:id="rId1"/>
  </sheets>
  <definedNames>
    <definedName name="__123Graph_D" hidden="1">#REF!</definedName>
    <definedName name="_xlnm._FilterDatabase" localSheetId="0" hidden="1">'dem8'!$A$15:$G$78</definedName>
    <definedName name="_Regression_Int" localSheetId="0" hidden="1">1</definedName>
    <definedName name="election" localSheetId="0">'dem8'!$D$76:$G$76</definedName>
    <definedName name="electionrec" localSheetId="0">'dem8'!#REF!</definedName>
    <definedName name="electionrevenue" localSheetId="0">'dem8'!$C$9:$F$9</definedName>
    <definedName name="housingcap">#REF!</definedName>
    <definedName name="justice">#REF!</definedName>
    <definedName name="lr">#REF!</definedName>
    <definedName name="lrrec">#REF!</definedName>
    <definedName name="nc">#REF!</definedName>
    <definedName name="ncfund">#REF!</definedName>
    <definedName name="ncrec">#REF!</definedName>
    <definedName name="ncrec1">#REF!</definedName>
    <definedName name="np" localSheetId="0">'dem8'!#REF!</definedName>
    <definedName name="_xlnm.Print_Area" localSheetId="0">'dem8'!$A$1:$G$78</definedName>
    <definedName name="_xlnm.Print_Titles" localSheetId="0">'dem8'!$12:$15</definedName>
    <definedName name="rec" localSheetId="0">'dem8'!$D$78:$G$78</definedName>
    <definedName name="revise" localSheetId="0">'dem8'!$D$92:$F$92</definedName>
    <definedName name="summary" localSheetId="0">'dem8'!$D$83:$F$83</definedName>
    <definedName name="watercap">#REF!</definedName>
    <definedName name="welfarecap">#REF!</definedName>
    <definedName name="Z_239EE218_578E_4317_BEED_14D5D7089E27_.wvu.FilterData" localSheetId="0" hidden="1">'dem8'!$A$1:$G$76</definedName>
    <definedName name="Z_239EE218_578E_4317_BEED_14D5D7089E27_.wvu.PrintArea" localSheetId="0" hidden="1">'dem8'!$A$1:$G$76</definedName>
    <definedName name="Z_239EE218_578E_4317_BEED_14D5D7089E27_.wvu.PrintTitles" localSheetId="0" hidden="1">'dem8'!$12:$15</definedName>
    <definedName name="Z_302A3EA3_AE96_11D5_A646_0050BA3D7AFD_.wvu.FilterData" localSheetId="0" hidden="1">'dem8'!$A$1:$G$76</definedName>
    <definedName name="Z_302A3EA3_AE96_11D5_A646_0050BA3D7AFD_.wvu.PrintArea" localSheetId="0" hidden="1">'dem8'!$A$1:$G$76</definedName>
    <definedName name="Z_302A3EA3_AE96_11D5_A646_0050BA3D7AFD_.wvu.PrintTitles" localSheetId="0" hidden="1">'dem8'!$12:$15</definedName>
    <definedName name="Z_36DBA021_0ECB_11D4_8064_004005726899_.wvu.FilterData" localSheetId="0" hidden="1">'dem8'!$C$16:$C$76</definedName>
    <definedName name="Z_36DBA021_0ECB_11D4_8064_004005726899_.wvu.PrintArea" localSheetId="0" hidden="1">'dem8'!$A$1:$G$76</definedName>
    <definedName name="Z_36DBA021_0ECB_11D4_8064_004005726899_.wvu.PrintTitles" localSheetId="0" hidden="1">'dem8'!$12:$15</definedName>
    <definedName name="Z_93EBE921_AE91_11D5_8685_004005726899_.wvu.FilterData" localSheetId="0" hidden="1">'dem8'!$C$16:$C$76</definedName>
    <definedName name="Z_93EBE921_AE91_11D5_8685_004005726899_.wvu.PrintArea" localSheetId="0" hidden="1">'dem8'!$A$1:$G$76</definedName>
    <definedName name="Z_93EBE921_AE91_11D5_8685_004005726899_.wvu.PrintTitles" localSheetId="0" hidden="1">'dem8'!$12:$15</definedName>
    <definedName name="Z_94DA79C1_0FDE_11D5_9579_000021DAEEA2_.wvu.FilterData" localSheetId="0" hidden="1">'dem8'!$C$16:$C$76</definedName>
    <definedName name="Z_94DA79C1_0FDE_11D5_9579_000021DAEEA2_.wvu.PrintArea" localSheetId="0" hidden="1">'dem8'!$A$1:$G$76</definedName>
    <definedName name="Z_94DA79C1_0FDE_11D5_9579_000021DAEEA2_.wvu.PrintTitles" localSheetId="0" hidden="1">'dem8'!$12:$15</definedName>
    <definedName name="Z_C868F8C3_16D7_11D5_A68D_81D6213F5331_.wvu.FilterData" localSheetId="0" hidden="1">'dem8'!$C$16:$C$76</definedName>
    <definedName name="Z_C868F8C3_16D7_11D5_A68D_81D6213F5331_.wvu.PrintArea" localSheetId="0" hidden="1">'dem8'!$A$1:$G$76</definedName>
    <definedName name="Z_C868F8C3_16D7_11D5_A68D_81D6213F5331_.wvu.PrintTitles" localSheetId="0" hidden="1">'dem8'!$12:$15</definedName>
    <definedName name="Z_E5DF37BD_125C_11D5_8DC4_D0F5D88B3549_.wvu.FilterData" localSheetId="0" hidden="1">'dem8'!$C$16:$C$76</definedName>
    <definedName name="Z_E5DF37BD_125C_11D5_8DC4_D0F5D88B3549_.wvu.PrintArea" localSheetId="0" hidden="1">'dem8'!$A$1:$G$76</definedName>
    <definedName name="Z_E5DF37BD_125C_11D5_8DC4_D0F5D88B3549_.wvu.PrintTitles" localSheetId="0" hidden="1">'dem8'!$12:$15</definedName>
    <definedName name="Z_F8ADACC1_164E_11D6_B603_000021DAEEA2_.wvu.FilterData" localSheetId="0" hidden="1">'dem8'!$C$16:$C$76</definedName>
    <definedName name="Z_F8ADACC1_164E_11D6_B603_000021DAEEA2_.wvu.PrintArea" localSheetId="0" hidden="1">'dem8'!$A$1:$G$76</definedName>
    <definedName name="Z_F8ADACC1_164E_11D6_B603_000021DAEEA2_.wvu.PrintTitles" localSheetId="0" hidden="1">'dem8'!$12:$15</definedName>
  </definedNames>
  <calcPr calcId="124519"/>
</workbook>
</file>

<file path=xl/calcChain.xml><?xml version="1.0" encoding="utf-8"?>
<calcChain xmlns="http://schemas.openxmlformats.org/spreadsheetml/2006/main">
  <c r="E72" i="4"/>
  <c r="F72"/>
  <c r="D72"/>
  <c r="G64"/>
  <c r="G65" s="1"/>
  <c r="G57"/>
  <c r="G56"/>
  <c r="G50"/>
  <c r="G49"/>
  <c r="G41"/>
  <c r="G72"/>
  <c r="G73" s="1"/>
  <c r="E41" l="1"/>
  <c r="F41"/>
  <c r="D41"/>
  <c r="D36" l="1"/>
  <c r="F23"/>
  <c r="F73" l="1"/>
  <c r="E73"/>
  <c r="D73"/>
  <c r="F64"/>
  <c r="F65" s="1"/>
  <c r="E64"/>
  <c r="E65" s="1"/>
  <c r="D64"/>
  <c r="D65" s="1"/>
  <c r="F56"/>
  <c r="F57" s="1"/>
  <c r="E56"/>
  <c r="E57" s="1"/>
  <c r="D56"/>
  <c r="D57" s="1"/>
  <c r="F49"/>
  <c r="F50" s="1"/>
  <c r="E49"/>
  <c r="E50" s="1"/>
  <c r="D49"/>
  <c r="D50" s="1"/>
  <c r="F37"/>
  <c r="F42" s="1"/>
  <c r="E37"/>
  <c r="E42" s="1"/>
  <c r="D37"/>
  <c r="D42" s="1"/>
  <c r="F29"/>
  <c r="F30" s="1"/>
  <c r="E29"/>
  <c r="E30" s="1"/>
  <c r="D29"/>
  <c r="D30" s="1"/>
  <c r="E74" l="1"/>
  <c r="E75" s="1"/>
  <c r="E76" s="1"/>
  <c r="D74"/>
  <c r="D75" s="1"/>
  <c r="D76" s="1"/>
  <c r="F74"/>
  <c r="F75" s="1"/>
  <c r="F76" s="1"/>
  <c r="G29"/>
  <c r="G30" s="1"/>
  <c r="G37"/>
  <c r="G42" s="1"/>
  <c r="G74" l="1"/>
  <c r="G75" s="1"/>
  <c r="G76" s="1"/>
  <c r="D9" l="1"/>
  <c r="F9" l="1"/>
</calcChain>
</file>

<file path=xl/sharedStrings.xml><?xml version="1.0" encoding="utf-8"?>
<sst xmlns="http://schemas.openxmlformats.org/spreadsheetml/2006/main" count="124" uniqueCount="73">
  <si>
    <t>Revenue</t>
  </si>
  <si>
    <t>Capital</t>
  </si>
  <si>
    <t>Voted</t>
  </si>
  <si>
    <t>-</t>
  </si>
  <si>
    <t>Major /Sub-Major/Minor/Sub/Detailed Heads</t>
  </si>
  <si>
    <t>Total</t>
  </si>
  <si>
    <t>REVENUE SECTION</t>
  </si>
  <si>
    <t>M.H.</t>
  </si>
  <si>
    <t>Electoral Officers</t>
  </si>
  <si>
    <t>Establishment</t>
  </si>
  <si>
    <t>60.00.01</t>
  </si>
  <si>
    <t>60.00.11</t>
  </si>
  <si>
    <t>60.00.13</t>
  </si>
  <si>
    <t>Office Expenses</t>
  </si>
  <si>
    <t>Election Department</t>
  </si>
  <si>
    <t>08.00.11</t>
  </si>
  <si>
    <t>08.00.16</t>
  </si>
  <si>
    <t>Other Charges</t>
  </si>
  <si>
    <t>Conduct of Election</t>
  </si>
  <si>
    <t>62.00.11</t>
  </si>
  <si>
    <t>62.00.50</t>
  </si>
  <si>
    <t>Charges for Conduct of Elections to Parliament</t>
  </si>
  <si>
    <t>Charges for Conduct of Elections to State/ Union Territory Legislature</t>
  </si>
  <si>
    <t>Issue of Photo Identity Cards to Voters</t>
  </si>
  <si>
    <t>Photo Identity Cards</t>
  </si>
  <si>
    <t>63.00.11</t>
  </si>
  <si>
    <t>63.00.13</t>
  </si>
  <si>
    <t>II. Details of the estimates and the heads under which this grant will be accounted for:</t>
  </si>
  <si>
    <t>A - General Services (a) Organs of State</t>
  </si>
  <si>
    <t>Election</t>
  </si>
  <si>
    <t>Elections</t>
  </si>
  <si>
    <t>Salaries</t>
  </si>
  <si>
    <t>(In Thousands of Rupees)</t>
  </si>
  <si>
    <t>00.102</t>
  </si>
  <si>
    <t>00.103</t>
  </si>
  <si>
    <t>08</t>
  </si>
  <si>
    <t>Rec</t>
  </si>
  <si>
    <t>Election,00.911-Deduct Recoveries of Overpayments</t>
  </si>
  <si>
    <t>Charges for Conduct of Elections to Lok Sabha and State/ Union Territory Legislative Assemblies when held  Simultaneously</t>
  </si>
  <si>
    <t>60.00.02</t>
  </si>
  <si>
    <t>Wages</t>
  </si>
  <si>
    <t>DEMAND NO. 8</t>
  </si>
  <si>
    <t>ELECTION</t>
  </si>
  <si>
    <t>Actuals</t>
  </si>
  <si>
    <t>Budget 
Estimate</t>
  </si>
  <si>
    <t>Medical Treatment</t>
  </si>
  <si>
    <t>Allowances</t>
  </si>
  <si>
    <t>Leave Travel Concession</t>
  </si>
  <si>
    <t>Training Expenses</t>
  </si>
  <si>
    <t>60.00.06</t>
  </si>
  <si>
    <t>60.00.07</t>
  </si>
  <si>
    <t>60.00.08</t>
  </si>
  <si>
    <t>60.00.09</t>
  </si>
  <si>
    <t>Domestic Travel Expenses</t>
  </si>
  <si>
    <t>Printing and Publications</t>
  </si>
  <si>
    <t>Foreign Travel Expenses</t>
  </si>
  <si>
    <t>60.00.12</t>
  </si>
  <si>
    <t>08.00.49</t>
  </si>
  <si>
    <t>Other Revenue Expenditure</t>
  </si>
  <si>
    <t>62.00.49</t>
  </si>
  <si>
    <t>63.00.49</t>
  </si>
  <si>
    <t>Preparation &amp; Printing of Electoral Rolls</t>
  </si>
  <si>
    <t>62.00.29</t>
  </si>
  <si>
    <t>Repair and Maintenance</t>
  </si>
  <si>
    <t>62.00.26</t>
  </si>
  <si>
    <t>Advertising and Publicity</t>
  </si>
  <si>
    <t>2025-26</t>
  </si>
  <si>
    <t>2024-25</t>
  </si>
  <si>
    <t>I.  Estimate of the amount required in the year ending 31st March, 2027 to defray the charges in respect of Election</t>
  </si>
  <si>
    <t>Revised 
Estimate</t>
  </si>
  <si>
    <t>2026-27</t>
  </si>
  <si>
    <t>Special Intensive Revision of Electrol Rolls</t>
  </si>
  <si>
    <t>61.00.49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</si>
</sst>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64" formatCode="0#"/>
    <numFmt numFmtId="165" formatCode="00000#"/>
    <numFmt numFmtId="166" formatCode="00.###"/>
  </numFmts>
  <fonts count="7"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</cellStyleXfs>
  <cellXfs count="141">
    <xf numFmtId="0" fontId="0" fillId="0" borderId="0" xfId="0"/>
    <xf numFmtId="0" fontId="3" fillId="0" borderId="0" xfId="2" applyFont="1" applyFill="1"/>
    <xf numFmtId="0" fontId="4" fillId="0" borderId="0" xfId="2" applyFont="1" applyFill="1" applyBorder="1" applyAlignment="1" applyProtection="1">
      <alignment horizontal="center"/>
    </xf>
    <xf numFmtId="0" fontId="4" fillId="0" borderId="0" xfId="2" applyNumberFormat="1" applyFont="1" applyFill="1" applyBorder="1" applyAlignment="1" applyProtection="1">
      <alignment horizontal="center"/>
    </xf>
    <xf numFmtId="0" fontId="3" fillId="0" borderId="0" xfId="2" applyFont="1" applyFill="1" applyAlignment="1">
      <alignment vertical="top" wrapText="1"/>
    </xf>
    <xf numFmtId="43" fontId="3" fillId="0" borderId="0" xfId="1" applyFont="1" applyFill="1" applyAlignment="1" applyProtection="1">
      <alignment horizontal="right"/>
    </xf>
    <xf numFmtId="0" fontId="4" fillId="0" borderId="0" xfId="2" applyNumberFormat="1" applyFont="1" applyFill="1" applyAlignment="1">
      <alignment horizontal="center"/>
    </xf>
    <xf numFmtId="0" fontId="3" fillId="0" borderId="0" xfId="2" applyNumberFormat="1" applyFont="1" applyFill="1"/>
    <xf numFmtId="43" fontId="3" fillId="0" borderId="0" xfId="1" applyFont="1" applyFill="1" applyAlignment="1" applyProtection="1">
      <alignment horizontal="left"/>
    </xf>
    <xf numFmtId="0" fontId="4" fillId="0" borderId="0" xfId="1" applyNumberFormat="1" applyFont="1" applyFill="1" applyAlignment="1" applyProtection="1">
      <alignment horizontal="center"/>
    </xf>
    <xf numFmtId="0" fontId="4" fillId="0" borderId="0" xfId="2" applyNumberFormat="1" applyFont="1" applyFill="1" applyAlignment="1" applyProtection="1">
      <alignment horizontal="center"/>
    </xf>
    <xf numFmtId="43" fontId="4" fillId="0" borderId="0" xfId="1" applyFont="1" applyFill="1" applyAlignment="1" applyProtection="1">
      <alignment horizontal="center"/>
    </xf>
    <xf numFmtId="0" fontId="3" fillId="0" borderId="0" xfId="2" applyFont="1" applyFill="1" applyAlignment="1" applyProtection="1">
      <alignment horizontal="left"/>
    </xf>
    <xf numFmtId="43" fontId="4" fillId="0" borderId="0" xfId="1" applyFont="1" applyFill="1" applyAlignment="1" applyProtection="1">
      <alignment horizontal="right"/>
    </xf>
    <xf numFmtId="43" fontId="4" fillId="0" borderId="0" xfId="1" applyFont="1" applyFill="1" applyBorder="1" applyAlignment="1" applyProtection="1">
      <alignment horizontal="center"/>
    </xf>
    <xf numFmtId="0" fontId="3" fillId="0" borderId="0" xfId="2" applyFont="1" applyFill="1" applyAlignment="1">
      <alignment horizontal="justify" vertical="justify"/>
    </xf>
    <xf numFmtId="43" fontId="4" fillId="0" borderId="0" xfId="1" applyFont="1" applyFill="1" applyBorder="1" applyAlignment="1" applyProtection="1">
      <alignment horizontal="right"/>
    </xf>
    <xf numFmtId="0" fontId="3" fillId="0" borderId="0" xfId="1" applyNumberFormat="1" applyFont="1" applyFill="1"/>
    <xf numFmtId="0" fontId="3" fillId="0" borderId="0" xfId="2" applyFont="1" applyFill="1" applyBorder="1" applyAlignment="1" applyProtection="1">
      <alignment horizontal="left"/>
    </xf>
    <xf numFmtId="0" fontId="4" fillId="0" borderId="0" xfId="1" applyNumberFormat="1" applyFont="1" applyFill="1" applyBorder="1" applyAlignment="1" applyProtection="1">
      <alignment horizontal="left"/>
    </xf>
    <xf numFmtId="0" fontId="4" fillId="0" borderId="0" xfId="1" applyNumberFormat="1" applyFont="1" applyFill="1" applyBorder="1" applyAlignment="1" applyProtection="1">
      <alignment horizontal="center"/>
    </xf>
    <xf numFmtId="0" fontId="3" fillId="0" borderId="0" xfId="5" applyFont="1" applyFill="1" applyBorder="1" applyAlignment="1" applyProtection="1">
      <alignment horizontal="left" vertical="top" wrapText="1"/>
    </xf>
    <xf numFmtId="0" fontId="3" fillId="0" borderId="0" xfId="5" applyFont="1" applyFill="1" applyBorder="1" applyAlignment="1" applyProtection="1">
      <alignment horizontal="right" vertical="top" wrapText="1"/>
    </xf>
    <xf numFmtId="0" fontId="3" fillId="0" borderId="2" xfId="4" applyFont="1" applyFill="1" applyBorder="1" applyAlignment="1" applyProtection="1">
      <alignment horizontal="left"/>
    </xf>
    <xf numFmtId="0" fontId="3" fillId="0" borderId="2" xfId="4" applyNumberFormat="1" applyFont="1" applyFill="1" applyBorder="1" applyProtection="1"/>
    <xf numFmtId="0" fontId="3" fillId="0" borderId="0" xfId="5" applyFont="1" applyFill="1" applyProtection="1"/>
    <xf numFmtId="0" fontId="3" fillId="0" borderId="0" xfId="2" applyNumberFormat="1" applyFont="1" applyFill="1" applyAlignment="1">
      <alignment vertical="top" wrapText="1"/>
    </xf>
    <xf numFmtId="0" fontId="4" fillId="0" borderId="0" xfId="2" applyFont="1" applyFill="1" applyAlignment="1" applyProtection="1">
      <alignment horizontal="justify" vertical="justify"/>
    </xf>
    <xf numFmtId="0" fontId="4" fillId="0" borderId="0" xfId="2" applyNumberFormat="1" applyFont="1" applyFill="1" applyAlignment="1">
      <alignment vertical="top" wrapText="1"/>
    </xf>
    <xf numFmtId="0" fontId="4" fillId="0" borderId="0" xfId="2" applyFont="1" applyFill="1" applyAlignment="1" applyProtection="1">
      <alignment horizontal="justify" vertical="justify" wrapText="1"/>
    </xf>
    <xf numFmtId="49" fontId="4" fillId="0" borderId="0" xfId="2" applyNumberFormat="1" applyFont="1" applyFill="1" applyAlignment="1">
      <alignment horizontal="right" vertical="top" wrapText="1"/>
    </xf>
    <xf numFmtId="0" fontId="3" fillId="0" borderId="0" xfId="2" applyFont="1" applyFill="1" applyAlignment="1" applyProtection="1">
      <alignment horizontal="justify" vertical="justify" wrapText="1"/>
    </xf>
    <xf numFmtId="0" fontId="3" fillId="0" borderId="0" xfId="1" applyNumberFormat="1" applyFont="1" applyFill="1" applyAlignment="1" applyProtection="1">
      <alignment horizontal="right" wrapText="1"/>
    </xf>
    <xf numFmtId="43" fontId="3" fillId="0" borderId="0" xfId="1" applyFont="1" applyFill="1" applyBorder="1" applyAlignment="1" applyProtection="1">
      <alignment horizontal="right" wrapText="1"/>
    </xf>
    <xf numFmtId="0" fontId="3" fillId="0" borderId="0" xfId="2" applyFont="1" applyFill="1" applyAlignment="1" applyProtection="1">
      <alignment horizontal="justify" vertical="center" wrapText="1"/>
    </xf>
    <xf numFmtId="0" fontId="3" fillId="0" borderId="0" xfId="1" applyNumberFormat="1" applyFont="1" applyFill="1" applyAlignment="1" applyProtection="1">
      <alignment horizontal="right" vertical="center" wrapText="1"/>
    </xf>
    <xf numFmtId="43" fontId="3" fillId="0" borderId="3" xfId="1" applyFont="1" applyFill="1" applyBorder="1" applyAlignment="1" applyProtection="1">
      <alignment horizontal="right" wrapText="1"/>
    </xf>
    <xf numFmtId="0" fontId="3" fillId="0" borderId="3" xfId="1" applyNumberFormat="1" applyFont="1" applyFill="1" applyBorder="1" applyAlignment="1" applyProtection="1">
      <alignment horizontal="right" wrapText="1"/>
    </xf>
    <xf numFmtId="0" fontId="4" fillId="0" borderId="0" xfId="2" applyFont="1" applyFill="1" applyBorder="1" applyAlignment="1" applyProtection="1">
      <alignment horizontal="justify" vertical="justify" wrapText="1"/>
    </xf>
    <xf numFmtId="0" fontId="3" fillId="0" borderId="0" xfId="1" applyNumberFormat="1" applyFont="1" applyFill="1" applyBorder="1" applyAlignment="1" applyProtection="1">
      <alignment horizontal="center"/>
    </xf>
    <xf numFmtId="0" fontId="3" fillId="0" borderId="0" xfId="2" applyNumberFormat="1" applyFont="1" applyFill="1" applyBorder="1" applyAlignment="1" applyProtection="1">
      <alignment horizontal="right"/>
    </xf>
    <xf numFmtId="0" fontId="3" fillId="0" borderId="0" xfId="1" applyNumberFormat="1" applyFont="1" applyFill="1" applyBorder="1" applyAlignment="1" applyProtection="1">
      <alignment horizontal="right"/>
    </xf>
    <xf numFmtId="49" fontId="3" fillId="0" borderId="0" xfId="2" applyNumberFormat="1" applyFont="1" applyFill="1" applyAlignment="1">
      <alignment horizontal="right" vertical="top" wrapText="1"/>
    </xf>
    <xf numFmtId="0" fontId="3" fillId="0" borderId="0" xfId="2" applyFont="1" applyFill="1" applyAlignment="1">
      <alignment horizontal="justify" vertical="justify" wrapText="1"/>
    </xf>
    <xf numFmtId="0" fontId="3" fillId="0" borderId="0" xfId="2" applyFont="1" applyFill="1" applyAlignment="1">
      <alignment horizontal="justify" vertical="center" wrapText="1"/>
    </xf>
    <xf numFmtId="0" fontId="4" fillId="0" borderId="0" xfId="2" applyFont="1" applyFill="1" applyAlignment="1">
      <alignment vertical="top" wrapText="1"/>
    </xf>
    <xf numFmtId="0" fontId="3" fillId="0" borderId="0" xfId="1" applyNumberFormat="1" applyFont="1" applyFill="1" applyAlignment="1" applyProtection="1">
      <alignment horizontal="center"/>
    </xf>
    <xf numFmtId="0" fontId="3" fillId="0" borderId="0" xfId="2" applyNumberFormat="1" applyFont="1" applyFill="1" applyAlignment="1" applyProtection="1">
      <alignment horizontal="right"/>
    </xf>
    <xf numFmtId="0" fontId="3" fillId="0" borderId="0" xfId="1" applyNumberFormat="1" applyFont="1" applyFill="1" applyAlignment="1" applyProtection="1">
      <alignment horizontal="right"/>
    </xf>
    <xf numFmtId="166" fontId="4" fillId="0" borderId="0" xfId="2" applyNumberFormat="1" applyFont="1" applyFill="1" applyBorder="1" applyAlignment="1">
      <alignment vertical="top" wrapText="1"/>
    </xf>
    <xf numFmtId="0" fontId="4" fillId="0" borderId="0" xfId="2" applyFont="1" applyFill="1" applyBorder="1" applyAlignment="1">
      <alignment horizontal="left" vertical="top" wrapText="1"/>
    </xf>
    <xf numFmtId="0" fontId="3" fillId="0" borderId="0" xfId="2" applyFont="1" applyFill="1" applyBorder="1" applyAlignment="1">
      <alignment vertical="top" wrapText="1"/>
    </xf>
    <xf numFmtId="0" fontId="3" fillId="0" borderId="0" xfId="2" applyFont="1" applyFill="1" applyBorder="1" applyAlignment="1">
      <alignment horizontal="justify" vertical="justify" wrapText="1"/>
    </xf>
    <xf numFmtId="0" fontId="3" fillId="0" borderId="0" xfId="2" applyFont="1" applyFill="1" applyBorder="1" applyAlignment="1">
      <alignment horizontal="justify" vertical="center" wrapText="1"/>
    </xf>
    <xf numFmtId="43" fontId="3" fillId="0" borderId="2" xfId="1" applyFont="1" applyFill="1" applyBorder="1" applyAlignment="1" applyProtection="1">
      <alignment horizontal="right" wrapText="1"/>
    </xf>
    <xf numFmtId="0" fontId="3" fillId="0" borderId="2" xfId="1" applyNumberFormat="1" applyFont="1" applyFill="1" applyBorder="1" applyAlignment="1" applyProtection="1">
      <alignment horizontal="right" wrapText="1"/>
    </xf>
    <xf numFmtId="165" fontId="3" fillId="0" borderId="0" xfId="2" applyNumberFormat="1" applyFont="1" applyFill="1" applyBorder="1" applyAlignment="1">
      <alignment vertical="top" wrapText="1"/>
    </xf>
    <xf numFmtId="166" fontId="4" fillId="0" borderId="0" xfId="2" applyNumberFormat="1" applyFont="1" applyFill="1" applyAlignment="1">
      <alignment vertical="top" wrapText="1"/>
    </xf>
    <xf numFmtId="0" fontId="4" fillId="0" borderId="0" xfId="2" applyFont="1" applyFill="1" applyBorder="1" applyAlignment="1" applyProtection="1">
      <alignment horizontal="left" vertical="justify" wrapText="1"/>
    </xf>
    <xf numFmtId="0" fontId="3" fillId="0" borderId="0" xfId="1" applyNumberFormat="1" applyFont="1" applyFill="1" applyBorder="1" applyAlignment="1" applyProtection="1">
      <alignment horizontal="center" wrapText="1"/>
    </xf>
    <xf numFmtId="0" fontId="3" fillId="0" borderId="0" xfId="1" applyNumberFormat="1" applyFont="1" applyFill="1" applyBorder="1" applyAlignment="1" applyProtection="1">
      <alignment horizontal="right" wrapText="1"/>
    </xf>
    <xf numFmtId="0" fontId="4" fillId="0" borderId="0" xfId="2" applyFont="1" applyFill="1" applyAlignment="1" applyProtection="1">
      <alignment horizontal="left" vertical="top" wrapText="1"/>
    </xf>
    <xf numFmtId="0" fontId="3" fillId="0" borderId="0" xfId="1" applyNumberFormat="1" applyFont="1" applyFill="1" applyAlignment="1">
      <alignment horizontal="center" vertical="top"/>
    </xf>
    <xf numFmtId="0" fontId="3" fillId="0" borderId="0" xfId="2" applyNumberFormat="1" applyFont="1" applyFill="1" applyAlignment="1">
      <alignment horizontal="right" vertical="top"/>
    </xf>
    <xf numFmtId="0" fontId="3" fillId="0" borderId="0" xfId="1" applyNumberFormat="1" applyFont="1" applyFill="1" applyAlignment="1">
      <alignment horizontal="right" vertical="top"/>
    </xf>
    <xf numFmtId="0" fontId="3" fillId="0" borderId="0" xfId="2" applyFont="1" applyFill="1" applyAlignment="1">
      <alignment vertical="top"/>
    </xf>
    <xf numFmtId="0" fontId="4" fillId="0" borderId="0" xfId="2" applyFont="1" applyFill="1" applyBorder="1" applyAlignment="1" applyProtection="1">
      <alignment horizontal="left" vertical="top" wrapText="1"/>
    </xf>
    <xf numFmtId="43" fontId="3" fillId="0" borderId="0" xfId="1" applyFont="1" applyFill="1" applyBorder="1" applyAlignment="1" applyProtection="1">
      <alignment horizontal="center" wrapText="1"/>
    </xf>
    <xf numFmtId="0" fontId="3" fillId="0" borderId="3" xfId="2" applyFont="1" applyFill="1" applyBorder="1" applyAlignment="1">
      <alignment vertical="top" wrapText="1"/>
    </xf>
    <xf numFmtId="0" fontId="4" fillId="0" borderId="3" xfId="2" applyFont="1" applyFill="1" applyBorder="1" applyAlignment="1" applyProtection="1">
      <alignment horizontal="justify" vertical="justify" wrapText="1"/>
    </xf>
    <xf numFmtId="43" fontId="3" fillId="0" borderId="0" xfId="1" applyFont="1" applyFill="1"/>
    <xf numFmtId="0" fontId="4" fillId="0" borderId="0" xfId="3" applyFont="1" applyFill="1" applyBorder="1"/>
    <xf numFmtId="0" fontId="3" fillId="0" borderId="0" xfId="3" applyFont="1" applyFill="1" applyBorder="1"/>
    <xf numFmtId="0" fontId="3" fillId="0" borderId="0" xfId="1" applyNumberFormat="1" applyFont="1" applyFill="1" applyBorder="1"/>
    <xf numFmtId="0" fontId="3" fillId="0" borderId="0" xfId="2" applyNumberFormat="1" applyFont="1" applyFill="1" applyBorder="1"/>
    <xf numFmtId="0" fontId="3" fillId="0" borderId="0" xfId="2" applyFont="1" applyFill="1" applyAlignment="1">
      <alignment horizontal="right" vertical="justify"/>
    </xf>
    <xf numFmtId="164" fontId="3" fillId="0" borderId="0" xfId="2" applyNumberFormat="1" applyFont="1" applyFill="1" applyBorder="1" applyAlignment="1">
      <alignment vertical="top" wrapText="1"/>
    </xf>
    <xf numFmtId="0" fontId="4" fillId="0" borderId="0" xfId="2" applyFont="1" applyFill="1" applyBorder="1" applyAlignment="1">
      <alignment vertical="top" wrapText="1"/>
    </xf>
    <xf numFmtId="0" fontId="3" fillId="0" borderId="0" xfId="2" applyNumberFormat="1" applyFont="1" applyFill="1" applyAlignment="1">
      <alignment horizontal="right" vertical="top" wrapText="1"/>
    </xf>
    <xf numFmtId="0" fontId="3" fillId="0" borderId="0" xfId="2" applyNumberFormat="1" applyFont="1" applyFill="1" applyAlignment="1">
      <alignment horizontal="right" vertical="center" wrapText="1"/>
    </xf>
    <xf numFmtId="165" fontId="3" fillId="0" borderId="0" xfId="2" applyNumberFormat="1" applyFont="1" applyFill="1" applyAlignment="1">
      <alignment horizontal="right" vertical="center" wrapText="1"/>
    </xf>
    <xf numFmtId="165" fontId="3" fillId="0" borderId="0" xfId="2" applyNumberFormat="1" applyFont="1" applyFill="1" applyBorder="1" applyAlignment="1">
      <alignment horizontal="right" vertical="center" wrapText="1"/>
    </xf>
    <xf numFmtId="0" fontId="3" fillId="0" borderId="0" xfId="5" applyNumberFormat="1" applyFont="1" applyFill="1" applyBorder="1" applyAlignment="1" applyProtection="1">
      <alignment horizontal="left" vertical="top" wrapText="1"/>
    </xf>
    <xf numFmtId="0" fontId="3" fillId="0" borderId="0" xfId="5" applyNumberFormat="1" applyFont="1" applyFill="1" applyBorder="1" applyAlignment="1" applyProtection="1">
      <alignment horizontal="right" vertical="top" wrapText="1"/>
    </xf>
    <xf numFmtId="0" fontId="3" fillId="0" borderId="0" xfId="1" applyNumberFormat="1" applyFont="1" applyFill="1" applyBorder="1" applyAlignment="1" applyProtection="1">
      <alignment horizontal="right" vertical="center" wrapText="1"/>
    </xf>
    <xf numFmtId="0" fontId="3" fillId="0" borderId="2" xfId="2" applyFont="1" applyFill="1" applyBorder="1" applyAlignment="1">
      <alignment vertical="top" wrapText="1"/>
    </xf>
    <xf numFmtId="166" fontId="4" fillId="0" borderId="2" xfId="2" applyNumberFormat="1" applyFont="1" applyFill="1" applyBorder="1" applyAlignment="1">
      <alignment vertical="top" wrapText="1"/>
    </xf>
    <xf numFmtId="0" fontId="4" fillId="0" borderId="2" xfId="2" applyFont="1" applyFill="1" applyBorder="1" applyAlignment="1">
      <alignment horizontal="left" vertical="top" wrapText="1"/>
    </xf>
    <xf numFmtId="0" fontId="6" fillId="0" borderId="0" xfId="2" applyFont="1" applyFill="1" applyAlignment="1">
      <alignment vertical="top"/>
    </xf>
    <xf numFmtId="0" fontId="4" fillId="0" borderId="0" xfId="1" applyNumberFormat="1" applyFont="1" applyFill="1" applyBorder="1" applyAlignment="1" applyProtection="1">
      <alignment horizontal="right" wrapText="1"/>
    </xf>
    <xf numFmtId="0" fontId="4" fillId="0" borderId="0" xfId="2" applyFont="1" applyFill="1" applyAlignment="1">
      <alignment horizontal="justify" vertical="justify"/>
    </xf>
    <xf numFmtId="0" fontId="4" fillId="0" borderId="0" xfId="1" applyNumberFormat="1" applyFont="1" applyFill="1" applyBorder="1" applyAlignment="1" applyProtection="1">
      <alignment horizontal="right"/>
    </xf>
    <xf numFmtId="0" fontId="4" fillId="0" borderId="0" xfId="2" applyNumberFormat="1" applyFont="1" applyFill="1"/>
    <xf numFmtId="0" fontId="4" fillId="0" borderId="0" xfId="2" applyFont="1" applyFill="1"/>
    <xf numFmtId="0" fontId="4" fillId="0" borderId="0" xfId="2" applyFont="1" applyFill="1" applyBorder="1" applyAlignment="1" applyProtection="1">
      <alignment horizontal="left" vertical="top"/>
    </xf>
    <xf numFmtId="0" fontId="3" fillId="0" borderId="0" xfId="1" applyNumberFormat="1" applyFont="1" applyFill="1" applyAlignment="1" applyProtection="1">
      <alignment wrapText="1"/>
    </xf>
    <xf numFmtId="0" fontId="3" fillId="0" borderId="3" xfId="1" applyNumberFormat="1" applyFont="1" applyFill="1" applyBorder="1" applyAlignment="1" applyProtection="1">
      <alignment horizontal="right" vertical="center" wrapText="1"/>
    </xf>
    <xf numFmtId="0" fontId="3" fillId="0" borderId="2" xfId="5" applyFont="1" applyFill="1" applyBorder="1" applyAlignment="1" applyProtection="1">
      <alignment horizontal="left" vertical="top" wrapText="1"/>
    </xf>
    <xf numFmtId="0" fontId="3" fillId="0" borderId="2" xfId="5" applyFont="1" applyFill="1" applyBorder="1" applyAlignment="1" applyProtection="1">
      <alignment horizontal="right" vertical="top" wrapText="1"/>
    </xf>
    <xf numFmtId="0" fontId="3" fillId="0" borderId="2" xfId="4" applyNumberFormat="1" applyFont="1" applyFill="1" applyBorder="1" applyAlignment="1" applyProtection="1">
      <alignment horizontal="right"/>
    </xf>
    <xf numFmtId="0" fontId="3" fillId="0" borderId="2" xfId="4" applyNumberFormat="1" applyFont="1" applyFill="1" applyBorder="1" applyAlignment="1" applyProtection="1">
      <alignment vertical="center" wrapText="1"/>
    </xf>
    <xf numFmtId="0" fontId="3" fillId="0" borderId="0" xfId="1" applyNumberFormat="1" applyFont="1" applyFill="1" applyAlignment="1" applyProtection="1">
      <alignment vertical="center" wrapText="1"/>
    </xf>
    <xf numFmtId="0" fontId="3" fillId="0" borderId="3" xfId="1" applyNumberFormat="1" applyFont="1" applyFill="1" applyBorder="1" applyAlignment="1" applyProtection="1">
      <alignment wrapText="1"/>
    </xf>
    <xf numFmtId="0" fontId="6" fillId="0" borderId="2" xfId="4" applyNumberFormat="1" applyFont="1" applyFill="1" applyBorder="1" applyAlignment="1" applyProtection="1">
      <alignment horizontal="right"/>
    </xf>
    <xf numFmtId="0" fontId="3" fillId="0" borderId="1" xfId="1" applyNumberFormat="1" applyFont="1" applyFill="1" applyBorder="1" applyAlignment="1" applyProtection="1">
      <alignment horizontal="right" wrapText="1"/>
    </xf>
    <xf numFmtId="0" fontId="3" fillId="0" borderId="0" xfId="2" applyFont="1" applyFill="1" applyBorder="1"/>
    <xf numFmtId="164" fontId="3" fillId="0" borderId="0" xfId="2" applyNumberFormat="1" applyFont="1" applyFill="1" applyBorder="1" applyAlignment="1">
      <alignment horizontal="right" vertical="top" wrapText="1"/>
    </xf>
    <xf numFmtId="0" fontId="5" fillId="0" borderId="0" xfId="1" applyNumberFormat="1" applyFont="1" applyFill="1" applyBorder="1" applyAlignment="1" applyProtection="1">
      <alignment horizontal="right" wrapText="1"/>
    </xf>
    <xf numFmtId="0" fontId="3" fillId="0" borderId="0" xfId="2" applyFont="1" applyFill="1" applyAlignment="1" applyProtection="1">
      <alignment horizontal="left" vertical="top"/>
    </xf>
    <xf numFmtId="0" fontId="3" fillId="0" borderId="0" xfId="2" applyNumberFormat="1" applyFont="1" applyFill="1" applyAlignment="1">
      <alignment vertical="top"/>
    </xf>
    <xf numFmtId="43" fontId="4" fillId="0" borderId="0" xfId="1" applyFont="1" applyFill="1" applyAlignment="1" applyProtection="1">
      <alignment horizontal="center" vertical="top"/>
    </xf>
    <xf numFmtId="0" fontId="4" fillId="0" borderId="0" xfId="1" applyNumberFormat="1" applyFont="1" applyFill="1" applyAlignment="1" applyProtection="1">
      <alignment horizontal="center" vertical="top"/>
    </xf>
    <xf numFmtId="0" fontId="4" fillId="0" borderId="0" xfId="2" applyNumberFormat="1" applyFont="1" applyFill="1" applyAlignment="1" applyProtection="1">
      <alignment horizontal="center" vertical="top"/>
    </xf>
    <xf numFmtId="0" fontId="3" fillId="0" borderId="1" xfId="5" applyFont="1" applyFill="1" applyBorder="1" applyAlignment="1">
      <alignment horizontal="center" vertical="top" wrapText="1"/>
    </xf>
    <xf numFmtId="0" fontId="3" fillId="0" borderId="1" xfId="5" applyFont="1" applyFill="1" applyBorder="1" applyAlignment="1">
      <alignment horizontal="right" vertical="top" wrapText="1"/>
    </xf>
    <xf numFmtId="0" fontId="3" fillId="0" borderId="0" xfId="4" applyFont="1" applyFill="1" applyAlignment="1">
      <alignment horizontal="left" vertical="top"/>
    </xf>
    <xf numFmtId="0" fontId="3" fillId="0" borderId="1" xfId="4" applyFont="1" applyFill="1" applyBorder="1" applyAlignment="1">
      <alignment horizontal="right"/>
    </xf>
    <xf numFmtId="0" fontId="3" fillId="0" borderId="1" xfId="4" applyFont="1" applyFill="1" applyBorder="1" applyAlignment="1">
      <alignment horizontal="right" vertical="top" wrapText="1"/>
    </xf>
    <xf numFmtId="0" fontId="3" fillId="0" borderId="0" xfId="5" applyFont="1" applyFill="1"/>
    <xf numFmtId="0" fontId="3" fillId="0" borderId="0" xfId="5" applyFont="1" applyFill="1" applyBorder="1" applyAlignment="1" applyProtection="1">
      <alignment horizontal="center" vertical="top" wrapText="1"/>
    </xf>
    <xf numFmtId="0" fontId="3" fillId="0" borderId="0" xfId="4" applyFont="1" applyFill="1" applyBorder="1" applyAlignment="1" applyProtection="1"/>
    <xf numFmtId="0" fontId="1" fillId="0" borderId="0" xfId="0" applyFont="1" applyFill="1" applyAlignment="1"/>
    <xf numFmtId="0" fontId="3" fillId="0" borderId="0" xfId="4" applyNumberFormat="1" applyFont="1" applyFill="1" applyBorder="1" applyAlignment="1" applyProtection="1">
      <alignment horizontal="right" vertical="center"/>
    </xf>
    <xf numFmtId="0" fontId="3" fillId="0" borderId="0" xfId="5" applyFont="1" applyFill="1" applyBorder="1" applyProtection="1"/>
    <xf numFmtId="0" fontId="4" fillId="0" borderId="0" xfId="2" applyFont="1" applyFill="1" applyAlignment="1">
      <alignment horizontal="right" vertical="justify"/>
    </xf>
    <xf numFmtId="0" fontId="4" fillId="0" borderId="0" xfId="1" applyNumberFormat="1" applyFont="1" applyFill="1" applyAlignment="1" applyProtection="1">
      <alignment horizontal="right"/>
    </xf>
    <xf numFmtId="43" fontId="4" fillId="0" borderId="0" xfId="1" applyFont="1" applyFill="1"/>
    <xf numFmtId="0" fontId="4" fillId="0" borderId="0" xfId="1" applyNumberFormat="1" applyFont="1" applyFill="1"/>
    <xf numFmtId="43" fontId="4" fillId="0" borderId="0" xfId="1" applyFont="1" applyFill="1" applyProtection="1"/>
    <xf numFmtId="0" fontId="4" fillId="0" borderId="0" xfId="1" applyNumberFormat="1" applyFont="1" applyFill="1" applyProtection="1"/>
    <xf numFmtId="43" fontId="4" fillId="0" borderId="0" xfId="1" applyNumberFormat="1" applyFont="1" applyFill="1"/>
    <xf numFmtId="0" fontId="6" fillId="0" borderId="0" xfId="3" applyFont="1" applyFill="1" applyBorder="1" applyAlignment="1">
      <alignment vertical="top"/>
    </xf>
    <xf numFmtId="0" fontId="6" fillId="0" borderId="0" xfId="2" applyFont="1" applyFill="1" applyBorder="1" applyAlignment="1">
      <alignment vertical="top" wrapText="1"/>
    </xf>
    <xf numFmtId="0" fontId="3" fillId="0" borderId="0" xfId="5" applyFont="1" applyFill="1" applyAlignment="1" applyProtection="1">
      <alignment horizontal="right" vertical="top"/>
    </xf>
    <xf numFmtId="1" fontId="3" fillId="0" borderId="3" xfId="1" applyNumberFormat="1" applyFont="1" applyFill="1" applyBorder="1" applyAlignment="1" applyProtection="1">
      <alignment horizontal="right" wrapText="1"/>
    </xf>
    <xf numFmtId="1" fontId="3" fillId="0" borderId="0" xfId="1" applyNumberFormat="1" applyFont="1" applyFill="1" applyAlignment="1" applyProtection="1">
      <alignment horizontal="right" wrapText="1"/>
    </xf>
    <xf numFmtId="0" fontId="6" fillId="0" borderId="0" xfId="2" applyFont="1" applyFill="1" applyBorder="1" applyAlignment="1" applyProtection="1">
      <alignment horizontal="left" vertical="top" wrapText="1"/>
    </xf>
    <xf numFmtId="0" fontId="6" fillId="0" borderId="0" xfId="1" applyNumberFormat="1" applyFont="1" applyFill="1" applyBorder="1" applyAlignment="1">
      <alignment horizontal="right" wrapText="1"/>
    </xf>
    <xf numFmtId="43" fontId="6" fillId="0" borderId="0" xfId="1" applyFont="1" applyFill="1" applyBorder="1" applyAlignment="1">
      <alignment horizontal="right" wrapText="1"/>
    </xf>
    <xf numFmtId="0" fontId="4" fillId="0" borderId="0" xfId="3" applyFont="1" applyFill="1" applyAlignment="1" applyProtection="1">
      <alignment horizontal="center"/>
    </xf>
    <xf numFmtId="0" fontId="4" fillId="0" borderId="0" xfId="2" applyFont="1" applyFill="1" applyBorder="1" applyAlignment="1" applyProtection="1">
      <alignment horizontal="center"/>
    </xf>
  </cellXfs>
  <cellStyles count="6">
    <cellStyle name="Comma" xfId="1" builtinId="3"/>
    <cellStyle name="Normal" xfId="0" builtinId="0"/>
    <cellStyle name="Normal_budget 2004-05_2.6.04" xfId="2"/>
    <cellStyle name="Normal_budget for 03-04" xfId="3"/>
    <cellStyle name="Normal_BUDGET-2000" xfId="4"/>
    <cellStyle name="Normal_budgetDocNIC02-03" xfId="5"/>
  </cellStyles>
  <dxfs count="0"/>
  <tableStyles count="0" defaultTableStyle="TableStyleMedium9" defaultPivotStyle="PivotStyleLight16"/>
  <colors>
    <mruColors>
      <color rgb="FFFFCCFF"/>
      <color rgb="FFFF0066"/>
      <color rgb="FFFF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syncVertical="1" syncRef="A46" transitionEvaluation="1" codeName="Sheet10">
    <tabColor rgb="FFC00000"/>
  </sheetPr>
  <dimension ref="A1:G92"/>
  <sheetViews>
    <sheetView tabSelected="1" view="pageBreakPreview" topLeftCell="A46" zoomScale="115" zoomScaleNormal="85" zoomScaleSheetLayoutView="115" workbookViewId="0">
      <selection activeCell="I71" sqref="I71"/>
    </sheetView>
  </sheetViews>
  <sheetFormatPr defaultColWidth="12.42578125" defaultRowHeight="12.75"/>
  <cols>
    <col min="1" max="1" width="5.7109375" style="4" customWidth="1"/>
    <col min="2" max="2" width="8.28515625" style="4" customWidth="1"/>
    <col min="3" max="3" width="40.7109375" style="15" customWidth="1"/>
    <col min="4" max="5" width="10.28515625" style="70" customWidth="1"/>
    <col min="6" max="6" width="10.28515625" style="17" customWidth="1"/>
    <col min="7" max="7" width="10.28515625" style="7" customWidth="1"/>
    <col min="8" max="16384" width="12.42578125" style="1"/>
  </cols>
  <sheetData>
    <row r="1" spans="1:7">
      <c r="A1" s="139" t="s">
        <v>41</v>
      </c>
      <c r="B1" s="139"/>
      <c r="C1" s="139"/>
      <c r="D1" s="139"/>
      <c r="E1" s="139"/>
      <c r="F1" s="139"/>
      <c r="G1" s="139"/>
    </row>
    <row r="2" spans="1:7">
      <c r="A2" s="140" t="s">
        <v>42</v>
      </c>
      <c r="B2" s="140"/>
      <c r="C2" s="140"/>
      <c r="D2" s="140"/>
      <c r="E2" s="140"/>
      <c r="F2" s="140"/>
      <c r="G2" s="140"/>
    </row>
    <row r="3" spans="1:7">
      <c r="A3" s="2"/>
      <c r="B3" s="2"/>
      <c r="C3" s="3"/>
      <c r="D3" s="2"/>
      <c r="E3" s="1"/>
      <c r="F3" s="3"/>
      <c r="G3" s="3"/>
    </row>
    <row r="4" spans="1:7">
      <c r="C4" s="5" t="s">
        <v>28</v>
      </c>
      <c r="D4" s="6">
        <v>2015</v>
      </c>
      <c r="E4" s="8" t="s">
        <v>29</v>
      </c>
      <c r="F4" s="9"/>
      <c r="G4" s="10"/>
    </row>
    <row r="5" spans="1:7">
      <c r="C5" s="6"/>
      <c r="D5" s="7"/>
      <c r="E5" s="8"/>
      <c r="F5" s="9"/>
      <c r="G5" s="10"/>
    </row>
    <row r="6" spans="1:7" s="65" customFormat="1">
      <c r="A6" s="108" t="s">
        <v>68</v>
      </c>
      <c r="B6" s="4"/>
      <c r="C6" s="109"/>
      <c r="D6" s="109"/>
      <c r="E6" s="110"/>
      <c r="F6" s="111"/>
      <c r="G6" s="112"/>
    </row>
    <row r="7" spans="1:7">
      <c r="A7" s="12"/>
      <c r="C7" s="7"/>
      <c r="D7" s="7"/>
      <c r="E7" s="11"/>
      <c r="F7" s="9"/>
      <c r="G7" s="10"/>
    </row>
    <row r="8" spans="1:7">
      <c r="C8" s="70"/>
      <c r="D8" s="3" t="s">
        <v>0</v>
      </c>
      <c r="E8" s="14" t="s">
        <v>1</v>
      </c>
      <c r="F8" s="2" t="s">
        <v>5</v>
      </c>
    </row>
    <row r="9" spans="1:7">
      <c r="C9" s="16" t="s">
        <v>2</v>
      </c>
      <c r="D9" s="6">
        <f>G76</f>
        <v>108750</v>
      </c>
      <c r="E9" s="16" t="s">
        <v>3</v>
      </c>
      <c r="F9" s="6">
        <f>D9+E9</f>
        <v>108750</v>
      </c>
    </row>
    <row r="10" spans="1:7">
      <c r="D10" s="16"/>
      <c r="E10" s="14"/>
    </row>
    <row r="11" spans="1:7">
      <c r="A11" s="18" t="s">
        <v>27</v>
      </c>
      <c r="C11" s="1"/>
      <c r="D11" s="19"/>
      <c r="E11" s="20"/>
    </row>
    <row r="12" spans="1:7" s="25" customFormat="1">
      <c r="A12" s="21"/>
      <c r="B12" s="22"/>
      <c r="C12" s="23"/>
      <c r="D12" s="24"/>
      <c r="E12" s="24"/>
      <c r="F12" s="24"/>
      <c r="G12" s="103" t="s">
        <v>32</v>
      </c>
    </row>
    <row r="13" spans="1:7" s="118" customFormat="1" ht="25.5">
      <c r="A13" s="113"/>
      <c r="B13" s="114"/>
      <c r="C13" s="115"/>
      <c r="D13" s="116" t="s">
        <v>43</v>
      </c>
      <c r="E13" s="117" t="s">
        <v>44</v>
      </c>
      <c r="F13" s="117" t="s">
        <v>69</v>
      </c>
      <c r="G13" s="117" t="s">
        <v>44</v>
      </c>
    </row>
    <row r="14" spans="1:7" s="123" customFormat="1">
      <c r="A14" s="119"/>
      <c r="B14" s="120" t="s">
        <v>4</v>
      </c>
      <c r="C14" s="121"/>
      <c r="D14" s="122" t="s">
        <v>67</v>
      </c>
      <c r="E14" s="122" t="s">
        <v>66</v>
      </c>
      <c r="F14" s="122" t="s">
        <v>66</v>
      </c>
      <c r="G14" s="133" t="s">
        <v>70</v>
      </c>
    </row>
    <row r="15" spans="1:7" s="25" customFormat="1">
      <c r="A15" s="97"/>
      <c r="B15" s="98"/>
      <c r="C15" s="23"/>
      <c r="D15" s="99"/>
      <c r="E15" s="99"/>
      <c r="F15" s="99"/>
      <c r="G15" s="100"/>
    </row>
    <row r="16" spans="1:7">
      <c r="B16" s="26"/>
      <c r="C16" s="27" t="s">
        <v>6</v>
      </c>
      <c r="D16" s="17"/>
      <c r="E16" s="17"/>
    </row>
    <row r="17" spans="1:7">
      <c r="A17" s="4" t="s">
        <v>7</v>
      </c>
      <c r="B17" s="28">
        <v>2015</v>
      </c>
      <c r="C17" s="29" t="s">
        <v>30</v>
      </c>
      <c r="D17" s="17"/>
      <c r="E17" s="17"/>
    </row>
    <row r="18" spans="1:7">
      <c r="B18" s="30" t="s">
        <v>33</v>
      </c>
      <c r="C18" s="29" t="s">
        <v>8</v>
      </c>
      <c r="D18" s="17"/>
      <c r="E18" s="17"/>
    </row>
    <row r="19" spans="1:7">
      <c r="B19" s="26">
        <v>60</v>
      </c>
      <c r="C19" s="31" t="s">
        <v>9</v>
      </c>
      <c r="D19" s="17"/>
      <c r="E19" s="17"/>
    </row>
    <row r="20" spans="1:7">
      <c r="B20" s="78" t="s">
        <v>10</v>
      </c>
      <c r="C20" s="31" t="s">
        <v>31</v>
      </c>
      <c r="D20" s="60">
        <v>35584</v>
      </c>
      <c r="E20" s="95">
        <v>59209</v>
      </c>
      <c r="F20" s="95">
        <v>59209</v>
      </c>
      <c r="G20" s="32">
        <v>62344</v>
      </c>
    </row>
    <row r="21" spans="1:7">
      <c r="B21" s="78" t="s">
        <v>39</v>
      </c>
      <c r="C21" s="31" t="s">
        <v>40</v>
      </c>
      <c r="D21" s="60">
        <v>7501</v>
      </c>
      <c r="E21" s="32">
        <v>6070</v>
      </c>
      <c r="F21" s="32">
        <v>6070</v>
      </c>
      <c r="G21" s="32">
        <v>4970</v>
      </c>
    </row>
    <row r="22" spans="1:7" s="25" customFormat="1">
      <c r="A22" s="82"/>
      <c r="B22" s="83" t="s">
        <v>49</v>
      </c>
      <c r="C22" s="82" t="s">
        <v>45</v>
      </c>
      <c r="D22" s="60">
        <v>831</v>
      </c>
      <c r="E22" s="60">
        <v>1794</v>
      </c>
      <c r="F22" s="60">
        <v>1794</v>
      </c>
      <c r="G22" s="60">
        <v>1</v>
      </c>
    </row>
    <row r="23" spans="1:7" s="25" customFormat="1">
      <c r="A23" s="82"/>
      <c r="B23" s="83" t="s">
        <v>50</v>
      </c>
      <c r="C23" s="82" t="s">
        <v>46</v>
      </c>
      <c r="D23" s="60">
        <v>19927</v>
      </c>
      <c r="E23" s="60">
        <v>8394</v>
      </c>
      <c r="F23" s="60">
        <f>8394-1200</f>
        <v>7194</v>
      </c>
      <c r="G23" s="60">
        <v>8428</v>
      </c>
    </row>
    <row r="24" spans="1:7" s="25" customFormat="1">
      <c r="A24" s="82"/>
      <c r="B24" s="83" t="s">
        <v>51</v>
      </c>
      <c r="C24" s="82" t="s">
        <v>47</v>
      </c>
      <c r="D24" s="60">
        <v>118</v>
      </c>
      <c r="E24" s="60">
        <v>1</v>
      </c>
      <c r="F24" s="60">
        <v>1</v>
      </c>
      <c r="G24" s="60">
        <v>1</v>
      </c>
    </row>
    <row r="25" spans="1:7" s="25" customFormat="1">
      <c r="A25" s="82"/>
      <c r="B25" s="83" t="s">
        <v>52</v>
      </c>
      <c r="C25" s="82" t="s">
        <v>48</v>
      </c>
      <c r="D25" s="33">
        <v>0</v>
      </c>
      <c r="E25" s="60">
        <v>1</v>
      </c>
      <c r="F25" s="60">
        <v>1</v>
      </c>
      <c r="G25" s="60">
        <v>1</v>
      </c>
    </row>
    <row r="26" spans="1:7">
      <c r="B26" s="78" t="s">
        <v>11</v>
      </c>
      <c r="C26" s="82" t="s">
        <v>53</v>
      </c>
      <c r="D26" s="60">
        <v>508</v>
      </c>
      <c r="E26" s="95">
        <v>700</v>
      </c>
      <c r="F26" s="95">
        <v>700</v>
      </c>
      <c r="G26" s="32">
        <v>700</v>
      </c>
    </row>
    <row r="27" spans="1:7">
      <c r="B27" s="78" t="s">
        <v>56</v>
      </c>
      <c r="C27" s="82" t="s">
        <v>55</v>
      </c>
      <c r="D27" s="33">
        <v>0</v>
      </c>
      <c r="E27" s="32">
        <v>1</v>
      </c>
      <c r="F27" s="32">
        <v>1</v>
      </c>
      <c r="G27" s="32">
        <v>1</v>
      </c>
    </row>
    <row r="28" spans="1:7">
      <c r="B28" s="79" t="s">
        <v>12</v>
      </c>
      <c r="C28" s="34" t="s">
        <v>13</v>
      </c>
      <c r="D28" s="84">
        <v>3000</v>
      </c>
      <c r="E28" s="101">
        <v>3000</v>
      </c>
      <c r="F28" s="101">
        <v>3000</v>
      </c>
      <c r="G28" s="35">
        <v>3000</v>
      </c>
    </row>
    <row r="29" spans="1:7">
      <c r="A29" s="4" t="s">
        <v>5</v>
      </c>
      <c r="B29" s="26">
        <v>60</v>
      </c>
      <c r="C29" s="31" t="s">
        <v>9</v>
      </c>
      <c r="D29" s="37">
        <f t="shared" ref="D29:F29" si="0">SUM(D20:D28)</f>
        <v>67469</v>
      </c>
      <c r="E29" s="37">
        <f t="shared" si="0"/>
        <v>79170</v>
      </c>
      <c r="F29" s="37">
        <f t="shared" si="0"/>
        <v>77970</v>
      </c>
      <c r="G29" s="37">
        <f t="shared" ref="G29" si="1">SUM(G20:G28)</f>
        <v>79446</v>
      </c>
    </row>
    <row r="30" spans="1:7">
      <c r="A30" s="4" t="s">
        <v>5</v>
      </c>
      <c r="B30" s="30" t="s">
        <v>33</v>
      </c>
      <c r="C30" s="38" t="s">
        <v>8</v>
      </c>
      <c r="D30" s="37">
        <f t="shared" ref="D30:F30" si="2">D29</f>
        <v>67469</v>
      </c>
      <c r="E30" s="102">
        <f t="shared" si="2"/>
        <v>79170</v>
      </c>
      <c r="F30" s="37">
        <f t="shared" si="2"/>
        <v>77970</v>
      </c>
      <c r="G30" s="37">
        <f t="shared" ref="G30" si="3">G29</f>
        <v>79446</v>
      </c>
    </row>
    <row r="31" spans="1:7">
      <c r="B31" s="28"/>
      <c r="C31" s="38"/>
      <c r="D31" s="39"/>
      <c r="E31" s="39"/>
      <c r="F31" s="41"/>
      <c r="G31" s="40"/>
    </row>
    <row r="32" spans="1:7">
      <c r="B32" s="30" t="s">
        <v>34</v>
      </c>
      <c r="C32" s="29" t="s">
        <v>61</v>
      </c>
      <c r="D32" s="39"/>
      <c r="E32" s="39"/>
      <c r="F32" s="41"/>
      <c r="G32" s="40"/>
    </row>
    <row r="33" spans="1:7">
      <c r="B33" s="42" t="s">
        <v>35</v>
      </c>
      <c r="C33" s="43" t="s">
        <v>14</v>
      </c>
      <c r="D33" s="39"/>
      <c r="E33" s="39"/>
      <c r="F33" s="41"/>
      <c r="G33" s="40"/>
    </row>
    <row r="34" spans="1:7">
      <c r="B34" s="79" t="s">
        <v>15</v>
      </c>
      <c r="C34" s="82" t="s">
        <v>53</v>
      </c>
      <c r="D34" s="33">
        <v>0</v>
      </c>
      <c r="E34" s="84">
        <v>500</v>
      </c>
      <c r="F34" s="84">
        <v>500</v>
      </c>
      <c r="G34" s="84">
        <v>500</v>
      </c>
    </row>
    <row r="35" spans="1:7">
      <c r="B35" s="79" t="s">
        <v>16</v>
      </c>
      <c r="C35" s="44" t="s">
        <v>54</v>
      </c>
      <c r="D35" s="84">
        <v>1340</v>
      </c>
      <c r="E35" s="84">
        <v>1000</v>
      </c>
      <c r="F35" s="84">
        <v>1000</v>
      </c>
      <c r="G35" s="84">
        <v>1600</v>
      </c>
    </row>
    <row r="36" spans="1:7">
      <c r="B36" s="79" t="s">
        <v>57</v>
      </c>
      <c r="C36" s="44" t="s">
        <v>58</v>
      </c>
      <c r="D36" s="60">
        <f>11023+1</f>
        <v>11024</v>
      </c>
      <c r="E36" s="33">
        <v>0</v>
      </c>
      <c r="F36" s="33">
        <v>0</v>
      </c>
      <c r="G36" s="60">
        <v>2500</v>
      </c>
    </row>
    <row r="37" spans="1:7">
      <c r="A37" s="51" t="s">
        <v>5</v>
      </c>
      <c r="B37" s="76">
        <v>8</v>
      </c>
      <c r="C37" s="52" t="s">
        <v>14</v>
      </c>
      <c r="D37" s="37">
        <f t="shared" ref="D37:G37" si="4">SUM(D34:D36)</f>
        <v>12364</v>
      </c>
      <c r="E37" s="37">
        <f t="shared" si="4"/>
        <v>1500</v>
      </c>
      <c r="F37" s="37">
        <f t="shared" si="4"/>
        <v>1500</v>
      </c>
      <c r="G37" s="37">
        <f t="shared" si="4"/>
        <v>4600</v>
      </c>
    </row>
    <row r="38" spans="1:7">
      <c r="A38" s="51"/>
      <c r="B38" s="76"/>
      <c r="C38" s="52"/>
      <c r="D38" s="104"/>
      <c r="E38" s="104"/>
      <c r="F38" s="104"/>
      <c r="G38" s="104"/>
    </row>
    <row r="39" spans="1:7" s="105" customFormat="1">
      <c r="A39" s="51"/>
      <c r="B39" s="76">
        <v>61</v>
      </c>
      <c r="C39" s="52" t="s">
        <v>71</v>
      </c>
      <c r="D39" s="60"/>
      <c r="E39" s="60"/>
      <c r="F39" s="60"/>
      <c r="G39" s="60"/>
    </row>
    <row r="40" spans="1:7" s="105" customFormat="1">
      <c r="A40" s="51"/>
      <c r="B40" s="106" t="s">
        <v>72</v>
      </c>
      <c r="C40" s="44" t="s">
        <v>58</v>
      </c>
      <c r="D40" s="33">
        <v>0</v>
      </c>
      <c r="E40" s="33">
        <v>0</v>
      </c>
      <c r="F40" s="33">
        <v>0</v>
      </c>
      <c r="G40" s="60">
        <v>22500</v>
      </c>
    </row>
    <row r="41" spans="1:7">
      <c r="A41" s="51" t="s">
        <v>5</v>
      </c>
      <c r="B41" s="76">
        <v>61</v>
      </c>
      <c r="C41" s="52" t="s">
        <v>71</v>
      </c>
      <c r="D41" s="36">
        <f>SUM(D40)</f>
        <v>0</v>
      </c>
      <c r="E41" s="36">
        <f t="shared" ref="E41:F41" si="5">SUM(E40)</f>
        <v>0</v>
      </c>
      <c r="F41" s="36">
        <f t="shared" si="5"/>
        <v>0</v>
      </c>
      <c r="G41" s="37">
        <f>SUM(G40)</f>
        <v>22500</v>
      </c>
    </row>
    <row r="42" spans="1:7">
      <c r="A42" s="51" t="s">
        <v>5</v>
      </c>
      <c r="B42" s="30" t="s">
        <v>34</v>
      </c>
      <c r="C42" s="29" t="s">
        <v>61</v>
      </c>
      <c r="D42" s="37">
        <f>D37+D41</f>
        <v>12364</v>
      </c>
      <c r="E42" s="37">
        <f t="shared" ref="E42:F42" si="6">E37+E41</f>
        <v>1500</v>
      </c>
      <c r="F42" s="37">
        <f t="shared" si="6"/>
        <v>1500</v>
      </c>
      <c r="G42" s="37">
        <f>G37+G41</f>
        <v>27100</v>
      </c>
    </row>
    <row r="43" spans="1:7">
      <c r="A43" s="51"/>
      <c r="B43" s="77"/>
      <c r="C43" s="38"/>
      <c r="D43" s="46"/>
      <c r="E43" s="46"/>
      <c r="F43" s="48"/>
      <c r="G43" s="47"/>
    </row>
    <row r="44" spans="1:7" ht="38.25">
      <c r="A44" s="51"/>
      <c r="B44" s="49">
        <v>0.104</v>
      </c>
      <c r="C44" s="50" t="s">
        <v>38</v>
      </c>
      <c r="D44" s="39"/>
      <c r="E44" s="39"/>
      <c r="F44" s="41"/>
      <c r="G44" s="40"/>
    </row>
    <row r="45" spans="1:7">
      <c r="A45" s="51"/>
      <c r="B45" s="51">
        <v>62</v>
      </c>
      <c r="C45" s="52" t="s">
        <v>18</v>
      </c>
      <c r="D45" s="39"/>
      <c r="E45" s="39"/>
      <c r="F45" s="41"/>
      <c r="G45" s="40"/>
    </row>
    <row r="46" spans="1:7">
      <c r="A46" s="51"/>
      <c r="B46" s="79" t="s">
        <v>64</v>
      </c>
      <c r="C46" s="52" t="s">
        <v>65</v>
      </c>
      <c r="D46" s="60">
        <v>744</v>
      </c>
      <c r="E46" s="33">
        <v>0</v>
      </c>
      <c r="F46" s="33">
        <v>0</v>
      </c>
      <c r="G46" s="33">
        <v>0</v>
      </c>
    </row>
    <row r="47" spans="1:7">
      <c r="B47" s="79" t="s">
        <v>62</v>
      </c>
      <c r="C47" s="44" t="s">
        <v>63</v>
      </c>
      <c r="D47" s="60">
        <v>864</v>
      </c>
      <c r="E47" s="33">
        <v>0</v>
      </c>
      <c r="F47" s="33">
        <v>0</v>
      </c>
      <c r="G47" s="33">
        <v>0</v>
      </c>
    </row>
    <row r="48" spans="1:7">
      <c r="B48" s="79" t="s">
        <v>59</v>
      </c>
      <c r="C48" s="44" t="s">
        <v>58</v>
      </c>
      <c r="D48" s="55">
        <v>57947</v>
      </c>
      <c r="E48" s="54">
        <v>0</v>
      </c>
      <c r="F48" s="54">
        <v>0</v>
      </c>
      <c r="G48" s="54">
        <v>0</v>
      </c>
    </row>
    <row r="49" spans="1:7">
      <c r="A49" s="51" t="s">
        <v>5</v>
      </c>
      <c r="B49" s="51">
        <v>62</v>
      </c>
      <c r="C49" s="52" t="s">
        <v>18</v>
      </c>
      <c r="D49" s="60">
        <f t="shared" ref="D49:F49" si="7">SUM(D46:D48)</f>
        <v>59555</v>
      </c>
      <c r="E49" s="33">
        <f t="shared" si="7"/>
        <v>0</v>
      </c>
      <c r="F49" s="33">
        <f t="shared" si="7"/>
        <v>0</v>
      </c>
      <c r="G49" s="33">
        <f>SUM(G46:G48)</f>
        <v>0</v>
      </c>
    </row>
    <row r="50" spans="1:7" s="105" customFormat="1" ht="38.25">
      <c r="A50" s="85" t="s">
        <v>5</v>
      </c>
      <c r="B50" s="86">
        <v>0.104</v>
      </c>
      <c r="C50" s="87" t="s">
        <v>38</v>
      </c>
      <c r="D50" s="37">
        <f t="shared" ref="D50:F50" si="8">D49</f>
        <v>59555</v>
      </c>
      <c r="E50" s="36">
        <f t="shared" si="8"/>
        <v>0</v>
      </c>
      <c r="F50" s="36">
        <f t="shared" si="8"/>
        <v>0</v>
      </c>
      <c r="G50" s="36">
        <f>G49</f>
        <v>0</v>
      </c>
    </row>
    <row r="51" spans="1:7" ht="9" customHeight="1">
      <c r="A51" s="51"/>
      <c r="B51" s="56"/>
      <c r="C51" s="52"/>
      <c r="D51" s="39"/>
      <c r="E51" s="39"/>
      <c r="F51" s="41"/>
      <c r="G51" s="40"/>
    </row>
    <row r="52" spans="1:7">
      <c r="A52" s="51"/>
      <c r="B52" s="49">
        <v>0.105</v>
      </c>
      <c r="C52" s="94" t="s">
        <v>21</v>
      </c>
      <c r="D52" s="39"/>
      <c r="E52" s="39"/>
      <c r="F52" s="41"/>
      <c r="G52" s="40"/>
    </row>
    <row r="53" spans="1:7">
      <c r="B53" s="4">
        <v>62</v>
      </c>
      <c r="C53" s="52" t="s">
        <v>18</v>
      </c>
      <c r="D53" s="39"/>
      <c r="E53" s="39"/>
      <c r="F53" s="41"/>
      <c r="G53" s="40"/>
    </row>
    <row r="54" spans="1:7">
      <c r="B54" s="81" t="s">
        <v>19</v>
      </c>
      <c r="C54" s="82" t="s">
        <v>53</v>
      </c>
      <c r="D54" s="33">
        <v>0</v>
      </c>
      <c r="E54" s="84">
        <v>1</v>
      </c>
      <c r="F54" s="84">
        <v>1</v>
      </c>
      <c r="G54" s="84">
        <v>1</v>
      </c>
    </row>
    <row r="55" spans="1:7">
      <c r="B55" s="81" t="s">
        <v>59</v>
      </c>
      <c r="C55" s="82" t="s">
        <v>58</v>
      </c>
      <c r="D55" s="60">
        <v>1</v>
      </c>
      <c r="E55" s="60">
        <v>1</v>
      </c>
      <c r="F55" s="60">
        <v>1</v>
      </c>
      <c r="G55" s="84">
        <v>1</v>
      </c>
    </row>
    <row r="56" spans="1:7">
      <c r="A56" s="51" t="s">
        <v>5</v>
      </c>
      <c r="B56" s="51">
        <v>62</v>
      </c>
      <c r="C56" s="52" t="s">
        <v>18</v>
      </c>
      <c r="D56" s="37">
        <f t="shared" ref="D56:F56" si="9">SUM(D54:D55)</f>
        <v>1</v>
      </c>
      <c r="E56" s="37">
        <f t="shared" si="9"/>
        <v>2</v>
      </c>
      <c r="F56" s="37">
        <f t="shared" si="9"/>
        <v>2</v>
      </c>
      <c r="G56" s="96">
        <f>SUM(G54:G55)</f>
        <v>2</v>
      </c>
    </row>
    <row r="57" spans="1:7">
      <c r="A57" s="51" t="s">
        <v>5</v>
      </c>
      <c r="B57" s="49">
        <v>0.105</v>
      </c>
      <c r="C57" s="94" t="s">
        <v>21</v>
      </c>
      <c r="D57" s="55">
        <f t="shared" ref="D57:F57" si="10">D56</f>
        <v>1</v>
      </c>
      <c r="E57" s="55">
        <f t="shared" si="10"/>
        <v>2</v>
      </c>
      <c r="F57" s="55">
        <f t="shared" si="10"/>
        <v>2</v>
      </c>
      <c r="G57" s="55">
        <f>G56</f>
        <v>2</v>
      </c>
    </row>
    <row r="58" spans="1:7">
      <c r="A58" s="51"/>
      <c r="B58" s="49"/>
      <c r="C58" s="58"/>
      <c r="D58" s="59"/>
      <c r="E58" s="60"/>
      <c r="F58" s="60"/>
      <c r="G58" s="60"/>
    </row>
    <row r="59" spans="1:7" s="65" customFormat="1" ht="25.5">
      <c r="A59" s="4"/>
      <c r="B59" s="57">
        <v>0.106</v>
      </c>
      <c r="C59" s="61" t="s">
        <v>22</v>
      </c>
      <c r="D59" s="62"/>
      <c r="E59" s="62"/>
      <c r="F59" s="64"/>
      <c r="G59" s="63"/>
    </row>
    <row r="60" spans="1:7">
      <c r="B60" s="4">
        <v>62</v>
      </c>
      <c r="C60" s="43" t="s">
        <v>18</v>
      </c>
      <c r="D60" s="46"/>
      <c r="E60" s="46"/>
      <c r="F60" s="48"/>
      <c r="G60" s="47"/>
    </row>
    <row r="61" spans="1:7">
      <c r="B61" s="81" t="s">
        <v>19</v>
      </c>
      <c r="C61" s="82" t="s">
        <v>53</v>
      </c>
      <c r="D61" s="33">
        <v>0</v>
      </c>
      <c r="E61" s="84">
        <v>1</v>
      </c>
      <c r="F61" s="84">
        <v>1</v>
      </c>
      <c r="G61" s="84">
        <v>1</v>
      </c>
    </row>
    <row r="62" spans="1:7">
      <c r="B62" s="81" t="s">
        <v>59</v>
      </c>
      <c r="C62" s="82" t="s">
        <v>58</v>
      </c>
      <c r="D62" s="60">
        <v>1</v>
      </c>
      <c r="E62" s="60">
        <v>1</v>
      </c>
      <c r="F62" s="60">
        <v>1</v>
      </c>
      <c r="G62" s="84">
        <v>1</v>
      </c>
    </row>
    <row r="63" spans="1:7">
      <c r="B63" s="81" t="s">
        <v>20</v>
      </c>
      <c r="C63" s="53" t="s">
        <v>17</v>
      </c>
      <c r="D63" s="33">
        <v>0</v>
      </c>
      <c r="E63" s="33">
        <v>0</v>
      </c>
      <c r="F63" s="33">
        <v>0</v>
      </c>
      <c r="G63" s="33">
        <v>0</v>
      </c>
    </row>
    <row r="64" spans="1:7">
      <c r="A64" s="51" t="s">
        <v>5</v>
      </c>
      <c r="B64" s="51">
        <v>62</v>
      </c>
      <c r="C64" s="52" t="s">
        <v>18</v>
      </c>
      <c r="D64" s="37">
        <f t="shared" ref="D64:F64" si="11">SUM(D61:D63)</f>
        <v>1</v>
      </c>
      <c r="E64" s="37">
        <f t="shared" si="11"/>
        <v>2</v>
      </c>
      <c r="F64" s="37">
        <f t="shared" si="11"/>
        <v>2</v>
      </c>
      <c r="G64" s="37">
        <f>SUM(G61:G63)</f>
        <v>2</v>
      </c>
    </row>
    <row r="65" spans="1:7" s="65" customFormat="1" ht="24.75" customHeight="1">
      <c r="A65" s="51" t="s">
        <v>5</v>
      </c>
      <c r="B65" s="49">
        <v>0.106</v>
      </c>
      <c r="C65" s="66" t="s">
        <v>22</v>
      </c>
      <c r="D65" s="55">
        <f t="shared" ref="D65:F65" si="12">D64</f>
        <v>1</v>
      </c>
      <c r="E65" s="55">
        <f t="shared" si="12"/>
        <v>2</v>
      </c>
      <c r="F65" s="55">
        <f t="shared" si="12"/>
        <v>2</v>
      </c>
      <c r="G65" s="55">
        <f>G64</f>
        <v>2</v>
      </c>
    </row>
    <row r="66" spans="1:7">
      <c r="A66" s="51"/>
      <c r="B66" s="49"/>
      <c r="C66" s="58"/>
      <c r="D66" s="59"/>
      <c r="E66" s="67"/>
      <c r="F66" s="60"/>
      <c r="G66" s="60"/>
    </row>
    <row r="67" spans="1:7" ht="15" customHeight="1">
      <c r="A67" s="51"/>
      <c r="B67" s="49">
        <v>0.108</v>
      </c>
      <c r="C67" s="38" t="s">
        <v>23</v>
      </c>
      <c r="D67" s="46"/>
      <c r="E67" s="46"/>
      <c r="F67" s="48"/>
      <c r="G67" s="47"/>
    </row>
    <row r="68" spans="1:7" ht="15" customHeight="1">
      <c r="A68" s="51"/>
      <c r="B68" s="51">
        <v>63</v>
      </c>
      <c r="C68" s="52" t="s">
        <v>24</v>
      </c>
      <c r="D68" s="39"/>
      <c r="E68" s="39"/>
      <c r="F68" s="41"/>
      <c r="G68" s="40"/>
    </row>
    <row r="69" spans="1:7">
      <c r="A69" s="51"/>
      <c r="B69" s="81" t="s">
        <v>25</v>
      </c>
      <c r="C69" s="82" t="s">
        <v>53</v>
      </c>
      <c r="D69" s="33">
        <v>0</v>
      </c>
      <c r="E69" s="84">
        <v>200</v>
      </c>
      <c r="F69" s="84">
        <v>200</v>
      </c>
      <c r="G69" s="84">
        <v>200</v>
      </c>
    </row>
    <row r="70" spans="1:7">
      <c r="B70" s="80" t="s">
        <v>26</v>
      </c>
      <c r="C70" s="44" t="s">
        <v>13</v>
      </c>
      <c r="D70" s="60">
        <v>1982</v>
      </c>
      <c r="E70" s="84">
        <v>2000</v>
      </c>
      <c r="F70" s="84">
        <v>2000</v>
      </c>
      <c r="G70" s="35">
        <v>2000</v>
      </c>
    </row>
    <row r="71" spans="1:7">
      <c r="B71" s="80" t="s">
        <v>60</v>
      </c>
      <c r="C71" s="82" t="s">
        <v>58</v>
      </c>
      <c r="D71" s="60">
        <v>448</v>
      </c>
      <c r="E71" s="33">
        <v>0</v>
      </c>
      <c r="F71" s="33">
        <v>0</v>
      </c>
      <c r="G71" s="33">
        <v>0</v>
      </c>
    </row>
    <row r="72" spans="1:7">
      <c r="A72" s="4" t="s">
        <v>5</v>
      </c>
      <c r="B72" s="4">
        <v>63</v>
      </c>
      <c r="C72" s="43" t="s">
        <v>24</v>
      </c>
      <c r="D72" s="37">
        <f>SUM(D69:D71)</f>
        <v>2430</v>
      </c>
      <c r="E72" s="37">
        <f t="shared" ref="E72:G72" si="13">SUM(E69:E71)</f>
        <v>2200</v>
      </c>
      <c r="F72" s="37">
        <f t="shared" si="13"/>
        <v>2200</v>
      </c>
      <c r="G72" s="37">
        <f t="shared" si="13"/>
        <v>2200</v>
      </c>
    </row>
    <row r="73" spans="1:7">
      <c r="A73" s="4" t="s">
        <v>5</v>
      </c>
      <c r="B73" s="57">
        <v>0.108</v>
      </c>
      <c r="C73" s="29" t="s">
        <v>23</v>
      </c>
      <c r="D73" s="37">
        <f t="shared" ref="D73:F73" si="14">D72</f>
        <v>2430</v>
      </c>
      <c r="E73" s="37">
        <f t="shared" si="14"/>
        <v>2200</v>
      </c>
      <c r="F73" s="37">
        <f t="shared" si="14"/>
        <v>2200</v>
      </c>
      <c r="G73" s="37">
        <f>G72</f>
        <v>2200</v>
      </c>
    </row>
    <row r="74" spans="1:7">
      <c r="A74" s="4" t="s">
        <v>5</v>
      </c>
      <c r="B74" s="45">
        <v>2015</v>
      </c>
      <c r="C74" s="29" t="s">
        <v>30</v>
      </c>
      <c r="D74" s="37">
        <f t="shared" ref="D74:F74" si="15">D73+D65+D57+D50+D42+D30</f>
        <v>141820</v>
      </c>
      <c r="E74" s="37">
        <f t="shared" si="15"/>
        <v>82874</v>
      </c>
      <c r="F74" s="37">
        <f t="shared" si="15"/>
        <v>81674</v>
      </c>
      <c r="G74" s="134">
        <f>G73+G65+G57+G50+G42+G30</f>
        <v>108750</v>
      </c>
    </row>
    <row r="75" spans="1:7">
      <c r="A75" s="68" t="s">
        <v>5</v>
      </c>
      <c r="B75" s="68"/>
      <c r="C75" s="69" t="s">
        <v>6</v>
      </c>
      <c r="D75" s="32">
        <f t="shared" ref="D75:F76" si="16">D74</f>
        <v>141820</v>
      </c>
      <c r="E75" s="32">
        <f t="shared" si="16"/>
        <v>82874</v>
      </c>
      <c r="F75" s="32">
        <f t="shared" si="16"/>
        <v>81674</v>
      </c>
      <c r="G75" s="135">
        <f>G74</f>
        <v>108750</v>
      </c>
    </row>
    <row r="76" spans="1:7">
      <c r="A76" s="68" t="s">
        <v>5</v>
      </c>
      <c r="B76" s="68"/>
      <c r="C76" s="69" t="s">
        <v>2</v>
      </c>
      <c r="D76" s="37">
        <f>D75</f>
        <v>141820</v>
      </c>
      <c r="E76" s="37">
        <f t="shared" si="16"/>
        <v>82874</v>
      </c>
      <c r="F76" s="37">
        <f t="shared" si="16"/>
        <v>81674</v>
      </c>
      <c r="G76" s="134">
        <f>G75</f>
        <v>108750</v>
      </c>
    </row>
    <row r="77" spans="1:7" s="93" customFormat="1" ht="13.5">
      <c r="A77" s="77"/>
      <c r="B77" s="77"/>
      <c r="C77" s="38"/>
      <c r="D77" s="107"/>
      <c r="E77" s="107"/>
      <c r="F77" s="89"/>
      <c r="G77" s="107"/>
    </row>
    <row r="78" spans="1:7" s="88" customFormat="1" ht="28.5" customHeight="1">
      <c r="A78" s="131" t="s">
        <v>36</v>
      </c>
      <c r="B78" s="132">
        <v>2015</v>
      </c>
      <c r="C78" s="136" t="s">
        <v>37</v>
      </c>
      <c r="D78" s="137">
        <v>100063</v>
      </c>
      <c r="E78" s="138">
        <v>0</v>
      </c>
      <c r="F78" s="138">
        <v>0</v>
      </c>
      <c r="G78" s="138">
        <v>0</v>
      </c>
    </row>
    <row r="79" spans="1:7">
      <c r="A79" s="71"/>
      <c r="B79" s="71"/>
      <c r="C79" s="72"/>
      <c r="D79" s="73"/>
      <c r="E79" s="73"/>
      <c r="F79" s="73"/>
      <c r="G79" s="74"/>
    </row>
    <row r="80" spans="1:7">
      <c r="A80" s="71"/>
      <c r="B80" s="71"/>
      <c r="C80" s="72"/>
      <c r="D80" s="73"/>
      <c r="E80" s="33"/>
      <c r="F80" s="73"/>
      <c r="G80" s="74"/>
    </row>
    <row r="81" spans="1:7">
      <c r="A81" s="71"/>
      <c r="B81" s="71"/>
      <c r="C81" s="72"/>
      <c r="D81" s="73"/>
      <c r="E81" s="73"/>
      <c r="F81" s="73"/>
      <c r="G81" s="74"/>
    </row>
    <row r="82" spans="1:7" s="93" customFormat="1">
      <c r="A82" s="45"/>
      <c r="B82" s="45"/>
      <c r="C82" s="90"/>
      <c r="D82" s="91"/>
      <c r="E82" s="91"/>
      <c r="F82" s="91"/>
      <c r="G82" s="92"/>
    </row>
    <row r="83" spans="1:7" s="93" customFormat="1">
      <c r="A83" s="45"/>
      <c r="B83" s="45"/>
      <c r="C83" s="124"/>
      <c r="D83" s="13"/>
      <c r="E83" s="125"/>
      <c r="F83" s="13"/>
      <c r="G83" s="92"/>
    </row>
    <row r="84" spans="1:7" s="93" customFormat="1">
      <c r="A84" s="45"/>
      <c r="B84" s="45"/>
      <c r="C84" s="124"/>
      <c r="D84" s="126"/>
      <c r="E84" s="127"/>
      <c r="F84" s="126"/>
      <c r="G84" s="92"/>
    </row>
    <row r="85" spans="1:7" s="93" customFormat="1">
      <c r="A85" s="45"/>
      <c r="B85" s="45"/>
      <c r="C85" s="124"/>
      <c r="D85" s="126"/>
      <c r="E85" s="127"/>
      <c r="F85" s="126"/>
      <c r="G85" s="92"/>
    </row>
    <row r="86" spans="1:7">
      <c r="C86" s="75"/>
      <c r="E86" s="17"/>
      <c r="F86" s="70"/>
    </row>
    <row r="87" spans="1:7">
      <c r="C87" s="75"/>
      <c r="E87" s="17"/>
      <c r="F87" s="70"/>
    </row>
    <row r="88" spans="1:7" s="93" customFormat="1">
      <c r="A88" s="45"/>
      <c r="B88" s="45"/>
      <c r="C88" s="124"/>
      <c r="D88" s="127"/>
      <c r="E88" s="127"/>
      <c r="F88" s="127"/>
      <c r="G88" s="92"/>
    </row>
    <row r="89" spans="1:7" s="93" customFormat="1">
      <c r="A89" s="45"/>
      <c r="B89" s="45"/>
      <c r="C89" s="124"/>
      <c r="D89" s="128"/>
      <c r="E89" s="129"/>
      <c r="F89" s="128"/>
      <c r="G89" s="92"/>
    </row>
    <row r="90" spans="1:7" s="93" customFormat="1">
      <c r="A90" s="45"/>
      <c r="B90" s="45"/>
      <c r="C90" s="124"/>
      <c r="D90" s="126"/>
      <c r="E90" s="127"/>
      <c r="F90" s="126"/>
      <c r="G90" s="7"/>
    </row>
    <row r="91" spans="1:7">
      <c r="C91" s="75"/>
      <c r="E91" s="17"/>
      <c r="F91" s="70"/>
    </row>
    <row r="92" spans="1:7" s="93" customFormat="1">
      <c r="A92" s="45"/>
      <c r="B92" s="45"/>
      <c r="C92" s="124"/>
      <c r="D92" s="130"/>
      <c r="E92" s="127"/>
      <c r="F92" s="127"/>
      <c r="G92" s="92"/>
    </row>
  </sheetData>
  <autoFilter ref="A15:G78"/>
  <mergeCells count="2">
    <mergeCell ref="A1:G1"/>
    <mergeCell ref="A2:G2"/>
  </mergeCells>
  <phoneticPr fontId="2" type="noConversion"/>
  <printOptions horizontalCentered="1"/>
  <pageMargins left="0.55118110236220474" right="0.55118110236220474" top="0.74803149606299213" bottom="1.5748031496062993" header="0.51181102362204722" footer="1.1811023622047245"/>
  <pageSetup paperSize="9" scale="94" firstPageNumber="124" orientation="portrait" blackAndWhite="1" useFirstPageNumber="1" r:id="rId1"/>
  <headerFooter alignWithMargins="0">
    <oddHeader xml:space="preserve">&amp;C   </oddHeader>
    <oddFooter>&amp;C&amp;"Times New Roman,Bold"   &amp;P</oddFooter>
  </headerFooter>
  <rowBreaks count="1" manualBreakCount="1">
    <brk id="5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7</vt:i4>
      </vt:variant>
    </vt:vector>
  </HeadingPairs>
  <TitlesOfParts>
    <vt:vector size="8" baseType="lpstr">
      <vt:lpstr>dem8</vt:lpstr>
      <vt:lpstr>'dem8'!election</vt:lpstr>
      <vt:lpstr>'dem8'!electionrevenue</vt:lpstr>
      <vt:lpstr>'dem8'!Print_Area</vt:lpstr>
      <vt:lpstr>'dem8'!Print_Titles</vt:lpstr>
      <vt:lpstr>'dem8'!rec</vt:lpstr>
      <vt:lpstr>'dem8'!revise</vt:lpstr>
      <vt:lpstr>'dem8'!summary</vt:lpstr>
    </vt:vector>
  </TitlesOfParts>
  <Company>Government of Sikkim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Secretary Finance</dc:creator>
  <cp:lastModifiedBy>Budget JA1</cp:lastModifiedBy>
  <cp:lastPrinted>2026-07-19T03:01:50Z</cp:lastPrinted>
  <dcterms:created xsi:type="dcterms:W3CDTF">2004-06-02T16:12:53Z</dcterms:created>
  <dcterms:modified xsi:type="dcterms:W3CDTF">2026-08-03T06:20:37Z</dcterms:modified>
</cp:coreProperties>
</file>